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Ts3420d9f8\作業用\03 財政1\02-1_公会計\R6\02　地方公会計の整備により得られるストック情報に関する調査について\06 R4ストック情報分析欄記載依頼\03　市町村回答\26磐梯町_0905\"/>
    </mc:Choice>
  </mc:AlternateContent>
  <bookViews>
    <workbookView xWindow="-120" yWindow="-120" windowWidth="20736" windowHeight="11160" tabRatio="702"/>
  </bookViews>
  <sheets>
    <sheet name="総括表" sheetId="10" r:id="rId1"/>
    <sheet name="普通会計の状況" sheetId="11" r:id="rId2"/>
    <sheet name="各会計、関係団体の財政状況及び健全化判断比率●" sheetId="12" r:id="rId3"/>
    <sheet name="財政比較分析表●" sheetId="19"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20" r:id="rId14"/>
    <sheet name="施設類型別ストック情報分析表①" sheetId="21" r:id="rId15"/>
    <sheet name="施設類型別ストック情報分析表②" sheetId="22"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CO43" i="10"/>
  <c r="BY43" i="10"/>
  <c r="BW43" i="10"/>
  <c r="BE43" i="10"/>
  <c r="AM43" i="10"/>
  <c r="U43" i="10"/>
  <c r="E43" i="10"/>
  <c r="C43" i="10"/>
  <c r="DG42" i="10"/>
  <c r="CQ42" i="10"/>
  <c r="CO42" i="10"/>
  <c r="BY42" i="10"/>
  <c r="BW42" i="10"/>
  <c r="BE42" i="10"/>
  <c r="AM42" i="10"/>
  <c r="U42" i="10"/>
  <c r="E42" i="10"/>
  <c r="C42" i="10"/>
  <c r="DG41" i="10"/>
  <c r="CQ41" i="10"/>
  <c r="CO41" i="10"/>
  <c r="BY41" i="10"/>
  <c r="BW41" i="10"/>
  <c r="BE41" i="10"/>
  <c r="AM41" i="10"/>
  <c r="U41" i="10"/>
  <c r="E41" i="10"/>
  <c r="C41" i="10"/>
  <c r="DG40" i="10"/>
  <c r="CQ40" i="10"/>
  <c r="CO40" i="10"/>
  <c r="BY40" i="10"/>
  <c r="BW40" i="10"/>
  <c r="BE40" i="10"/>
  <c r="AM40" i="10"/>
  <c r="U40" i="10"/>
  <c r="E40" i="10"/>
  <c r="C40" i="10"/>
  <c r="DG39" i="10"/>
  <c r="CQ39" i="10"/>
  <c r="CO39" i="10"/>
  <c r="BY39" i="10"/>
  <c r="BW39" i="10"/>
  <c r="BE39" i="10"/>
  <c r="AM39" i="10"/>
  <c r="U39" i="10"/>
  <c r="E39" i="10"/>
  <c r="C39" i="10"/>
  <c r="DG38" i="10"/>
  <c r="CQ38" i="10"/>
  <c r="CO38" i="10"/>
  <c r="BY38" i="10"/>
  <c r="BW38" i="10"/>
  <c r="BG38" i="10"/>
  <c r="BE38" i="10"/>
  <c r="AM38" i="10"/>
  <c r="U38" i="10"/>
  <c r="E38" i="10"/>
  <c r="C38" i="10"/>
  <c r="DG37" i="10"/>
  <c r="CQ37" i="10"/>
  <c r="CO37" i="10"/>
  <c r="BY37" i="10"/>
  <c r="BW37" i="10"/>
  <c r="BG37" i="10"/>
  <c r="BE37" i="10"/>
  <c r="AM37" i="10"/>
  <c r="U37" i="10"/>
  <c r="E37" i="10"/>
  <c r="C37" i="10"/>
  <c r="DG36" i="10"/>
  <c r="CQ36" i="10"/>
  <c r="CO36" i="10"/>
  <c r="BY36" i="10"/>
  <c r="BW36" i="10"/>
  <c r="BG36" i="10"/>
  <c r="BE36" i="10"/>
  <c r="AM36" i="10"/>
  <c r="W36" i="10"/>
  <c r="U36" i="10"/>
  <c r="E36" i="10"/>
  <c r="C36" i="10"/>
  <c r="DG35" i="10"/>
  <c r="CQ35" i="10"/>
  <c r="CO35" i="10"/>
  <c r="BY35" i="10"/>
  <c r="BW35" i="10"/>
  <c r="BG35" i="10"/>
  <c r="BE35" i="10"/>
  <c r="AM35" i="10"/>
  <c r="W35" i="10"/>
  <c r="U35" i="10"/>
  <c r="E35" i="10"/>
  <c r="C35" i="10"/>
  <c r="DG34" i="10"/>
  <c r="CQ34" i="10"/>
  <c r="CO34" i="10"/>
  <c r="BY34" i="10"/>
  <c r="BW34" i="10"/>
  <c r="BG34" i="10"/>
  <c r="BE34" i="10"/>
  <c r="AM34" i="10"/>
  <c r="W34" i="10"/>
  <c r="U34" i="10"/>
  <c r="E34" i="10"/>
  <c r="C34" i="10"/>
</calcChain>
</file>

<file path=xl/sharedStrings.xml><?xml version="1.0" encoding="utf-8"?>
<sst xmlns="http://schemas.openxmlformats.org/spreadsheetml/2006/main" count="1090" uniqueCount="620">
  <si>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</si>
  <si>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</si>
  <si>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</si>
  <si>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</si>
  <si>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</si>
  <si>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</si>
  <si>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</si>
  <si>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</si>
  <si>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</si>
  <si>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</si>
  <si>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</si>
  <si>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</si>
  <si>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</si>
  <si>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</si>
  <si>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</si>
  <si>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</si>
  <si>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</si>
  <si>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</si>
  <si>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</si>
  <si>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</si>
  <si>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</si>
  <si>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</si>
  <si>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</si>
  <si>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</si>
  <si>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</si>
  <si>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</si>
  <si>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</si>
  <si>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</si>
  <si>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</si>
  <si>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</si>
  <si>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</si>
  <si>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</si>
  <si>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</si>
  <si>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</si>
  <si>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</si>
  <si>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</si>
  <si>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</si>
  <si>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</si>
  <si>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</si>
  <si>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</si>
  <si>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</si>
  <si>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</si>
  <si>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</si>
  <si>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</si>
  <si>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</si>
  <si>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</si>
  <si>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</si>
  <si>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</si>
  <si>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</si>
  <si>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</si>
  <si>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</si>
  <si>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</si>
  <si>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</si>
  <si>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</si>
  <si>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</si>
  <si>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</si>
  <si>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</si>
  <si>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</si>
  <si>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</si>
  <si>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</si>
  <si>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</si>
  <si>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</si>
  <si>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</si>
  <si>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</si>
  <si>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</si>
  <si>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</si>
  <si>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</si>
  <si>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</si>
  <si>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</si>
  <si>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</si>
  <si>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</si>
  <si>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</si>
  <si>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</si>
  <si>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</si>
  <si>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</si>
  <si>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</si>
  <si>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</si>
  <si>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</si>
  <si>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</si>
  <si>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</si>
  <si>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</si>
  <si>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</si>
  <si>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</si>
  <si>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</si>
  <si>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</si>
  <si>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</si>
  <si>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</si>
  <si>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Ⅰ－１</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</si>
  <si>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</si>
  <si>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</si>
  <si>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</si>
  <si>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</si>
  <si>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</si>
  <si>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</si>
  <si>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</si>
  <si>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</si>
  <si>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</si>
  <si>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</si>
  <si>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</si>
  <si>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</si>
  <si>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磐梯町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</si>
  <si>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</si>
  <si>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</si>
  <si>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</si>
  <si>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</si>
  <si>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</si>
  <si>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</si>
  <si>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</si>
  <si>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</si>
  <si>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</si>
  <si>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</si>
  <si>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</si>
  <si>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</si>
  <si>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</si>
  <si>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</si>
  <si>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</si>
  <si>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</si>
  <si>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</si>
  <si>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</si>
  <si>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</si>
  <si>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</si>
  <si>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</si>
  <si>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</si>
  <si>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</si>
  <si>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</si>
  <si>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</si>
  <si>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</si>
  <si>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-7.2</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</si>
  <si>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</si>
  <si>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</si>
  <si>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</si>
  <si>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</si>
  <si>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</si>
  <si>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</si>
  <si>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</si>
  <si>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</si>
  <si>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</si>
  <si>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</si>
  <si>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</si>
  <si>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</si>
  <si>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</si>
  <si>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</si>
  <si>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</si>
  <si>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</si>
  <si>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</si>
  <si>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</si>
  <si>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</si>
  <si>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</si>
  <si>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</si>
  <si>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</si>
  <si>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</si>
  <si>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</si>
  <si>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</si>
  <si>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</si>
  <si>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-1.8</t>
    <phoneticPr fontId="5"/>
  </si>
  <si>
    <t>基準財政需要額</t>
    <phoneticPr fontId="25"/>
  </si>
  <si>
    <t>うち日本人(％)</t>
    <phoneticPr fontId="5"/>
  </si>
  <si>
    <t>-1.7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</si>
  <si>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</si>
  <si>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</si>
  <si>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</si>
  <si>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</si>
  <si>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</si>
  <si>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</si>
  <si>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</si>
  <si>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</si>
  <si>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</si>
  <si>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</si>
  <si>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</si>
  <si>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</si>
  <si>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</si>
  <si>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</si>
  <si>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</si>
  <si>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</si>
  <si>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</si>
  <si>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</si>
  <si>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</si>
  <si>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</si>
  <si>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</si>
  <si>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</si>
  <si>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</si>
  <si>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</si>
  <si>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</si>
  <si>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</si>
  <si>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</si>
  <si>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</si>
  <si>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</si>
  <si>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</si>
  <si>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</si>
  <si>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</si>
  <si>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</si>
  <si>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</si>
  <si>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</si>
  <si>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</si>
  <si>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</si>
  <si>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</si>
  <si>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</si>
  <si>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</si>
  <si>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</si>
  <si>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</si>
  <si>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</si>
  <si>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</si>
  <si>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</si>
  <si>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</si>
  <si>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</si>
  <si>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</si>
  <si>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</si>
  <si>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</si>
  <si>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</si>
  <si>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</si>
  <si>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</si>
  <si>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</si>
  <si>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</si>
  <si>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</si>
  <si>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</si>
  <si>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</si>
  <si>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</si>
  <si>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</si>
  <si>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</si>
  <si>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</si>
  <si>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福島県磐梯町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</si>
  <si>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</si>
  <si>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</si>
  <si>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</si>
  <si>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</si>
  <si>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</si>
  <si>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</si>
  <si>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</si>
  <si>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</si>
  <si>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</si>
  <si>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</si>
  <si>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</si>
  <si>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</si>
  <si>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</si>
  <si>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</si>
  <si>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</si>
  <si>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</si>
  <si>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</si>
  <si>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</si>
  <si>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</si>
  <si>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</si>
  <si>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</si>
  <si>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</si>
  <si>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</si>
  <si>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</si>
  <si>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</si>
  <si>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</si>
  <si>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</si>
  <si>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</si>
  <si>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</si>
  <si>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</si>
  <si>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</si>
  <si>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</si>
  <si>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</si>
  <si>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</si>
  <si>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</si>
  <si>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</si>
  <si>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</si>
  <si>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</si>
  <si>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</si>
  <si>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</si>
  <si>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</si>
  <si>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</si>
  <si>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</si>
  <si>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</si>
  <si>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</si>
  <si>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</si>
  <si>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</si>
  <si>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</si>
  <si>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</si>
  <si>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</si>
  <si>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</si>
  <si>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</si>
  <si>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</si>
  <si>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</si>
  <si>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</si>
  <si>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</si>
  <si>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</si>
  <si>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</si>
  <si>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</si>
  <si>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</si>
  <si>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</si>
  <si>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</si>
  <si>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</si>
  <si>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</si>
  <si>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</si>
  <si>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</si>
  <si>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</si>
  <si>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</si>
  <si>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</si>
  <si>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</si>
  <si>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</si>
  <si>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</si>
  <si>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</si>
  <si>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</si>
  <si>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</si>
  <si>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</si>
  <si>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</si>
  <si>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</si>
  <si>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</si>
  <si>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</si>
  <si>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</si>
  <si>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</si>
  <si>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</si>
  <si>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</si>
  <si>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</si>
  <si>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</si>
  <si>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</si>
  <si>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</si>
  <si>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</si>
  <si>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</si>
  <si>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</si>
  <si>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</si>
  <si>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</si>
  <si>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</si>
  <si>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</si>
  <si>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</si>
  <si>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</si>
  <si>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</si>
  <si>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</si>
  <si>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</si>
  <si>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</si>
  <si>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</si>
  <si>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</si>
  <si>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</si>
  <si>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</si>
  <si>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</si>
  <si>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</si>
  <si>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</si>
  <si>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</si>
  <si>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</si>
  <si>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</si>
  <si>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</si>
  <si>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</si>
  <si>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</si>
  <si>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</si>
  <si>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</si>
  <si>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</si>
  <si>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</si>
  <si>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</si>
  <si>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</si>
  <si>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</si>
  <si>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</si>
  <si>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</si>
  <si>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</si>
  <si>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</si>
  <si>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</si>
  <si>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</si>
  <si>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</si>
  <si>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</si>
  <si>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</si>
  <si>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</si>
  <si>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</si>
  <si>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</si>
  <si>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</si>
  <si>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</si>
  <si>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</si>
  <si>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</si>
  <si>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</si>
  <si>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</si>
  <si>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</si>
  <si>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</si>
  <si>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</si>
  <si>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</si>
  <si>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</si>
  <si>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</si>
  <si>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</si>
  <si>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</si>
  <si>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</si>
  <si>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</si>
  <si>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</si>
  <si>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</si>
  <si>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福島県磐梯町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</si>
  <si>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</si>
  <si>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</si>
  <si>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</si>
  <si>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</si>
  <si>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</si>
  <si>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</si>
  <si>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</si>
  <si>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</si>
  <si>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</si>
  <si>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</si>
  <si>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</si>
  <si>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</si>
  <si>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</si>
  <si>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</si>
  <si>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</si>
  <si>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</si>
  <si>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</si>
  <si>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</si>
  <si>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</si>
  <si>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</si>
  <si>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公団分収造林特別会計</t>
    <phoneticPr fontId="5"/>
  </si>
  <si>
    <t>七ツ森地区下水道事業特別会計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</si>
  <si>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</si>
  <si>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</si>
  <si>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</si>
  <si>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</si>
  <si>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</si>
  <si>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</si>
  <si>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</si>
  <si>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</si>
  <si>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</si>
  <si>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</si>
  <si>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</si>
  <si>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</si>
  <si>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</si>
  <si>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</si>
  <si>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</si>
  <si>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</si>
  <si>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</si>
  <si>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簡易水道特別会計</t>
    <phoneticPr fontId="5"/>
  </si>
  <si>
    <t>法非適用企業</t>
    <phoneticPr fontId="5"/>
  </si>
  <si>
    <t>公共下水道特別会計</t>
    <phoneticPr fontId="5"/>
  </si>
  <si>
    <t>-</t>
    <phoneticPr fontId="5"/>
  </si>
  <si>
    <t>法非適用企業</t>
    <phoneticPr fontId="5"/>
  </si>
  <si>
    <t>農業集落排水事業特別会計</t>
    <phoneticPr fontId="5"/>
  </si>
  <si>
    <t>-</t>
    <phoneticPr fontId="5"/>
  </si>
  <si>
    <t>林業集落排水事業特別会計</t>
    <phoneticPr fontId="5"/>
  </si>
  <si>
    <t>個別生活排水事業特別会計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</si>
  <si>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</si>
  <si>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</si>
  <si>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</si>
  <si>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</si>
  <si>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</si>
  <si>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</si>
  <si>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</si>
  <si>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</si>
  <si>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</si>
  <si>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</si>
  <si>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</si>
  <si>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</si>
  <si>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</si>
  <si>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</si>
  <si>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</si>
  <si>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</si>
  <si>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</si>
  <si>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</si>
  <si>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</si>
  <si>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</si>
  <si>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</si>
  <si>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</si>
  <si>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</si>
  <si>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</si>
  <si>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</si>
  <si>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</si>
  <si>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</si>
  <si>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</si>
  <si>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</si>
  <si>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</si>
  <si>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</si>
  <si>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</si>
  <si>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</si>
  <si>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</si>
  <si>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</si>
  <si>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</si>
  <si>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</si>
  <si>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</si>
  <si>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</si>
  <si>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</si>
  <si>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</si>
  <si>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</si>
  <si>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</si>
  <si>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</si>
  <si>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</si>
  <si>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</si>
  <si>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</si>
  <si>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</si>
  <si>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</si>
  <si>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</si>
  <si>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t>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</si>
  <si>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</si>
  <si>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</si>
  <si>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</si>
  <si>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</si>
  <si>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</si>
  <si>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</si>
  <si>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</si>
  <si>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</si>
  <si>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</si>
  <si>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</si>
  <si>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公共下水道特別会計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</si>
  <si>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</si>
  <si>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</si>
  <si>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</si>
  <si>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介護保険特別会計</t>
    <phoneticPr fontId="5"/>
  </si>
  <si>
    <t>(Ｆ)</t>
    <phoneticPr fontId="5"/>
  </si>
  <si>
    <t>林業集落排水事業特別会計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</si>
  <si>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</si>
  <si>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</si>
  <si>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</si>
  <si>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</si>
  <si>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</si>
  <si>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</si>
  <si>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</si>
  <si>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</si>
  <si>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</si>
  <si>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</si>
  <si>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</si>
  <si>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</si>
  <si>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</si>
  <si>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</si>
  <si>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</si>
  <si>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</si>
  <si>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</si>
  <si>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</si>
  <si>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</si>
  <si>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</si>
  <si>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</si>
  <si>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</si>
  <si>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</si>
  <si>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</si>
  <si>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</si>
  <si>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</si>
  <si>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</si>
  <si>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</si>
  <si>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</si>
  <si>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</si>
  <si>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</si>
  <si>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</si>
  <si>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</si>
  <si>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</si>
  <si>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</si>
  <si>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</si>
  <si>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</si>
  <si>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</si>
  <si>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</si>
  <si>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</si>
  <si>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</si>
  <si>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</si>
  <si>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</si>
  <si>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</si>
  <si>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</si>
  <si>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</si>
  <si>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</si>
  <si>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</si>
  <si>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</si>
  <si>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</si>
  <si>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</si>
  <si>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</si>
  <si>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</si>
  <si>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</si>
  <si>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</si>
  <si>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</si>
  <si>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</si>
  <si>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</si>
  <si>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</si>
  <si>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</si>
  <si>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</si>
  <si>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</si>
  <si>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</si>
  <si>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</si>
  <si>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</si>
  <si>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</si>
  <si>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</si>
  <si>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</si>
  <si>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</si>
  <si>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</si>
  <si>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</si>
  <si>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</si>
  <si>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</si>
  <si>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</si>
  <si>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</si>
  <si>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</si>
  <si>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</si>
  <si>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</si>
  <si>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</si>
  <si>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</si>
  <si>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</si>
  <si>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</si>
  <si>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</si>
  <si>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6.55</t>
  </si>
  <si>
    <t>▲ 12.98</t>
  </si>
  <si>
    <t>一般会計</t>
  </si>
  <si>
    <t>介護保険特別会計</t>
  </si>
  <si>
    <t>簡易水道特別会計</t>
  </si>
  <si>
    <t>国民健康保険特別会計</t>
  </si>
  <si>
    <t>公団分収造林特別会計</t>
  </si>
  <si>
    <t>七ツ森地区下水道事業特別会計</t>
  </si>
  <si>
    <t>後期高齢者医療特別会計</t>
  </si>
  <si>
    <t>公共下水道特別会計</t>
  </si>
  <si>
    <t>その他会計（赤字）</t>
  </si>
  <si>
    <t>その他会計（黒字）</t>
  </si>
  <si>
    <t>（百万円）</t>
    <phoneticPr fontId="5"/>
  </si>
  <si>
    <t>H30</t>
    <phoneticPr fontId="5"/>
  </si>
  <si>
    <t>R01</t>
    <phoneticPr fontId="5"/>
  </si>
  <si>
    <t>R02</t>
    <phoneticPr fontId="5"/>
  </si>
  <si>
    <t>R03</t>
    <phoneticPr fontId="5"/>
  </si>
  <si>
    <t>R04</t>
    <phoneticPr fontId="5"/>
  </si>
  <si>
    <t>会津地方広域市町村圏整備組合一般会計</t>
  </si>
  <si>
    <t>会津若松地方広域市町村圏整備組合 水道用水供給事業会計</t>
    <rPh sb="2" eb="4">
      <t>ワカマツ</t>
    </rPh>
    <rPh sb="17" eb="20">
      <t>スイドウヨウ</t>
    </rPh>
    <rPh sb="20" eb="21">
      <t>スイ</t>
    </rPh>
    <rPh sb="21" eb="23">
      <t>キョウキュウ</t>
    </rPh>
    <rPh sb="23" eb="25">
      <t>ジギョウ</t>
    </rPh>
    <rPh sb="25" eb="27">
      <t>カイケイ</t>
    </rPh>
    <phoneticPr fontId="2"/>
  </si>
  <si>
    <t>福島県市町村総合事務組合一般会計</t>
    <rPh sb="0" eb="3">
      <t>フクシマケン</t>
    </rPh>
    <rPh sb="3" eb="6">
      <t>シチョウソン</t>
    </rPh>
    <rPh sb="6" eb="8">
      <t>ソウゴウ</t>
    </rPh>
    <rPh sb="8" eb="10">
      <t>ジム</t>
    </rPh>
    <rPh sb="10" eb="12">
      <t>クミアイ</t>
    </rPh>
    <rPh sb="12" eb="16">
      <t>イッパンカイケイ</t>
    </rPh>
    <phoneticPr fontId="2"/>
  </si>
  <si>
    <t>福島県市町村総合事務組合消防補償等特別会計</t>
    <rPh sb="12" eb="14">
      <t>ショウボウ</t>
    </rPh>
    <rPh sb="14" eb="16">
      <t>ホショウ</t>
    </rPh>
    <rPh sb="16" eb="17">
      <t>トウ</t>
    </rPh>
    <rPh sb="17" eb="21">
      <t>トクベツカイケイ</t>
    </rPh>
    <phoneticPr fontId="2"/>
  </si>
  <si>
    <t>福島県市町村総合事務組合消防賞じゅつ金特別会計</t>
    <rPh sb="12" eb="14">
      <t>ショウボウ</t>
    </rPh>
    <rPh sb="14" eb="15">
      <t>ショウ</t>
    </rPh>
    <rPh sb="18" eb="19">
      <t>キン</t>
    </rPh>
    <rPh sb="19" eb="23">
      <t>トクベツカイケイ</t>
    </rPh>
    <phoneticPr fontId="2"/>
  </si>
  <si>
    <t>福島県市町村総合事務組合非常勤職員公務災害補償特別会計</t>
    <rPh sb="12" eb="15">
      <t>ヒジョウキン</t>
    </rPh>
    <rPh sb="15" eb="17">
      <t>ショクイン</t>
    </rPh>
    <rPh sb="17" eb="19">
      <t>コウム</t>
    </rPh>
    <rPh sb="19" eb="21">
      <t>サイガイ</t>
    </rPh>
    <rPh sb="21" eb="23">
      <t>ホショウ</t>
    </rPh>
    <rPh sb="23" eb="27">
      <t>トクベツカイケイ</t>
    </rPh>
    <phoneticPr fontId="2"/>
  </si>
  <si>
    <t>福島県市町村総合事務組合 自治会管理特別会計</t>
    <rPh sb="13" eb="16">
      <t>ジチカイ</t>
    </rPh>
    <rPh sb="16" eb="18">
      <t>カンリ</t>
    </rPh>
    <rPh sb="18" eb="22">
      <t>トクベツカイケイ</t>
    </rPh>
    <phoneticPr fontId="2"/>
  </si>
  <si>
    <t>福島県後期高齢者医療広域連合一般会計</t>
    <rPh sb="0" eb="3">
      <t>フクシマケン</t>
    </rPh>
    <rPh sb="3" eb="8">
      <t>コウキコウレイシャ</t>
    </rPh>
    <rPh sb="8" eb="10">
      <t>イリョウ</t>
    </rPh>
    <rPh sb="10" eb="12">
      <t>コウイキ</t>
    </rPh>
    <rPh sb="12" eb="14">
      <t>レンゴウ</t>
    </rPh>
    <rPh sb="14" eb="18">
      <t>イッパンカイケイ</t>
    </rPh>
    <phoneticPr fontId="2"/>
  </si>
  <si>
    <t>福島県後期高齢者医療広域連合後期高齢者医療特別会計</t>
    <rPh sb="0" eb="3">
      <t>フクシマケン</t>
    </rPh>
    <rPh sb="3" eb="8">
      <t>コウキコウレイシャ</t>
    </rPh>
    <rPh sb="8" eb="10">
      <t>イリョウ</t>
    </rPh>
    <rPh sb="10" eb="12">
      <t>コウイキ</t>
    </rPh>
    <rPh sb="12" eb="14">
      <t>レンゴウ</t>
    </rPh>
    <rPh sb="14" eb="16">
      <t>コウキ</t>
    </rPh>
    <rPh sb="16" eb="19">
      <t>コウレイシャ</t>
    </rPh>
    <rPh sb="19" eb="21">
      <t>イリョウ</t>
    </rPh>
    <rPh sb="21" eb="23">
      <t>トクベツ</t>
    </rPh>
    <rPh sb="23" eb="25">
      <t>カイケイ</t>
    </rPh>
    <phoneticPr fontId="2"/>
  </si>
  <si>
    <t>磐梯町外一市二町一ヶ村組合</t>
    <rPh sb="0" eb="3">
      <t>バンダイマチ</t>
    </rPh>
    <rPh sb="3" eb="4">
      <t>ホカ</t>
    </rPh>
    <rPh sb="4" eb="5">
      <t>イチ</t>
    </rPh>
    <rPh sb="5" eb="6">
      <t>シ</t>
    </rPh>
    <rPh sb="6" eb="7">
      <t>ニ</t>
    </rPh>
    <rPh sb="7" eb="8">
      <t>マチ</t>
    </rPh>
    <rPh sb="8" eb="9">
      <t>イチ</t>
    </rPh>
    <rPh sb="10" eb="11">
      <t>ムラ</t>
    </rPh>
    <rPh sb="11" eb="13">
      <t>クミアイ</t>
    </rPh>
    <phoneticPr fontId="2"/>
  </si>
  <si>
    <t>磐梯清水平開発 株式会社</t>
    <rPh sb="0" eb="2">
      <t>バンダイ</t>
    </rPh>
    <rPh sb="2" eb="4">
      <t>シミズ</t>
    </rPh>
    <rPh sb="4" eb="5">
      <t>ダイラ</t>
    </rPh>
    <rPh sb="5" eb="7">
      <t>カイハツ</t>
    </rPh>
    <rPh sb="8" eb="12">
      <t>カブシキガイシャ</t>
    </rPh>
    <phoneticPr fontId="2"/>
  </si>
  <si>
    <t>株式会社 会津嶺の里</t>
    <rPh sb="0" eb="4">
      <t>カブシキガイシャ</t>
    </rPh>
    <rPh sb="5" eb="7">
      <t>アイヅ</t>
    </rPh>
    <rPh sb="7" eb="8">
      <t>ミネ</t>
    </rPh>
    <rPh sb="9" eb="10">
      <t>サト</t>
    </rPh>
    <phoneticPr fontId="2"/>
  </si>
  <si>
    <t>一般社団法人 ばんだい振興公社</t>
    <rPh sb="0" eb="2">
      <t>イッパン</t>
    </rPh>
    <rPh sb="2" eb="6">
      <t>シャダンホウジン</t>
    </rPh>
    <rPh sb="11" eb="13">
      <t>シンコウ</t>
    </rPh>
    <rPh sb="13" eb="15">
      <t>コウシャ</t>
    </rPh>
    <phoneticPr fontId="2"/>
  </si>
  <si>
    <t>(ふるさと基金(R04年度末現在))</t>
    <phoneticPr fontId="5"/>
  </si>
  <si>
    <t>(公共施設整備基金(R04年度末現在))</t>
    <phoneticPr fontId="2"/>
  </si>
  <si>
    <t>(ゆめ夢基金(R04年度末現在))</t>
    <phoneticPr fontId="2"/>
  </si>
  <si>
    <t>(過疎地域持続的発展特別事業基金(R04年度末現在))</t>
    <phoneticPr fontId="2"/>
  </si>
  <si>
    <t>(青少年育成基金(R04年度末現在))</t>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</si>
  <si>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</si>
  <si>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</si>
  <si>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</si>
  <si>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は単年度で増加し、類似団体と比べて非常に高い傾向にある。しかしながら、有形固定資産減価償却率は類似団体より低い水準で推移している。近年、施設の除却とともに新たな公共施設を集約建設したことにより、減価償却率が類似団体の平均値以下で推移しているが、起債借入額が高額であり、将来負担比率は今後上昇する見込みである。今後は、事業計画の見直しや建設事業に伴う地方債の新規借入れの抑制を図り、行財政改革による財政の健全化や将来負担比率を減少させる取組みを積極的に進めていくとともに、公共施設等総合管理計画及び各個別施設計画に基づき、長期的な公共施設の管理を行い、急激な数値上昇を抑制する取組みを進め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</si>
  <si>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</si>
  <si>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</si>
  <si>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</si>
  <si>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</si>
  <si>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</si>
  <si>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</si>
  <si>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及び実質公債費率は、類似団体と比べて非常に高い傾向にある。また、近年では実質公債費比率も増加に転じている。これは、近年の普通建設事業に投入した地方債の償還開始による公債費の増加によるものである。今後も、地方債の新規借入の抑制を図るとともに、借入れる際には償還に有利な条件のものに限定し、後年度の財政負担軽減に努めるものとする。なお、実質公債費比率は年々上昇することが見込まれることから、財政規模にあった公債管理を図るべく、事業計画の見直し、地方債の新規借入の抑制を図りながら、地方債、債務負担行為など、将来負担の要因となるべき要素は極力増大させないよう、計画的な財政運営を行わなければならない。</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</si>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</sst>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228215</c:v>
                </c:pt>
                <c:pt idx="1">
                  <c:v>264232</c:v>
                </c:pt>
                <c:pt idx="2">
                  <c:v>263613</c:v>
                </c:pt>
                <c:pt idx="3">
                  <c:v>330026</c:v>
                </c:pt>
                <c:pt idx="4">
                  <c:v>278179</c:v>
                </c:pt>
              </c:numCache>
            </c:numRef>
          </c:val>
          <c:smooth val="0"/>
          <c:extLst>
            <c:ext xmlns:c16="http://schemas.microsoft.com/office/drawing/2014/chart" uri="{C3380CC4-5D6E-409C-BE32-E72D297353CC}">
              <c16:uniqueId val="{00000000-33E2-4992-838D-75DA7F0A3D0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182209</c:v>
                </c:pt>
                <c:pt idx="1">
                  <c:v>128955</c:v>
                </c:pt>
                <c:pt idx="2">
                  <c:v>125976</c:v>
                </c:pt>
                <c:pt idx="3">
                  <c:v>130605</c:v>
                </c:pt>
                <c:pt idx="4">
                  <c:v>149764</c:v>
                </c:pt>
              </c:numCache>
            </c:numRef>
          </c:val>
          <c:smooth val="0"/>
          <c:extLst>
            <c:ext xmlns:c16="http://schemas.microsoft.com/office/drawing/2014/chart" uri="{C3380CC4-5D6E-409C-BE32-E72D297353CC}">
              <c16:uniqueId val="{00000001-33E2-4992-838D-75DA7F0A3D0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5.31</c:v>
                </c:pt>
                <c:pt idx="1">
                  <c:v>5.19</c:v>
                </c:pt>
                <c:pt idx="2">
                  <c:v>5.53</c:v>
                </c:pt>
                <c:pt idx="3">
                  <c:v>5.14</c:v>
                </c:pt>
                <c:pt idx="4">
                  <c:v>5.83</c:v>
                </c:pt>
              </c:numCache>
            </c:numRef>
          </c:val>
          <c:extLst>
            <c:ext xmlns:c16="http://schemas.microsoft.com/office/drawing/2014/chart" uri="{C3380CC4-5D6E-409C-BE32-E72D297353CC}">
              <c16:uniqueId val="{00000000-76BE-4A63-8036-95F0B9C1FAA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38.979999999999997</c:v>
                </c:pt>
                <c:pt idx="1">
                  <c:v>30.58</c:v>
                </c:pt>
                <c:pt idx="2">
                  <c:v>14.76</c:v>
                </c:pt>
                <c:pt idx="3">
                  <c:v>32.6</c:v>
                </c:pt>
                <c:pt idx="4">
                  <c:v>37.24</c:v>
                </c:pt>
              </c:numCache>
            </c:numRef>
          </c:val>
          <c:extLst>
            <c:ext xmlns:c16="http://schemas.microsoft.com/office/drawing/2014/chart" uri="{C3380CC4-5D6E-409C-BE32-E72D297353CC}">
              <c16:uniqueId val="{00000001-76BE-4A63-8036-95F0B9C1FAA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7.86</c:v>
                </c:pt>
                <c:pt idx="1">
                  <c:v>-6.55</c:v>
                </c:pt>
                <c:pt idx="2">
                  <c:v>-12.98</c:v>
                </c:pt>
                <c:pt idx="3">
                  <c:v>19.079999999999998</c:v>
                </c:pt>
                <c:pt idx="4">
                  <c:v>4.3899999999999997</c:v>
                </c:pt>
              </c:numCache>
            </c:numRef>
          </c:val>
          <c:smooth val="0"/>
          <c:extLst>
            <c:ext xmlns:c16="http://schemas.microsoft.com/office/drawing/2014/chart" uri="{C3380CC4-5D6E-409C-BE32-E72D297353CC}">
              <c16:uniqueId val="{00000002-76BE-4A63-8036-95F0B9C1FAA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6EC5-4E44-8BC4-44C14EF4A7E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EC5-4E44-8BC4-44C14EF4A7EE}"/>
            </c:ext>
          </c:extLst>
        </c:ser>
        <c:ser>
          <c:idx val="2"/>
          <c:order val="2"/>
          <c:tx>
            <c:strRef>
              <c:f>データシート!$A$29</c:f>
              <c:strCache>
                <c:ptCount val="1"/>
                <c:pt idx="0">
                  <c:v>公共下水道特別会計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6EC5-4E44-8BC4-44C14EF4A7EE}"/>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6EC5-4E44-8BC4-44C14EF4A7EE}"/>
            </c:ext>
          </c:extLst>
        </c:ser>
        <c:ser>
          <c:idx val="4"/>
          <c:order val="4"/>
          <c:tx>
            <c:strRef>
              <c:f>データシート!$A$31</c:f>
              <c:strCache>
                <c:ptCount val="1"/>
                <c:pt idx="0">
                  <c:v>七ツ森地区下水道事業特別会計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6EC5-4E44-8BC4-44C14EF4A7EE}"/>
            </c:ext>
          </c:extLst>
        </c:ser>
        <c:ser>
          <c:idx val="5"/>
          <c:order val="5"/>
          <c:tx>
            <c:strRef>
              <c:f>データシート!$A$32</c:f>
              <c:strCache>
                <c:ptCount val="1"/>
                <c:pt idx="0">
                  <c:v>公団分収造林特別会計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5-6EC5-4E44-8BC4-44C14EF4A7EE}"/>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0.35</c:v>
                </c:pt>
                <c:pt idx="2">
                  <c:v>#N/A</c:v>
                </c:pt>
                <c:pt idx="3">
                  <c:v>0.37</c:v>
                </c:pt>
                <c:pt idx="4">
                  <c:v>#N/A</c:v>
                </c:pt>
                <c:pt idx="5">
                  <c:v>0.45</c:v>
                </c:pt>
                <c:pt idx="6">
                  <c:v>#N/A</c:v>
                </c:pt>
                <c:pt idx="7">
                  <c:v>0.34</c:v>
                </c:pt>
                <c:pt idx="8">
                  <c:v>#N/A</c:v>
                </c:pt>
                <c:pt idx="9">
                  <c:v>0.3</c:v>
                </c:pt>
              </c:numCache>
            </c:numRef>
          </c:val>
          <c:extLst>
            <c:ext xmlns:c16="http://schemas.microsoft.com/office/drawing/2014/chart" uri="{C3380CC4-5D6E-409C-BE32-E72D297353CC}">
              <c16:uniqueId val="{00000006-6EC5-4E44-8BC4-44C14EF4A7EE}"/>
            </c:ext>
          </c:extLst>
        </c:ser>
        <c:ser>
          <c:idx val="7"/>
          <c:order val="7"/>
          <c:tx>
            <c:strRef>
              <c:f>データシート!$A$34</c:f>
              <c:strCache>
                <c:ptCount val="1"/>
                <c:pt idx="0">
                  <c:v>簡易水道特別会計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0.67</c:v>
                </c:pt>
                <c:pt idx="2">
                  <c:v>#N/A</c:v>
                </c:pt>
                <c:pt idx="3">
                  <c:v>1.24</c:v>
                </c:pt>
                <c:pt idx="4">
                  <c:v>#N/A</c:v>
                </c:pt>
                <c:pt idx="5">
                  <c:v>0.59</c:v>
                </c:pt>
                <c:pt idx="6">
                  <c:v>#N/A</c:v>
                </c:pt>
                <c:pt idx="7">
                  <c:v>0.99</c:v>
                </c:pt>
                <c:pt idx="8">
                  <c:v>#N/A</c:v>
                </c:pt>
                <c:pt idx="9">
                  <c:v>1.2</c:v>
                </c:pt>
              </c:numCache>
            </c:numRef>
          </c:val>
          <c:extLst>
            <c:ext xmlns:c16="http://schemas.microsoft.com/office/drawing/2014/chart" uri="{C3380CC4-5D6E-409C-BE32-E72D297353CC}">
              <c16:uniqueId val="{00000007-6EC5-4E44-8BC4-44C14EF4A7EE}"/>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0.72</c:v>
                </c:pt>
                <c:pt idx="2">
                  <c:v>#N/A</c:v>
                </c:pt>
                <c:pt idx="3">
                  <c:v>0.83</c:v>
                </c:pt>
                <c:pt idx="4">
                  <c:v>#N/A</c:v>
                </c:pt>
                <c:pt idx="5">
                  <c:v>0.88</c:v>
                </c:pt>
                <c:pt idx="6">
                  <c:v>#N/A</c:v>
                </c:pt>
                <c:pt idx="7">
                  <c:v>1.02</c:v>
                </c:pt>
                <c:pt idx="8">
                  <c:v>#N/A</c:v>
                </c:pt>
                <c:pt idx="9">
                  <c:v>2.61</c:v>
                </c:pt>
              </c:numCache>
            </c:numRef>
          </c:val>
          <c:extLst>
            <c:ext xmlns:c16="http://schemas.microsoft.com/office/drawing/2014/chart" uri="{C3380CC4-5D6E-409C-BE32-E72D297353CC}">
              <c16:uniqueId val="{00000008-6EC5-4E44-8BC4-44C14EF4A7EE}"/>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5.3</c:v>
                </c:pt>
                <c:pt idx="2">
                  <c:v>#N/A</c:v>
                </c:pt>
                <c:pt idx="3">
                  <c:v>5.18</c:v>
                </c:pt>
                <c:pt idx="4">
                  <c:v>#N/A</c:v>
                </c:pt>
                <c:pt idx="5">
                  <c:v>5.53</c:v>
                </c:pt>
                <c:pt idx="6">
                  <c:v>#N/A</c:v>
                </c:pt>
                <c:pt idx="7">
                  <c:v>5.14</c:v>
                </c:pt>
                <c:pt idx="8">
                  <c:v>#N/A</c:v>
                </c:pt>
                <c:pt idx="9">
                  <c:v>6.82</c:v>
                </c:pt>
              </c:numCache>
            </c:numRef>
          </c:val>
          <c:extLst>
            <c:ext xmlns:c16="http://schemas.microsoft.com/office/drawing/2014/chart" uri="{C3380CC4-5D6E-409C-BE32-E72D297353CC}">
              <c16:uniqueId val="{00000009-6EC5-4E44-8BC4-44C14EF4A7E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512</c:v>
                </c:pt>
                <c:pt idx="5">
                  <c:v>605</c:v>
                </c:pt>
                <c:pt idx="8">
                  <c:v>631</c:v>
                </c:pt>
                <c:pt idx="11">
                  <c:v>636</c:v>
                </c:pt>
                <c:pt idx="14">
                  <c:v>638</c:v>
                </c:pt>
              </c:numCache>
            </c:numRef>
          </c:val>
          <c:extLst>
            <c:ext xmlns:c16="http://schemas.microsoft.com/office/drawing/2014/chart" uri="{C3380CC4-5D6E-409C-BE32-E72D297353CC}">
              <c16:uniqueId val="{00000000-81DE-42F3-9E74-EFA604E82E9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1DE-42F3-9E74-EFA604E82E9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1</c:v>
                </c:pt>
                <c:pt idx="3">
                  <c:v>1</c:v>
                </c:pt>
                <c:pt idx="6">
                  <c:v>1</c:v>
                </c:pt>
                <c:pt idx="9">
                  <c:v>1</c:v>
                </c:pt>
                <c:pt idx="12">
                  <c:v>1</c:v>
                </c:pt>
              </c:numCache>
            </c:numRef>
          </c:val>
          <c:extLst>
            <c:ext xmlns:c16="http://schemas.microsoft.com/office/drawing/2014/chart" uri="{C3380CC4-5D6E-409C-BE32-E72D297353CC}">
              <c16:uniqueId val="{00000002-81DE-42F3-9E74-EFA604E82E9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2</c:v>
                </c:pt>
                <c:pt idx="3">
                  <c:v>2</c:v>
                </c:pt>
                <c:pt idx="6">
                  <c:v>2</c:v>
                </c:pt>
                <c:pt idx="9">
                  <c:v>2</c:v>
                </c:pt>
                <c:pt idx="12">
                  <c:v>3</c:v>
                </c:pt>
              </c:numCache>
            </c:numRef>
          </c:val>
          <c:extLst>
            <c:ext xmlns:c16="http://schemas.microsoft.com/office/drawing/2014/chart" uri="{C3380CC4-5D6E-409C-BE32-E72D297353CC}">
              <c16:uniqueId val="{00000003-81DE-42F3-9E74-EFA604E82E9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121</c:v>
                </c:pt>
                <c:pt idx="3">
                  <c:v>122</c:v>
                </c:pt>
                <c:pt idx="6">
                  <c:v>123</c:v>
                </c:pt>
                <c:pt idx="9">
                  <c:v>120</c:v>
                </c:pt>
                <c:pt idx="12">
                  <c:v>119</c:v>
                </c:pt>
              </c:numCache>
            </c:numRef>
          </c:val>
          <c:extLst>
            <c:ext xmlns:c16="http://schemas.microsoft.com/office/drawing/2014/chart" uri="{C3380CC4-5D6E-409C-BE32-E72D297353CC}">
              <c16:uniqueId val="{00000004-81DE-42F3-9E74-EFA604E82E9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1DE-42F3-9E74-EFA604E82E9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1DE-42F3-9E74-EFA604E82E9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540</c:v>
                </c:pt>
                <c:pt idx="3">
                  <c:v>694</c:v>
                </c:pt>
                <c:pt idx="6">
                  <c:v>743</c:v>
                </c:pt>
                <c:pt idx="9">
                  <c:v>745</c:v>
                </c:pt>
                <c:pt idx="12">
                  <c:v>750</c:v>
                </c:pt>
              </c:numCache>
            </c:numRef>
          </c:val>
          <c:extLst>
            <c:ext xmlns:c16="http://schemas.microsoft.com/office/drawing/2014/chart" uri="{C3380CC4-5D6E-409C-BE32-E72D297353CC}">
              <c16:uniqueId val="{00000007-81DE-42F3-9E74-EFA604E82E9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152</c:v>
                </c:pt>
                <c:pt idx="2">
                  <c:v>#N/A</c:v>
                </c:pt>
                <c:pt idx="3">
                  <c:v>#N/A</c:v>
                </c:pt>
                <c:pt idx="4">
                  <c:v>214</c:v>
                </c:pt>
                <c:pt idx="5">
                  <c:v>#N/A</c:v>
                </c:pt>
                <c:pt idx="6">
                  <c:v>#N/A</c:v>
                </c:pt>
                <c:pt idx="7">
                  <c:v>238</c:v>
                </c:pt>
                <c:pt idx="8">
                  <c:v>#N/A</c:v>
                </c:pt>
                <c:pt idx="9">
                  <c:v>#N/A</c:v>
                </c:pt>
                <c:pt idx="10">
                  <c:v>232</c:v>
                </c:pt>
                <c:pt idx="11">
                  <c:v>#N/A</c:v>
                </c:pt>
                <c:pt idx="12">
                  <c:v>#N/A</c:v>
                </c:pt>
                <c:pt idx="13">
                  <c:v>235</c:v>
                </c:pt>
                <c:pt idx="14">
                  <c:v>#N/A</c:v>
                </c:pt>
              </c:numCache>
            </c:numRef>
          </c:val>
          <c:smooth val="0"/>
          <c:extLst>
            <c:ext xmlns:c16="http://schemas.microsoft.com/office/drawing/2014/chart" uri="{C3380CC4-5D6E-409C-BE32-E72D297353CC}">
              <c16:uniqueId val="{00000008-81DE-42F3-9E74-EFA604E82E9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5742</c:v>
                </c:pt>
                <c:pt idx="5">
                  <c:v>5449</c:v>
                </c:pt>
                <c:pt idx="8">
                  <c:v>5963</c:v>
                </c:pt>
                <c:pt idx="11">
                  <c:v>5716</c:v>
                </c:pt>
                <c:pt idx="14">
                  <c:v>5664</c:v>
                </c:pt>
              </c:numCache>
            </c:numRef>
          </c:val>
          <c:extLst>
            <c:ext xmlns:c16="http://schemas.microsoft.com/office/drawing/2014/chart" uri="{C3380CC4-5D6E-409C-BE32-E72D297353CC}">
              <c16:uniqueId val="{00000000-FAC6-4BA2-A883-12877BF9D57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20</c:v>
                </c:pt>
                <c:pt idx="5">
                  <c:v>14</c:v>
                </c:pt>
                <c:pt idx="8">
                  <c:v>9</c:v>
                </c:pt>
                <c:pt idx="11">
                  <c:v>6</c:v>
                </c:pt>
                <c:pt idx="14">
                  <c:v>11</c:v>
                </c:pt>
              </c:numCache>
            </c:numRef>
          </c:val>
          <c:extLst>
            <c:ext xmlns:c16="http://schemas.microsoft.com/office/drawing/2014/chart" uri="{C3380CC4-5D6E-409C-BE32-E72D297353CC}">
              <c16:uniqueId val="{00000001-FAC6-4BA2-A883-12877BF9D57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1342</c:v>
                </c:pt>
                <c:pt idx="5">
                  <c:v>1239</c:v>
                </c:pt>
                <c:pt idx="8">
                  <c:v>1332</c:v>
                </c:pt>
                <c:pt idx="11">
                  <c:v>1690</c:v>
                </c:pt>
                <c:pt idx="14">
                  <c:v>1770</c:v>
                </c:pt>
              </c:numCache>
            </c:numRef>
          </c:val>
          <c:extLst>
            <c:ext xmlns:c16="http://schemas.microsoft.com/office/drawing/2014/chart" uri="{C3380CC4-5D6E-409C-BE32-E72D297353CC}">
              <c16:uniqueId val="{00000002-FAC6-4BA2-A883-12877BF9D57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AC6-4BA2-A883-12877BF9D57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AC6-4BA2-A883-12877BF9D57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AC6-4BA2-A883-12877BF9D57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436</c:v>
                </c:pt>
                <c:pt idx="3">
                  <c:v>236</c:v>
                </c:pt>
                <c:pt idx="6">
                  <c:v>202</c:v>
                </c:pt>
                <c:pt idx="9">
                  <c:v>185</c:v>
                </c:pt>
                <c:pt idx="12">
                  <c:v>170</c:v>
                </c:pt>
              </c:numCache>
            </c:numRef>
          </c:val>
          <c:extLst>
            <c:ext xmlns:c16="http://schemas.microsoft.com/office/drawing/2014/chart" uri="{C3380CC4-5D6E-409C-BE32-E72D297353CC}">
              <c16:uniqueId val="{00000006-FAC6-4BA2-A883-12877BF9D57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180</c:v>
                </c:pt>
                <c:pt idx="3">
                  <c:v>235</c:v>
                </c:pt>
                <c:pt idx="6">
                  <c:v>230</c:v>
                </c:pt>
                <c:pt idx="9">
                  <c:v>2628</c:v>
                </c:pt>
                <c:pt idx="12">
                  <c:v>3480</c:v>
                </c:pt>
              </c:numCache>
            </c:numRef>
          </c:val>
          <c:extLst>
            <c:ext xmlns:c16="http://schemas.microsoft.com/office/drawing/2014/chart" uri="{C3380CC4-5D6E-409C-BE32-E72D297353CC}">
              <c16:uniqueId val="{00000007-FAC6-4BA2-A883-12877BF9D57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1285</c:v>
                </c:pt>
                <c:pt idx="3">
                  <c:v>1119</c:v>
                </c:pt>
                <c:pt idx="6">
                  <c:v>1118</c:v>
                </c:pt>
                <c:pt idx="9">
                  <c:v>1033</c:v>
                </c:pt>
                <c:pt idx="12">
                  <c:v>988</c:v>
                </c:pt>
              </c:numCache>
            </c:numRef>
          </c:val>
          <c:extLst>
            <c:ext xmlns:c16="http://schemas.microsoft.com/office/drawing/2014/chart" uri="{C3380CC4-5D6E-409C-BE32-E72D297353CC}">
              <c16:uniqueId val="{00000008-FAC6-4BA2-A883-12877BF9D57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FAC6-4BA2-A883-12877BF9D57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6552</c:v>
                </c:pt>
                <c:pt idx="3">
                  <c:v>6189</c:v>
                </c:pt>
                <c:pt idx="6">
                  <c:v>5717</c:v>
                </c:pt>
                <c:pt idx="9">
                  <c:v>5191</c:v>
                </c:pt>
                <c:pt idx="12">
                  <c:v>4640</c:v>
                </c:pt>
              </c:numCache>
            </c:numRef>
          </c:val>
          <c:extLst>
            <c:ext xmlns:c16="http://schemas.microsoft.com/office/drawing/2014/chart" uri="{C3380CC4-5D6E-409C-BE32-E72D297353CC}">
              <c16:uniqueId val="{0000000A-FAC6-4BA2-A883-12877BF9D57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1347</c:v>
                </c:pt>
                <c:pt idx="2">
                  <c:v>#N/A</c:v>
                </c:pt>
                <c:pt idx="3">
                  <c:v>#N/A</c:v>
                </c:pt>
                <c:pt idx="4">
                  <c:v>1077</c:v>
                </c:pt>
                <c:pt idx="5">
                  <c:v>#N/A</c:v>
                </c:pt>
                <c:pt idx="6">
                  <c:v>#N/A</c:v>
                </c:pt>
                <c:pt idx="7">
                  <c:v>0</c:v>
                </c:pt>
                <c:pt idx="8">
                  <c:v>#N/A</c:v>
                </c:pt>
                <c:pt idx="9">
                  <c:v>#N/A</c:v>
                </c:pt>
                <c:pt idx="10">
                  <c:v>1624</c:v>
                </c:pt>
                <c:pt idx="11">
                  <c:v>#N/A</c:v>
                </c:pt>
                <c:pt idx="12">
                  <c:v>#N/A</c:v>
                </c:pt>
                <c:pt idx="13">
                  <c:v>1833</c:v>
                </c:pt>
                <c:pt idx="14">
                  <c:v>#N/A</c:v>
                </c:pt>
              </c:numCache>
            </c:numRef>
          </c:val>
          <c:smooth val="0"/>
          <c:extLst>
            <c:ext xmlns:c16="http://schemas.microsoft.com/office/drawing/2014/chart" uri="{C3380CC4-5D6E-409C-BE32-E72D297353CC}">
              <c16:uniqueId val="{0000000B-FAC6-4BA2-A883-12877BF9D57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357</c:v>
                </c:pt>
                <c:pt idx="1">
                  <c:v>857</c:v>
                </c:pt>
                <c:pt idx="2">
                  <c:v>955</c:v>
                </c:pt>
              </c:numCache>
            </c:numRef>
          </c:val>
          <c:extLst>
            <c:ext xmlns:c16="http://schemas.microsoft.com/office/drawing/2014/chart" uri="{C3380CC4-5D6E-409C-BE32-E72D297353CC}">
              <c16:uniqueId val="{00000000-0D96-4842-9F3F-505C0FDEDB2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3</c:v>
                </c:pt>
                <c:pt idx="1">
                  <c:v>133</c:v>
                </c:pt>
                <c:pt idx="2">
                  <c:v>71</c:v>
                </c:pt>
              </c:numCache>
            </c:numRef>
          </c:val>
          <c:extLst>
            <c:ext xmlns:c16="http://schemas.microsoft.com/office/drawing/2014/chart" uri="{C3380CC4-5D6E-409C-BE32-E72D297353CC}">
              <c16:uniqueId val="{00000001-0D96-4842-9F3F-505C0FDEDB2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852</c:v>
                </c:pt>
                <c:pt idx="1">
                  <c:v>591</c:v>
                </c:pt>
                <c:pt idx="2">
                  <c:v>656</c:v>
                </c:pt>
              </c:numCache>
            </c:numRef>
          </c:val>
          <c:extLst>
            <c:ext xmlns:c16="http://schemas.microsoft.com/office/drawing/2014/chart" uri="{C3380CC4-5D6E-409C-BE32-E72D297353CC}">
              <c16:uniqueId val="{00000002-0D96-4842-9F3F-505C0FDEDB2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{E8FDE507-D1BA-4233-91A7-754536959210}</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B54C-435A-96D0-AA04FE9C038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{B731B8B7-BEBF-4893-8766-F984CF7B5F3E}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54C-435A-96D0-AA04FE9C038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{7EC3F414-E4FB-4428-9C6A-7FECFE655152}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54C-435A-96D0-AA04FE9C038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{C4C4D5B7-423D-4BD0-A0A0-064EC5A3EB6D}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54C-435A-96D0-AA04FE9C038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{4316FC29-A31B-4B26-9572-7DB340E09DE6}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54C-435A-96D0-AA04FE9C0384}"/>
                </c:ext>
              </c:extLst>
            </c:dLbl>
            <c:dLbl>
              <c:idx val="8"/>
              <c:layout/>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{9179F01C-DC6C-4842-88E5-D670269AE2A6}</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B54C-435A-96D0-AA04FE9C0384}"/>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{33D375B1-1F95-471B-AE60-EA37D621B073}</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B54C-435A-96D0-AA04FE9C0384}"/>
                </c:ext>
              </c:extLst>
            </c:dLbl>
            <c:dLbl>
              <c:idx val="24"/>
              <c:layout/>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{140698C7-DBCA-4700-8DCE-C2B18D093089}</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B54C-435A-96D0-AA04FE9C0384}"/>
                </c:ext>
              </c:extLst>
            </c:dLbl>
            <c:dLbl>
              <c:idx val="32"/>
              <c:layout/>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{0E5F5DBF-2B24-4668-AB3B-46CF4D8C7189}</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B54C-435A-96D0-AA04FE9C038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47.3</c:v>
                </c:pt>
                <c:pt idx="8">
                  <c:v>48.9</c:v>
                </c:pt>
                <c:pt idx="16">
                  <c:v>51</c:v>
                </c:pt>
                <c:pt idx="24">
                  <c:v>52.9</c:v>
                </c:pt>
                <c:pt idx="32">
                  <c:v>55</c:v>
                </c:pt>
              </c:numCache>
            </c:numRef>
          </c:xVal>
          <c:yVal>
            <c:numRef>
              <c:f>公会計指標分析・財政指標組合せ分析表!$BP$51:$DC$51</c:f>
              <c:numCache>
                <c:formatCode>#,##0.0;"▲ "#,##0.0</c:formatCode>
                <c:ptCount val="40"/>
                <c:pt idx="0">
                  <c:v>81.900000000000006</c:v>
                </c:pt>
                <c:pt idx="8">
                  <c:v>65.2</c:v>
                </c:pt>
                <c:pt idx="24">
                  <c:v>81.3</c:v>
                </c:pt>
                <c:pt idx="32">
                  <c:v>94.9</c:v>
                </c:pt>
              </c:numCache>
            </c:numRef>
          </c:yVal>
          <c:smooth val="0"/>
          <c:extLst>
            <c:ext xmlns:c16="http://schemas.microsoft.com/office/drawing/2014/chart" uri="{C3380CC4-5D6E-409C-BE32-E72D297353CC}">
              <c16:uniqueId val="{00000009-B54C-435A-96D0-AA04FE9C038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2.4146541272650441E-2"/>
                  <c:y val="-4.5114315056352043E-2"/>
                </c:manualLayout>
              </c:layout>
              <c:tx>
                <c:strRef>
                  <c:f>公会計指標分析・財政指標組合せ分析表!$BP$50</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{69A2E085-109C-49DE-97BB-B1E46A4D1549}</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B54C-435A-96D0-AA04FE9C0384}"/>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{78D29611-5986-45E3-B047-6886B5A6D9C2}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54C-435A-96D0-AA04FE9C038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{ED1E07ED-5E6C-4715-B5BC-1A1EC4A5C934}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54C-435A-96D0-AA04FE9C038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{329D5D65-9A62-48EC-AB63-3CBB49045CD6}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54C-435A-96D0-AA04FE9C038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{94D28CE8-A154-45E6-AF4D-B070E366811C}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54C-435A-96D0-AA04FE9C0384}"/>
                </c:ext>
              </c:extLst>
            </c:dLbl>
            <c:dLbl>
              <c:idx val="8"/>
              <c:layout>
                <c:manualLayout>
                  <c:x val="-3.6671575761052851E-2"/>
                  <c:y val="-0.10046211978312447"/>
                </c:manualLayout>
              </c:layout>
              <c:tx>
                <c:strRef>
                  <c:f>公会計指標分析・財政指標組合せ分析表!$BX$50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{AB78C16C-A5E3-4D79-95A6-CD1432468629}</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B54C-435A-96D0-AA04FE9C0384}"/>
                </c:ext>
              </c:extLst>
            </c:dLbl>
            <c:dLbl>
              <c:idx val="16"/>
              <c:layout>
                <c:manualLayout>
                  <c:x val="-3.5358584736337365E-2"/>
                  <c:y val="-9.8373007288270878E-2"/>
                </c:manualLayout>
              </c:layout>
              <c:tx>
                <c:strRef>
                  <c:f>公会計指標分析・財政指標組合せ分析表!$CF$50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{BE75D17C-DA31-4A3F-8A48-193B7B791E86}</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B54C-435A-96D0-AA04FE9C0384}"/>
                </c:ext>
              </c:extLst>
            </c:dLbl>
            <c:dLbl>
              <c:idx val="24"/>
              <c:layout>
                <c:manualLayout>
                  <c:x val="-3.2015750650234161E-2"/>
                  <c:y val="-2.0247801920448897E-2"/>
                </c:manualLayout>
              </c:layout>
              <c:tx>
                <c:strRef>
                  <c:f>公会計指標分析・財政指標組合せ分析表!$CN$50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{7A1399FE-4719-4D25-9CAA-FEE6BA259980}</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B54C-435A-96D0-AA04FE9C0384}"/>
                </c:ext>
              </c:extLst>
            </c:dLbl>
            <c:dLbl>
              <c:idx val="32"/>
              <c:layout>
                <c:manualLayout>
                  <c:x val="-3.2015750650234161E-2"/>
                  <c:y val="-5.9497256019475177E-2"/>
                </c:manualLayout>
              </c:layout>
              <c:tx>
                <c:strRef>
                  <c:f>公会計指標分析・財政指標組合せ分析表!$CV$50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{A4B017AF-EFE3-4B7C-B87E-FA87E520FFB2}</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B54C-435A-96D0-AA04FE9C038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61.8</c:v>
                </c:pt>
                <c:pt idx="8">
                  <c:v>63.1</c:v>
                </c:pt>
                <c:pt idx="16">
                  <c:v>62.2</c:v>
                </c:pt>
                <c:pt idx="24">
                  <c:v>62.9</c:v>
                </c:pt>
                <c:pt idx="32">
                  <c:v>62.9</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B54C-435A-96D0-AA04FE9C0384}"/>
            </c:ext>
          </c:extLst>
        </c:ser>
        <c:dLbls>
          <c:showLegendKey val="0"/>
          <c:showVal val="1"/>
          <c:showCatName val="0"/>
          <c:showSerName val="0"/>
          <c:showPercent val="0"/>
          <c:showBubbleSize val="0"/>
        </c:dLbls>
        <c:axId val="46179840"/>
        <c:axId val="46181760"/>
      </c:scatterChart>
      <c:valAx>
        <c:axId val="46179840"/>
        <c:scaling>
          <c:orientation val="maxMin"/>
          <c:max val="70"/>
          <c:min val="4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10"/>
          <c:min val="-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3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{07E81E0E-0952-47A8-BB2A-9F9E8A3BFB6F}</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F78C-4092-A81A-A8AA3061684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{3DF5CC18-4C50-40E5-ACB3-9ADDE3B9974D}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78C-4092-A81A-A8AA3061684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{D60A566E-E2FC-404A-A884-0A128882D761}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78C-4092-A81A-A8AA3061684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{DE2760AD-6450-4509-9B65-804E38606167}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78C-4092-A81A-A8AA3061684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{20A5A18E-0C1D-4448-A5ED-141CB4B48C64}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78C-4092-A81A-A8AA3061684D}"/>
                </c:ext>
              </c:extLst>
            </c:dLbl>
            <c:dLbl>
              <c:idx val="8"/>
              <c:layout/>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{42E58F71-4AF5-42A3-9761-96C018BF5A93}</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F78C-4092-A81A-A8AA3061684D}"/>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{D76537A2-AA1B-4CD0-875F-00296CE4D63A}</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F78C-4092-A81A-A8AA3061684D}"/>
                </c:ext>
              </c:extLst>
            </c:dLbl>
            <c:dLbl>
              <c:idx val="24"/>
              <c:layout/>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{8B16A557-3760-4130-BC75-970678541BB4}</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F78C-4092-A81A-A8AA3061684D}"/>
                </c:ext>
              </c:extLst>
            </c:dLbl>
            <c:dLbl>
              <c:idx val="32"/>
              <c:layout/>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{E03654F2-C7B6-4D29-AD92-FF1522DEFB4C}</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F78C-4092-A81A-A8AA3061684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7.9</c:v>
                </c:pt>
                <c:pt idx="8">
                  <c:v>10.1</c:v>
                </c:pt>
                <c:pt idx="16">
                  <c:v>11.8</c:v>
                </c:pt>
                <c:pt idx="24">
                  <c:v>12.6</c:v>
                </c:pt>
                <c:pt idx="32">
                  <c:v>12.3</c:v>
                </c:pt>
              </c:numCache>
            </c:numRef>
          </c:xVal>
          <c:yVal>
            <c:numRef>
              <c:f>公会計指標分析・財政指標組合せ分析表!$BP$73:$DC$73</c:f>
              <c:numCache>
                <c:formatCode>#,##0.0;"▲ "#,##0.0</c:formatCode>
                <c:ptCount val="40"/>
                <c:pt idx="0">
                  <c:v>81.900000000000006</c:v>
                </c:pt>
                <c:pt idx="8">
                  <c:v>65.2</c:v>
                </c:pt>
                <c:pt idx="24">
                  <c:v>81.3</c:v>
                </c:pt>
                <c:pt idx="32">
                  <c:v>94.9</c:v>
                </c:pt>
              </c:numCache>
            </c:numRef>
          </c:yVal>
          <c:smooth val="0"/>
          <c:extLst>
            <c:ext xmlns:c16="http://schemas.microsoft.com/office/drawing/2014/chart" uri="{C3380CC4-5D6E-409C-BE32-E72D297353CC}">
              <c16:uniqueId val="{00000009-F78C-4092-A81A-A8AA3061684D}"/>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{D2A9F757-E219-4D28-8A8F-9CA1A78022B9}</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F78C-4092-A81A-A8AA3061684D}"/>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{D75CFD16-41AE-4FA4-9BBB-485B4104A689}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78C-4092-A81A-A8AA3061684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{CA8C37C8-0AB4-4932-BF3C-F43159B0CA2C}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78C-4092-A81A-A8AA3061684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{D362F5BD-538D-4C2E-A526-399CA32F2C46}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78C-4092-A81A-A8AA3061684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{202103BA-D4FB-4EEE-9805-FFF00CA82EC2}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78C-4092-A81A-A8AA3061684D}"/>
                </c:ext>
              </c:extLst>
            </c:dLbl>
            <c:dLbl>
              <c:idx val="8"/>
              <c:layout>
                <c:manualLayout>
                  <c:x val="-4.4905057365901176E-2"/>
                  <c:y val="-8.1337372860052048E-2"/>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{625F59CC-5A48-4E37-B9DD-4647CF0BFCB4}</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F78C-4092-A81A-A8AA3061684D}"/>
                </c:ext>
              </c:extLst>
            </c:dLbl>
            <c:dLbl>
              <c:idx val="16"/>
              <c:layout>
                <c:manualLayout>
                  <c:x val="-1.8235628084249993E-2"/>
                  <c:y val="-6.2416647087793951E-2"/>
                </c:manualLayout>
              </c:layout>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{C38264D4-4983-4078-942B-2EBF49C89B3E}</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F78C-4092-A81A-A8AA3061684D}"/>
                </c:ext>
              </c:extLst>
            </c:dLbl>
            <c:dLbl>
              <c:idx val="24"/>
              <c:layout>
                <c:manualLayout>
                  <c:x val="-3.1570342725075584E-2"/>
                  <c:y val="-3.4035558429406823E-2"/>
                </c:manualLayout>
              </c:layout>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{F1BD70C7-112D-446C-9BE1-E1E9898DCFB7}</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F78C-4092-A81A-A8AA3061684D}"/>
                </c:ext>
              </c:extLst>
            </c:dLbl>
            <c:dLbl>
              <c:idx val="32"/>
              <c:layout>
                <c:manualLayout>
                  <c:x val="-3.1570342725075584E-2"/>
                  <c:y val="-7.1877009973923003E-2"/>
                </c:manualLayout>
              </c:layout>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{5DE571AC-F9FE-401A-A281-9005B49B2DCD}</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F78C-4092-A81A-A8AA3061684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5.3</c:v>
                </c:pt>
                <c:pt idx="8">
                  <c:v>5.8</c:v>
                </c:pt>
                <c:pt idx="16">
                  <c:v>5.8</c:v>
                </c:pt>
                <c:pt idx="24">
                  <c:v>6.1</c:v>
                </c:pt>
                <c:pt idx="32">
                  <c:v>6.4</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F78C-4092-A81A-A8AA3061684D}"/>
            </c:ext>
          </c:extLst>
        </c:ser>
        <c:dLbls>
          <c:showLegendKey val="0"/>
          <c:showVal val="1"/>
          <c:showCatName val="0"/>
          <c:showSerName val="0"/>
          <c:showPercent val="0"/>
          <c:showBubbleSize val="0"/>
        </c:dLbls>
        <c:axId val="84219776"/>
        <c:axId val="84234240"/>
      </c:scatterChart>
      <c:valAx>
        <c:axId val="84219776"/>
        <c:scaling>
          <c:orientation val="maxMin"/>
          <c:max val="14"/>
          <c:min val="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10"/>
          <c:min val="-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3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福島県磐梯町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元利償還金等</a:t>
          </a:r>
          <a:r>
            <a:rPr kumimoji="1" lang="en-US" altLang="ja-JP" sz="1000">
              <a:latin typeface="ＭＳ ゴシック" pitchFamily="49" charset="-128"/>
              <a:ea typeface="ＭＳ ゴシック" pitchFamily="49" charset="-128"/>
            </a:rPr>
            <a:t>(A)</a:t>
          </a:r>
          <a:r>
            <a:rPr kumimoji="1" lang="ja-JP" altLang="en-US" sz="1000">
              <a:latin typeface="ＭＳ ゴシック" pitchFamily="49" charset="-128"/>
              <a:ea typeface="ＭＳ ゴシック" pitchFamily="49" charset="-128"/>
            </a:rPr>
            <a:t>のうち、元利償還金が</a:t>
          </a:r>
          <a:r>
            <a:rPr kumimoji="1" lang="en-US" altLang="ja-JP" sz="1000">
              <a:latin typeface="ＭＳ ゴシック" pitchFamily="49" charset="-128"/>
              <a:ea typeface="ＭＳ ゴシック" pitchFamily="49" charset="-128"/>
            </a:rPr>
            <a:t>86%</a:t>
          </a:r>
          <a:r>
            <a:rPr kumimoji="1" lang="ja-JP" altLang="en-US" sz="1000">
              <a:latin typeface="ＭＳ ゴシック" pitchFamily="49" charset="-128"/>
              <a:ea typeface="ＭＳ ゴシック" pitchFamily="49" charset="-128"/>
            </a:rPr>
            <a:t>、公営企業債の元利償還金に対する繰入額が</a:t>
          </a:r>
          <a:r>
            <a:rPr kumimoji="1" lang="en-US" altLang="ja-JP" sz="1000">
              <a:latin typeface="ＭＳ ゴシック" pitchFamily="49" charset="-128"/>
              <a:ea typeface="ＭＳ ゴシック" pitchFamily="49" charset="-128"/>
            </a:rPr>
            <a:t>14%</a:t>
          </a:r>
          <a:r>
            <a:rPr kumimoji="1" lang="ja-JP" altLang="en-US" sz="1000">
              <a:latin typeface="ＭＳ ゴシック" pitchFamily="49" charset="-128"/>
              <a:ea typeface="ＭＳ ゴシック" pitchFamily="49" charset="-128"/>
            </a:rPr>
            <a:t>を占めている。元利償還金については、近年投資した大型事業の元金償還が開始されたことから上昇傾向である。</a:t>
          </a:r>
        </a:p>
        <a:p>
          <a:r>
            <a:rPr kumimoji="1" lang="ja-JP" altLang="en-US" sz="1000">
              <a:latin typeface="ＭＳ ゴシック" pitchFamily="49" charset="-128"/>
              <a:ea typeface="ＭＳ ゴシック" pitchFamily="49" charset="-128"/>
            </a:rPr>
            <a:t>　公営企業債の元利償還金に対する繰入額は、下水道事業が主なるものであり、平成</a:t>
          </a:r>
          <a:r>
            <a:rPr kumimoji="1" lang="en-US" altLang="ja-JP" sz="1000">
              <a:latin typeface="ＭＳ ゴシック" pitchFamily="49" charset="-128"/>
              <a:ea typeface="ＭＳ ゴシック" pitchFamily="49" charset="-128"/>
            </a:rPr>
            <a:t>22</a:t>
          </a:r>
          <a:r>
            <a:rPr kumimoji="1" lang="ja-JP" altLang="en-US" sz="1000">
              <a:latin typeface="ＭＳ ゴシック" pitchFamily="49" charset="-128"/>
              <a:ea typeface="ＭＳ ゴシック" pitchFamily="49" charset="-128"/>
            </a:rPr>
            <a:t>年度で整備が完了していることから、徐々に減少していく見込みである。債務負担行為に基づく支出額は、新たな債務負担行為を設定していないため同額で推移している。</a:t>
          </a:r>
        </a:p>
        <a:p>
          <a:r>
            <a:rPr kumimoji="1" lang="ja-JP" altLang="en-US" sz="1000">
              <a:latin typeface="ＭＳ ゴシック" pitchFamily="49" charset="-128"/>
              <a:ea typeface="ＭＳ ゴシック" pitchFamily="49" charset="-128"/>
            </a:rPr>
            <a:t>　分子より控除される算入公債費等</a:t>
          </a:r>
          <a:r>
            <a:rPr kumimoji="1" lang="en-US" altLang="ja-JP" sz="1000">
              <a:latin typeface="ＭＳ ゴシック" pitchFamily="49" charset="-128"/>
              <a:ea typeface="ＭＳ ゴシック" pitchFamily="49" charset="-128"/>
            </a:rPr>
            <a:t>(B)</a:t>
          </a:r>
          <a:r>
            <a:rPr kumimoji="1" lang="ja-JP" altLang="en-US" sz="1000">
              <a:latin typeface="ＭＳ ゴシック" pitchFamily="49" charset="-128"/>
              <a:ea typeface="ＭＳ ゴシック" pitchFamily="49" charset="-128"/>
            </a:rPr>
            <a:t>は、起債借入を元利償還金の</a:t>
          </a:r>
          <a:r>
            <a:rPr kumimoji="1" lang="en-US" altLang="ja-JP" sz="1000">
              <a:latin typeface="ＭＳ ゴシック" pitchFamily="49" charset="-128"/>
              <a:ea typeface="ＭＳ ゴシック" pitchFamily="49" charset="-128"/>
            </a:rPr>
            <a:t>70%</a:t>
          </a:r>
          <a:r>
            <a:rPr kumimoji="1" lang="ja-JP" altLang="en-US" sz="1000">
              <a:latin typeface="ＭＳ ゴシック" pitchFamily="49" charset="-128"/>
              <a:ea typeface="ＭＳ ゴシック" pitchFamily="49" charset="-128"/>
            </a:rPr>
            <a:t>が基準財政需要額に算入される過疎対策事業債を中心に行っているため、償還金の上昇傾向に呼応して上昇している。</a:t>
          </a:r>
        </a:p>
        <a:p>
          <a:r>
            <a:rPr kumimoji="1" lang="ja-JP" altLang="en-US" sz="1000">
              <a:latin typeface="ＭＳ ゴシック" pitchFamily="49" charset="-128"/>
              <a:ea typeface="ＭＳ ゴシック" pitchFamily="49" charset="-128"/>
            </a:rPr>
            <a:t>　実質公債費比率の分子の値は平成</a:t>
          </a:r>
          <a:r>
            <a:rPr kumimoji="1" lang="en-US" altLang="ja-JP" sz="1000">
              <a:latin typeface="ＭＳ ゴシック" pitchFamily="49" charset="-128"/>
              <a:ea typeface="ＭＳ ゴシック" pitchFamily="49" charset="-128"/>
            </a:rPr>
            <a:t>27</a:t>
          </a:r>
          <a:r>
            <a:rPr kumimoji="1" lang="ja-JP" altLang="en-US" sz="1000">
              <a:latin typeface="ＭＳ ゴシック" pitchFamily="49" charset="-128"/>
              <a:ea typeface="ＭＳ ゴシック" pitchFamily="49" charset="-128"/>
            </a:rPr>
            <a:t>年度までは大きく変動していないが、平成</a:t>
          </a:r>
          <a:r>
            <a:rPr kumimoji="1" lang="en-US" altLang="ja-JP" sz="1000">
              <a:latin typeface="ＭＳ ゴシック" pitchFamily="49" charset="-128"/>
              <a:ea typeface="ＭＳ ゴシック" pitchFamily="49" charset="-128"/>
            </a:rPr>
            <a:t>30</a:t>
          </a:r>
          <a:r>
            <a:rPr kumimoji="1" lang="ja-JP" altLang="en-US" sz="1000">
              <a:latin typeface="ＭＳ ゴシック" pitchFamily="49" charset="-128"/>
              <a:ea typeface="ＭＳ ゴシック" pitchFamily="49" charset="-128"/>
            </a:rPr>
            <a:t>年度以降増加傾向にある。償還額の</a:t>
          </a:r>
          <a:r>
            <a:rPr kumimoji="1" lang="en-US" altLang="ja-JP" sz="1000">
              <a:latin typeface="ＭＳ ゴシック" pitchFamily="49" charset="-128"/>
              <a:ea typeface="ＭＳ ゴシック" pitchFamily="49" charset="-128"/>
            </a:rPr>
            <a:t>70%</a:t>
          </a:r>
          <a:r>
            <a:rPr kumimoji="1" lang="ja-JP" altLang="en-US" sz="1000">
              <a:latin typeface="ＭＳ ゴシック" pitchFamily="49" charset="-128"/>
              <a:ea typeface="ＭＳ ゴシック" pitchFamily="49" charset="-128"/>
            </a:rPr>
            <a:t>が交付税措置される過疎対策事業債といえども、今後は実質公債費比率は確実に上昇するといえるため、事業計画の見直しによる借入抑制を図る必要がある。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福島県磐梯町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solidFill>
                <a:sysClr val="windowText" lastClr="000000"/>
              </a:solidFill>
              <a:latin typeface="ＭＳ ゴシック" pitchFamily="49" charset="-128"/>
              <a:ea typeface="ＭＳ ゴシック" pitchFamily="49" charset="-128"/>
            </a:rPr>
            <a:t>将来負担額</a:t>
          </a:r>
          <a:r>
            <a:rPr kumimoji="1" lang="en-US" altLang="ja-JP" sz="800">
              <a:solidFill>
                <a:sysClr val="windowText" lastClr="000000"/>
              </a:solidFill>
              <a:latin typeface="ＭＳ ゴシック" pitchFamily="49" charset="-128"/>
              <a:ea typeface="ＭＳ ゴシック" pitchFamily="49" charset="-128"/>
            </a:rPr>
            <a:t>(A)</a:t>
          </a:r>
          <a:r>
            <a:rPr kumimoji="1" lang="ja-JP" altLang="en-US" sz="800">
              <a:solidFill>
                <a:sysClr val="windowText" lastClr="000000"/>
              </a:solidFill>
              <a:latin typeface="ＭＳ ゴシック" pitchFamily="49" charset="-128"/>
              <a:ea typeface="ＭＳ ゴシック" pitchFamily="49" charset="-128"/>
            </a:rPr>
            <a:t>のうち一般会計等に係る地方債の現在高が</a:t>
          </a:r>
          <a:r>
            <a:rPr kumimoji="1" lang="en-US" altLang="ja-JP" sz="800">
              <a:solidFill>
                <a:sysClr val="windowText" lastClr="000000"/>
              </a:solidFill>
              <a:latin typeface="ＭＳ ゴシック" pitchFamily="49" charset="-128"/>
              <a:ea typeface="ＭＳ ゴシック" pitchFamily="49" charset="-128"/>
            </a:rPr>
            <a:t>50%</a:t>
          </a:r>
          <a:r>
            <a:rPr kumimoji="1" lang="ja-JP" altLang="en-US" sz="800">
              <a:solidFill>
                <a:sysClr val="windowText" lastClr="000000"/>
              </a:solidFill>
              <a:latin typeface="ＭＳ ゴシック" pitchFamily="49" charset="-128"/>
              <a:ea typeface="ＭＳ ゴシック" pitchFamily="49" charset="-128"/>
            </a:rPr>
            <a:t>、公営企業債等繰入見込額が</a:t>
          </a:r>
          <a:r>
            <a:rPr kumimoji="1" lang="en-US" altLang="ja-JP" sz="800">
              <a:solidFill>
                <a:sysClr val="windowText" lastClr="000000"/>
              </a:solidFill>
              <a:latin typeface="ＭＳ ゴシック" pitchFamily="49" charset="-128"/>
              <a:ea typeface="ＭＳ ゴシック" pitchFamily="49" charset="-128"/>
            </a:rPr>
            <a:t>11</a:t>
          </a:r>
          <a:r>
            <a:rPr kumimoji="1" lang="ja-JP" altLang="en-US" sz="800">
              <a:solidFill>
                <a:sysClr val="windowText" lastClr="000000"/>
              </a:solidFill>
              <a:latin typeface="ＭＳ ゴシック" pitchFamily="49" charset="-128"/>
              <a:ea typeface="ＭＳ ゴシック" pitchFamily="49" charset="-128"/>
            </a:rPr>
            <a:t>％、組合等負担見込額及び退職手当負担見込額が</a:t>
          </a:r>
          <a:r>
            <a:rPr kumimoji="1" lang="en-US" altLang="ja-JP" sz="800">
              <a:solidFill>
                <a:sysClr val="windowText" lastClr="000000"/>
              </a:solidFill>
              <a:latin typeface="ＭＳ ゴシック" pitchFamily="49" charset="-128"/>
              <a:ea typeface="ＭＳ ゴシック" pitchFamily="49" charset="-128"/>
            </a:rPr>
            <a:t>39%</a:t>
          </a:r>
          <a:r>
            <a:rPr kumimoji="1" lang="ja-JP" altLang="en-US" sz="800">
              <a:solidFill>
                <a:sysClr val="windowText" lastClr="000000"/>
              </a:solidFill>
              <a:latin typeface="ＭＳ ゴシック" pitchFamily="49" charset="-128"/>
              <a:ea typeface="ＭＳ ゴシック" pitchFamily="49" charset="-128"/>
            </a:rPr>
            <a:t>を占めている。</a:t>
          </a:r>
        </a:p>
        <a:p>
          <a:r>
            <a:rPr kumimoji="1" lang="ja-JP" altLang="en-US" sz="800">
              <a:solidFill>
                <a:sysClr val="windowText" lastClr="000000"/>
              </a:solidFill>
              <a:latin typeface="ＭＳ ゴシック" pitchFamily="49" charset="-128"/>
              <a:ea typeface="ＭＳ ゴシック" pitchFamily="49" charset="-128"/>
            </a:rPr>
            <a:t>　一般会計等に係る地方債の現在高は、平成</a:t>
          </a:r>
          <a:r>
            <a:rPr kumimoji="1" lang="en-US" altLang="ja-JP" sz="800">
              <a:solidFill>
                <a:sysClr val="windowText" lastClr="000000"/>
              </a:solidFill>
              <a:latin typeface="ＭＳ ゴシック" pitchFamily="49" charset="-128"/>
              <a:ea typeface="ＭＳ ゴシック" pitchFamily="49" charset="-128"/>
            </a:rPr>
            <a:t>17</a:t>
          </a:r>
          <a:r>
            <a:rPr kumimoji="1" lang="ja-JP" altLang="en-US" sz="800">
              <a:solidFill>
                <a:sysClr val="windowText" lastClr="000000"/>
              </a:solidFill>
              <a:latin typeface="ＭＳ ゴシック" pitchFamily="49" charset="-128"/>
              <a:ea typeface="ＭＳ ゴシック" pitchFamily="49" charset="-128"/>
            </a:rPr>
            <a:t>年度から平成</a:t>
          </a:r>
          <a:r>
            <a:rPr kumimoji="1" lang="en-US" altLang="ja-JP" sz="800">
              <a:solidFill>
                <a:sysClr val="windowText" lastClr="000000"/>
              </a:solidFill>
              <a:latin typeface="ＭＳ ゴシック" pitchFamily="49" charset="-128"/>
              <a:ea typeface="ＭＳ ゴシック" pitchFamily="49" charset="-128"/>
            </a:rPr>
            <a:t>27</a:t>
          </a:r>
          <a:r>
            <a:rPr kumimoji="1" lang="ja-JP" altLang="en-US" sz="800">
              <a:solidFill>
                <a:sysClr val="windowText" lastClr="000000"/>
              </a:solidFill>
              <a:latin typeface="ＭＳ ゴシック" pitchFamily="49" charset="-128"/>
              <a:ea typeface="ＭＳ ゴシック" pitchFamily="49" charset="-128"/>
            </a:rPr>
            <a:t>年度にかけて大型事業を継続して実施してきたことから上昇を続けてきたが、平成</a:t>
          </a:r>
          <a:r>
            <a:rPr kumimoji="1" lang="en-US" altLang="ja-JP" sz="800">
              <a:solidFill>
                <a:sysClr val="windowText" lastClr="000000"/>
              </a:solidFill>
              <a:latin typeface="ＭＳ ゴシック" pitchFamily="49" charset="-128"/>
              <a:ea typeface="ＭＳ ゴシック" pitchFamily="49" charset="-128"/>
            </a:rPr>
            <a:t>30</a:t>
          </a:r>
          <a:r>
            <a:rPr kumimoji="1" lang="ja-JP" altLang="en-US" sz="800">
              <a:solidFill>
                <a:sysClr val="windowText" lastClr="000000"/>
              </a:solidFill>
              <a:latin typeface="ＭＳ ゴシック" pitchFamily="49" charset="-128"/>
              <a:ea typeface="ＭＳ ゴシック" pitchFamily="49" charset="-128"/>
            </a:rPr>
            <a:t>年度以降は減少に転じている。</a:t>
          </a:r>
        </a:p>
        <a:p>
          <a:r>
            <a:rPr kumimoji="1" lang="ja-JP" altLang="en-US" sz="800">
              <a:solidFill>
                <a:sysClr val="windowText" lastClr="000000"/>
              </a:solidFill>
              <a:latin typeface="ＭＳ ゴシック" pitchFamily="49" charset="-128"/>
              <a:ea typeface="ＭＳ ゴシック" pitchFamily="49" charset="-128"/>
            </a:rPr>
            <a:t>　公営企業債等繰入見込額は、下水道事業が主なるものであり、平成</a:t>
          </a:r>
          <a:r>
            <a:rPr kumimoji="1" lang="en-US" altLang="ja-JP" sz="800">
              <a:solidFill>
                <a:sysClr val="windowText" lastClr="000000"/>
              </a:solidFill>
              <a:latin typeface="ＭＳ ゴシック" pitchFamily="49" charset="-128"/>
              <a:ea typeface="ＭＳ ゴシック" pitchFamily="49" charset="-128"/>
            </a:rPr>
            <a:t>22</a:t>
          </a:r>
          <a:r>
            <a:rPr kumimoji="1" lang="ja-JP" altLang="en-US" sz="800">
              <a:solidFill>
                <a:sysClr val="windowText" lastClr="000000"/>
              </a:solidFill>
              <a:latin typeface="ＭＳ ゴシック" pitchFamily="49" charset="-128"/>
              <a:ea typeface="ＭＳ ゴシック" pitchFamily="49" charset="-128"/>
            </a:rPr>
            <a:t>年度で整備が完了しており、平成</a:t>
          </a:r>
          <a:r>
            <a:rPr kumimoji="1" lang="en-US" altLang="ja-JP" sz="800">
              <a:solidFill>
                <a:sysClr val="windowText" lastClr="000000"/>
              </a:solidFill>
              <a:latin typeface="ＭＳ ゴシック" pitchFamily="49" charset="-128"/>
              <a:ea typeface="ＭＳ ゴシック" pitchFamily="49" charset="-128"/>
            </a:rPr>
            <a:t>30</a:t>
          </a:r>
          <a:r>
            <a:rPr kumimoji="1" lang="ja-JP" altLang="en-US" sz="800">
              <a:solidFill>
                <a:sysClr val="windowText" lastClr="000000"/>
              </a:solidFill>
              <a:latin typeface="ＭＳ ゴシック" pitchFamily="49" charset="-128"/>
              <a:ea typeface="ＭＳ ゴシック" pitchFamily="49" charset="-128"/>
            </a:rPr>
            <a:t>年度以降減少を続けている。</a:t>
          </a:r>
        </a:p>
        <a:p>
          <a:r>
            <a:rPr kumimoji="1" lang="ja-JP" altLang="en-US" sz="800">
              <a:solidFill>
                <a:sysClr val="windowText" lastClr="000000"/>
              </a:solidFill>
              <a:latin typeface="ＭＳ ゴシック" pitchFamily="49" charset="-128"/>
              <a:ea typeface="ＭＳ ゴシック" pitchFamily="49" charset="-128"/>
            </a:rPr>
            <a:t>組合等負担見込額については</a:t>
          </a:r>
          <a:r>
            <a:rPr kumimoji="1" lang="en-US" altLang="ja-JP" sz="800">
              <a:solidFill>
                <a:sysClr val="windowText" lastClr="000000"/>
              </a:solidFill>
              <a:latin typeface="ＭＳ ゴシック" pitchFamily="49" charset="-128"/>
              <a:ea typeface="ＭＳ ゴシック" pitchFamily="49" charset="-128"/>
            </a:rPr>
            <a:t>､</a:t>
          </a:r>
          <a:r>
            <a:rPr kumimoji="1" lang="ja-JP" altLang="en-US" sz="800">
              <a:solidFill>
                <a:sysClr val="windowText" lastClr="000000"/>
              </a:solidFill>
              <a:latin typeface="ＭＳ ゴシック" pitchFamily="49" charset="-128"/>
              <a:ea typeface="ＭＳ ゴシック" pitchFamily="49" charset="-128"/>
            </a:rPr>
            <a:t>会津若松地方広域市町村圏整備組合における最終処分場整備事業債の大きな新規借入があり</a:t>
          </a:r>
          <a:r>
            <a:rPr kumimoji="1" lang="en-US" altLang="ja-JP" sz="800">
              <a:solidFill>
                <a:sysClr val="windowText" lastClr="000000"/>
              </a:solidFill>
              <a:latin typeface="ＭＳ ゴシック" pitchFamily="49" charset="-128"/>
              <a:ea typeface="ＭＳ ゴシック" pitchFamily="49" charset="-128"/>
            </a:rPr>
            <a:t>､</a:t>
          </a:r>
          <a:r>
            <a:rPr kumimoji="1" lang="ja-JP" altLang="en-US" sz="800">
              <a:solidFill>
                <a:sysClr val="windowText" lastClr="000000"/>
              </a:solidFill>
              <a:latin typeface="ＭＳ ゴシック" pitchFamily="49" charset="-128"/>
              <a:ea typeface="ＭＳ ゴシック" pitchFamily="49" charset="-128"/>
            </a:rPr>
            <a:t>令和</a:t>
          </a:r>
          <a:r>
            <a:rPr kumimoji="1" lang="en-US" altLang="ja-JP" sz="800">
              <a:solidFill>
                <a:sysClr val="windowText" lastClr="000000"/>
              </a:solidFill>
              <a:latin typeface="ＭＳ ゴシック" pitchFamily="49" charset="-128"/>
              <a:ea typeface="ＭＳ ゴシック" pitchFamily="49" charset="-128"/>
            </a:rPr>
            <a:t>3</a:t>
          </a:r>
          <a:r>
            <a:rPr kumimoji="1" lang="ja-JP" altLang="en-US" sz="800">
              <a:solidFill>
                <a:sysClr val="windowText" lastClr="000000"/>
              </a:solidFill>
              <a:latin typeface="ＭＳ ゴシック" pitchFamily="49" charset="-128"/>
              <a:ea typeface="ＭＳ ゴシック" pitchFamily="49" charset="-128"/>
            </a:rPr>
            <a:t>･</a:t>
          </a:r>
          <a:r>
            <a:rPr kumimoji="1" lang="en-US" altLang="ja-JP" sz="800">
              <a:solidFill>
                <a:sysClr val="windowText" lastClr="000000"/>
              </a:solidFill>
              <a:latin typeface="ＭＳ ゴシック" pitchFamily="49" charset="-128"/>
              <a:ea typeface="ＭＳ ゴシック" pitchFamily="49" charset="-128"/>
            </a:rPr>
            <a:t>4</a:t>
          </a:r>
          <a:r>
            <a:rPr kumimoji="1" lang="ja-JP" altLang="en-US" sz="800">
              <a:solidFill>
                <a:sysClr val="windowText" lastClr="000000"/>
              </a:solidFill>
              <a:latin typeface="ＭＳ ゴシック" pitchFamily="49" charset="-128"/>
              <a:ea typeface="ＭＳ ゴシック" pitchFamily="49" charset="-128"/>
            </a:rPr>
            <a:t>年度については大きく増加した。</a:t>
          </a:r>
        </a:p>
        <a:p>
          <a:r>
            <a:rPr kumimoji="1" lang="ja-JP" altLang="en-US" sz="800">
              <a:solidFill>
                <a:sysClr val="windowText" lastClr="000000"/>
              </a:solidFill>
              <a:latin typeface="ＭＳ ゴシック" pitchFamily="49" charset="-128"/>
              <a:ea typeface="ＭＳ ゴシック" pitchFamily="49" charset="-128"/>
            </a:rPr>
            <a:t>　充当可能財源</a:t>
          </a:r>
          <a:r>
            <a:rPr kumimoji="1" lang="en-US" altLang="ja-JP" sz="800">
              <a:solidFill>
                <a:sysClr val="windowText" lastClr="000000"/>
              </a:solidFill>
              <a:latin typeface="ＭＳ ゴシック" pitchFamily="49" charset="-128"/>
              <a:ea typeface="ＭＳ ゴシック" pitchFamily="49" charset="-128"/>
            </a:rPr>
            <a:t>(B)</a:t>
          </a:r>
          <a:r>
            <a:rPr kumimoji="1" lang="ja-JP" altLang="en-US" sz="800">
              <a:solidFill>
                <a:sysClr val="windowText" lastClr="000000"/>
              </a:solidFill>
              <a:latin typeface="ＭＳ ゴシック" pitchFamily="49" charset="-128"/>
              <a:ea typeface="ＭＳ ゴシック" pitchFamily="49" charset="-128"/>
            </a:rPr>
            <a:t>のうち、充当可能基金が</a:t>
          </a:r>
          <a:r>
            <a:rPr kumimoji="1" lang="en-US" altLang="ja-JP" sz="800">
              <a:solidFill>
                <a:sysClr val="windowText" lastClr="000000"/>
              </a:solidFill>
              <a:latin typeface="ＭＳ ゴシック" pitchFamily="49" charset="-128"/>
              <a:ea typeface="ＭＳ ゴシック" pitchFamily="49" charset="-128"/>
            </a:rPr>
            <a:t>24%</a:t>
          </a:r>
          <a:r>
            <a:rPr kumimoji="1" lang="ja-JP" altLang="en-US" sz="800">
              <a:solidFill>
                <a:sysClr val="windowText" lastClr="000000"/>
              </a:solidFill>
              <a:latin typeface="ＭＳ ゴシック" pitchFamily="49" charset="-128"/>
              <a:ea typeface="ＭＳ ゴシック" pitchFamily="49" charset="-128"/>
            </a:rPr>
            <a:t>、基準財政需要額算入見込額が</a:t>
          </a:r>
          <a:r>
            <a:rPr kumimoji="1" lang="en-US" altLang="ja-JP" sz="800">
              <a:solidFill>
                <a:sysClr val="windowText" lastClr="000000"/>
              </a:solidFill>
              <a:latin typeface="ＭＳ ゴシック" pitchFamily="49" charset="-128"/>
              <a:ea typeface="ＭＳ ゴシック" pitchFamily="49" charset="-128"/>
            </a:rPr>
            <a:t>76%</a:t>
          </a:r>
          <a:r>
            <a:rPr kumimoji="1" lang="ja-JP" altLang="en-US" sz="800">
              <a:solidFill>
                <a:sysClr val="windowText" lastClr="000000"/>
              </a:solidFill>
              <a:latin typeface="ＭＳ ゴシック" pitchFamily="49" charset="-128"/>
              <a:ea typeface="ＭＳ ゴシック" pitchFamily="49" charset="-128"/>
            </a:rPr>
            <a:t>を占めている。</a:t>
          </a:r>
        </a:p>
        <a:p>
          <a:r>
            <a:rPr kumimoji="1" lang="ja-JP" altLang="en-US" sz="800">
              <a:solidFill>
                <a:sysClr val="windowText" lastClr="000000"/>
              </a:solidFill>
              <a:latin typeface="ＭＳ ゴシック" pitchFamily="49" charset="-128"/>
              <a:ea typeface="ＭＳ ゴシック" pitchFamily="49" charset="-128"/>
            </a:rPr>
            <a:t>　充当可能基金については、近年は減少傾向であったが、財政改革により積極的に基金積立を実施したため、平成</a:t>
          </a:r>
          <a:r>
            <a:rPr kumimoji="1" lang="en-US" altLang="ja-JP" sz="800">
              <a:solidFill>
                <a:sysClr val="windowText" lastClr="000000"/>
              </a:solidFill>
              <a:latin typeface="ＭＳ ゴシック" pitchFamily="49" charset="-128"/>
              <a:ea typeface="ＭＳ ゴシック" pitchFamily="49" charset="-128"/>
            </a:rPr>
            <a:t>30</a:t>
          </a:r>
          <a:r>
            <a:rPr kumimoji="1" lang="ja-JP" altLang="en-US" sz="800">
              <a:solidFill>
                <a:sysClr val="windowText" lastClr="000000"/>
              </a:solidFill>
              <a:latin typeface="ＭＳ ゴシック" pitchFamily="49" charset="-128"/>
              <a:ea typeface="ＭＳ ゴシック" pitchFamily="49" charset="-128"/>
            </a:rPr>
            <a:t>年度は増加したが令和元年度また減少に転じ令和</a:t>
          </a:r>
          <a:r>
            <a:rPr kumimoji="1" lang="en-US" altLang="ja-JP" sz="800">
              <a:solidFill>
                <a:sysClr val="windowText" lastClr="000000"/>
              </a:solidFill>
              <a:latin typeface="ＭＳ ゴシック" pitchFamily="49" charset="-128"/>
              <a:ea typeface="ＭＳ ゴシック" pitchFamily="49" charset="-128"/>
            </a:rPr>
            <a:t>2</a:t>
          </a:r>
          <a:r>
            <a:rPr kumimoji="1" lang="ja-JP" altLang="en-US" sz="800">
              <a:solidFill>
                <a:sysClr val="windowText" lastClr="000000"/>
              </a:solidFill>
              <a:latin typeface="ＭＳ ゴシック" pitchFamily="49" charset="-128"/>
              <a:ea typeface="ＭＳ ゴシック" pitchFamily="49" charset="-128"/>
            </a:rPr>
            <a:t>･</a:t>
          </a:r>
          <a:r>
            <a:rPr kumimoji="1" lang="en-US" altLang="ja-JP" sz="800">
              <a:solidFill>
                <a:sysClr val="windowText" lastClr="000000"/>
              </a:solidFill>
              <a:latin typeface="ＭＳ ゴシック" pitchFamily="49" charset="-128"/>
              <a:ea typeface="ＭＳ ゴシック" pitchFamily="49" charset="-128"/>
            </a:rPr>
            <a:t>3</a:t>
          </a:r>
          <a:r>
            <a:rPr kumimoji="1" lang="ja-JP" altLang="en-US" sz="800">
              <a:solidFill>
                <a:sysClr val="windowText" lastClr="000000"/>
              </a:solidFill>
              <a:latin typeface="ＭＳ ゴシック" pitchFamily="49" charset="-128"/>
              <a:ea typeface="ＭＳ ゴシック" pitchFamily="49" charset="-128"/>
            </a:rPr>
            <a:t>･</a:t>
          </a:r>
          <a:r>
            <a:rPr kumimoji="1" lang="en-US" altLang="ja-JP" sz="800">
              <a:solidFill>
                <a:sysClr val="windowText" lastClr="000000"/>
              </a:solidFill>
              <a:latin typeface="ＭＳ ゴシック" pitchFamily="49" charset="-128"/>
              <a:ea typeface="ＭＳ ゴシック" pitchFamily="49" charset="-128"/>
            </a:rPr>
            <a:t>4</a:t>
          </a:r>
          <a:r>
            <a:rPr kumimoji="1" lang="ja-JP" altLang="en-US" sz="800">
              <a:solidFill>
                <a:sysClr val="windowText" lastClr="000000"/>
              </a:solidFill>
              <a:latin typeface="ＭＳ ゴシック" pitchFamily="49" charset="-128"/>
              <a:ea typeface="ＭＳ ゴシック" pitchFamily="49" charset="-128"/>
            </a:rPr>
            <a:t>年度</a:t>
          </a:r>
          <a:r>
            <a:rPr kumimoji="1" lang="en-US" altLang="ja-JP" sz="800">
              <a:solidFill>
                <a:sysClr val="windowText" lastClr="000000"/>
              </a:solidFill>
              <a:latin typeface="ＭＳ ゴシック" pitchFamily="49" charset="-128"/>
              <a:ea typeface="ＭＳ ゴシック" pitchFamily="49" charset="-128"/>
            </a:rPr>
            <a:t>3</a:t>
          </a:r>
          <a:r>
            <a:rPr kumimoji="1" lang="ja-JP" altLang="en-US" sz="800">
              <a:solidFill>
                <a:sysClr val="windowText" lastClr="000000"/>
              </a:solidFill>
              <a:latin typeface="ＭＳ ゴシック" pitchFamily="49" charset="-128"/>
              <a:ea typeface="ＭＳ ゴシック" pitchFamily="49" charset="-128"/>
            </a:rPr>
            <a:t>ヶ年増加している。</a:t>
          </a:r>
        </a:p>
        <a:p>
          <a:r>
            <a:rPr kumimoji="1" lang="ja-JP" altLang="en-US" sz="800">
              <a:solidFill>
                <a:sysClr val="windowText" lastClr="000000"/>
              </a:solidFill>
              <a:latin typeface="ＭＳ ゴシック" pitchFamily="49" charset="-128"/>
              <a:ea typeface="ＭＳ ゴシック" pitchFamily="49" charset="-128"/>
            </a:rPr>
            <a:t>　基準財政需要額算入見込額は、起債借入を元利償還金の</a:t>
          </a:r>
          <a:r>
            <a:rPr kumimoji="1" lang="en-US" altLang="ja-JP" sz="800">
              <a:solidFill>
                <a:sysClr val="windowText" lastClr="000000"/>
              </a:solidFill>
              <a:latin typeface="ＭＳ ゴシック" pitchFamily="49" charset="-128"/>
              <a:ea typeface="ＭＳ ゴシック" pitchFamily="49" charset="-128"/>
            </a:rPr>
            <a:t>70%</a:t>
          </a:r>
          <a:r>
            <a:rPr kumimoji="1" lang="ja-JP" altLang="en-US" sz="800">
              <a:solidFill>
                <a:sysClr val="windowText" lastClr="000000"/>
              </a:solidFill>
              <a:latin typeface="ＭＳ ゴシック" pitchFamily="49" charset="-128"/>
              <a:ea typeface="ＭＳ ゴシック" pitchFamily="49" charset="-128"/>
            </a:rPr>
            <a:t>が基準財政需要額に算入される過疎対策事業債を中心に行っており、下降傾向であったが、令和</a:t>
          </a:r>
          <a:r>
            <a:rPr kumimoji="1" lang="en-US" altLang="ja-JP" sz="800">
              <a:solidFill>
                <a:sysClr val="windowText" lastClr="000000"/>
              </a:solidFill>
              <a:latin typeface="ＭＳ ゴシック" pitchFamily="49" charset="-128"/>
              <a:ea typeface="ＭＳ ゴシック" pitchFamily="49" charset="-128"/>
            </a:rPr>
            <a:t>2</a:t>
          </a:r>
          <a:r>
            <a:rPr kumimoji="1" lang="ja-JP" altLang="en-US" sz="800">
              <a:solidFill>
                <a:sysClr val="windowText" lastClr="000000"/>
              </a:solidFill>
              <a:latin typeface="ＭＳ ゴシック" pitchFamily="49" charset="-128"/>
              <a:ea typeface="ＭＳ ゴシック" pitchFamily="49" charset="-128"/>
            </a:rPr>
            <a:t>年度に再び増加に転じた。要因は、近年高額な返済を予定している地方債の増加が大きな割合を占めている。　</a:t>
          </a:r>
        </a:p>
        <a:p>
          <a:r>
            <a:rPr kumimoji="1" lang="ja-JP" altLang="en-US" sz="800">
              <a:solidFill>
                <a:sysClr val="windowText" lastClr="000000"/>
              </a:solidFill>
              <a:latin typeface="ＭＳ ゴシック" pitchFamily="49" charset="-128"/>
              <a:ea typeface="ＭＳ ゴシック" pitchFamily="49" charset="-128"/>
            </a:rPr>
            <a:t>　将来負担額</a:t>
          </a:r>
          <a:r>
            <a:rPr kumimoji="1" lang="en-US" altLang="ja-JP" sz="800">
              <a:solidFill>
                <a:sysClr val="windowText" lastClr="000000"/>
              </a:solidFill>
              <a:latin typeface="ＭＳ ゴシック" pitchFamily="49" charset="-128"/>
              <a:ea typeface="ＭＳ ゴシック" pitchFamily="49" charset="-128"/>
            </a:rPr>
            <a:t>(A)</a:t>
          </a:r>
          <a:r>
            <a:rPr kumimoji="1" lang="ja-JP" altLang="en-US" sz="800">
              <a:solidFill>
                <a:sysClr val="windowText" lastClr="000000"/>
              </a:solidFill>
              <a:latin typeface="ＭＳ ゴシック" pitchFamily="49" charset="-128"/>
              <a:ea typeface="ＭＳ ゴシック" pitchFamily="49" charset="-128"/>
            </a:rPr>
            <a:t>の下降傾向に対し、控除される充当可能財源等（</a:t>
          </a:r>
          <a:r>
            <a:rPr kumimoji="1" lang="en-US" altLang="ja-JP" sz="800">
              <a:solidFill>
                <a:sysClr val="windowText" lastClr="000000"/>
              </a:solidFill>
              <a:latin typeface="ＭＳ ゴシック" pitchFamily="49" charset="-128"/>
              <a:ea typeface="ＭＳ ゴシック" pitchFamily="49" charset="-128"/>
            </a:rPr>
            <a:t>B</a:t>
          </a:r>
          <a:r>
            <a:rPr kumimoji="1" lang="ja-JP" altLang="en-US" sz="800">
              <a:solidFill>
                <a:sysClr val="windowText" lastClr="000000"/>
              </a:solidFill>
              <a:latin typeface="ＭＳ ゴシック" pitchFamily="49" charset="-128"/>
              <a:ea typeface="ＭＳ ゴシック" pitchFamily="49" charset="-128"/>
            </a:rPr>
            <a:t>）のうち基準財政需要額算入見込額が頭打ちの感があり、将来負担比率分子の値は今後、令和</a:t>
          </a:r>
          <a:r>
            <a:rPr kumimoji="1" lang="en-US" altLang="ja-JP" sz="800">
              <a:solidFill>
                <a:sysClr val="windowText" lastClr="000000"/>
              </a:solidFill>
              <a:latin typeface="ＭＳ ゴシック" pitchFamily="49" charset="-128"/>
              <a:ea typeface="ＭＳ ゴシック" pitchFamily="49" charset="-128"/>
            </a:rPr>
            <a:t>4</a:t>
          </a:r>
          <a:r>
            <a:rPr kumimoji="1" lang="ja-JP" altLang="en-US" sz="800">
              <a:solidFill>
                <a:sysClr val="windowText" lastClr="000000"/>
              </a:solidFill>
              <a:latin typeface="ＭＳ ゴシック" pitchFamily="49" charset="-128"/>
              <a:ea typeface="ＭＳ ゴシック" pitchFamily="49" charset="-128"/>
            </a:rPr>
            <a:t>年度と同程度の数値で推移すると思われる。</a:t>
          </a:r>
        </a:p>
        <a:p>
          <a:r>
            <a:rPr kumimoji="1" lang="ja-JP" altLang="en-US" sz="800">
              <a:solidFill>
                <a:sysClr val="windowText" lastClr="000000"/>
              </a:solidFill>
              <a:latin typeface="ＭＳ ゴシック" pitchFamily="49" charset="-128"/>
              <a:ea typeface="ＭＳ ゴシック" pitchFamily="49" charset="-128"/>
            </a:rPr>
            <a:t>　磐梯町の将来負担は、普通地方交付税によって補てんされているとはいえ、多くの地方債を借り入れているということは事実であり、今後も、地方債、債務負担行為など、将来負担の要因となるべき要素は極力増大させないよう、計画的な財政運営を行わなければならない。</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福島県磐梯町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純繰越金の一部、年度末の事業不用額にかかる補正減額分等を財政調整基金に</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98</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百万円積立を行い、同基金の取り崩しはしていない。</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また、特定目的金について保健福祉の増進や過疎地域振興などそれぞれの基金の目的に沿った事業に</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374</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百万円取り崩して充当したが、ふるさと納税の大幅な伸びにより、結果として、基金全体で</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101</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今後増高が見込まれる公債費に対応するために、公債費以外の歳出をできる限り縮減し、発生した不用額相当は原資として基金に積立てる一方で、事業目的に合致する特定目的金については、積極的に取り崩して活用を検討する。</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また、ふるさと納税を原資とするふるさと基金については、積極的な広報により、さらなる積立額の増加を目指す。</a:t>
          </a:r>
          <a:b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b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青少年育成基金：将来の磐梯町に貢献する有為の人材を育成する事業</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史跡環境整備基金：史跡の保存・活用をはかる施設及び展示物等の整備並びにその他の環境整備</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ふるさと基金：ふるさと寄附金を原資とし、（１）文化財の保全（２）次世代育成支援（３）町の活性化（４）農業振興（５）ＤＸ推進（６）その他町長が認める事業</a:t>
          </a: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・青少年育成基金：小中学校児童生徒を対象としたイベント経費に</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百万円充当。</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・地域福祉基金：敬老会経費への百万円充当結果残高がなくなり</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R5</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基金廃止。</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・ふるさと基金：ふるさと納税により</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283</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百万積立し、文化財の保全に</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百万円、次世代育成支援に</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47</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百万円、町の活性化に</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百万円、その他に</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142</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百万円、農業振興に</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百万円、ＤＸ推進に</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百万円に充当。</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百万円の増加。</a:t>
          </a: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・青少年育成基金：指定寄付金を原資としているので、寄附者の意志実現のため、基金の目的に合致する事業へ取崩して充当活用していく。</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・史跡環境整備基金：平成</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年度で史跡慧日寺跡金堂内展示物作成が完了するので、それ以降は、史跡環境整備等に活用するため、指定寄付に基づき積立を行なう。</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・ふるさと基金：積極的な広報活動により積立増加をはかり、積立てた原資はそれぞれの目的に合致する事業へ取崩し充当活用する。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昨年度からの純繰越金の一部等で</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98</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百万円、取り崩しはしておらず、結果として</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98</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百万円の増加となった。</a:t>
          </a: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県内の類似団体の実績等及び過去の実績等をを踏まえ、</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億円程度を目途に積立てを維持したい。</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利子分の積立を行っている。元金償還の財源不足を補うため、同基金を</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62</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百万円取り崩している。</a:t>
          </a: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年度に償還ピークを迎え以後も高い地方債償還のため、令和元年度から取り崩しを行っている。償還ピーク終了後は、償還計画や県内類似団体実績を勘案し、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億円程度を目途に積立てるものとする。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DA0AC280-F5DE-43AD-9CF1-0A49D466CD4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DAAB34E7-53E4-4253-8826-7F18869E751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a:extLst>
            <a:ext uri="{FF2B5EF4-FFF2-40B4-BE49-F238E27FC236}">
              <a16:creationId xmlns:a16="http://schemas.microsoft.com/office/drawing/2014/main" id="{1A9EFF50-136D-436C-A387-4A8723E8F902}"/>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5" name="正方形/長方形 4">
          <a:extLst>
            <a:ext uri="{FF2B5EF4-FFF2-40B4-BE49-F238E27FC236}">
              <a16:creationId xmlns:a16="http://schemas.microsoft.com/office/drawing/2014/main" id="{1E8E9208-4081-465D-83AE-C19AA3684327}"/>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6" name="正方形/長方形 5">
          <a:extLst>
            <a:ext uri="{FF2B5EF4-FFF2-40B4-BE49-F238E27FC236}">
              <a16:creationId xmlns:a16="http://schemas.microsoft.com/office/drawing/2014/main" id="{3D72FCD7-8F6E-44B6-A8D4-EE19AA861E44}"/>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7" name="正方形/長方形 6">
          <a:extLst>
            <a:ext uri="{FF2B5EF4-FFF2-40B4-BE49-F238E27FC236}">
              <a16:creationId xmlns:a16="http://schemas.microsoft.com/office/drawing/2014/main" id="{65B67C36-4E74-4317-A0FD-E46E8B29C7F8}"/>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8" name="正方形/長方形 7">
          <a:extLst>
            <a:ext uri="{FF2B5EF4-FFF2-40B4-BE49-F238E27FC236}">
              <a16:creationId xmlns:a16="http://schemas.microsoft.com/office/drawing/2014/main" id="{F0BEC950-ACB5-473C-B519-C556B4178A89}"/>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9" name="正方形/長方形 8">
          <a:extLst>
            <a:ext uri="{FF2B5EF4-FFF2-40B4-BE49-F238E27FC236}">
              <a16:creationId xmlns:a16="http://schemas.microsoft.com/office/drawing/2014/main" id="{9BFCF64F-25F0-45A1-ABFD-BA2F5270E0B7}"/>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福島県磐梯町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0" name="正方形/長方形 9">
          <a:extLst>
            <a:ext uri="{FF2B5EF4-FFF2-40B4-BE49-F238E27FC236}">
              <a16:creationId xmlns:a16="http://schemas.microsoft.com/office/drawing/2014/main" id="{E5B96B46-A17A-470C-92FF-58BAE5B1155B}"/>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1" name="正方形/長方形 10">
          <a:extLst>
            <a:ext uri="{FF2B5EF4-FFF2-40B4-BE49-F238E27FC236}">
              <a16:creationId xmlns:a16="http://schemas.microsoft.com/office/drawing/2014/main" id="{11603B78-E824-49C1-B88B-00457EB870E4}"/>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2" name="正方形/長方形 11">
          <a:extLst>
            <a:ext uri="{FF2B5EF4-FFF2-40B4-BE49-F238E27FC236}">
              <a16:creationId xmlns:a16="http://schemas.microsoft.com/office/drawing/2014/main" id="{AB11313F-43B6-4E9F-A022-DE7758E08D93}"/>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3" name="正方形/長方形 12">
          <a:extLst>
            <a:ext uri="{FF2B5EF4-FFF2-40B4-BE49-F238E27FC236}">
              <a16:creationId xmlns:a16="http://schemas.microsoft.com/office/drawing/2014/main" id="{F51B703C-A5E5-45A5-8B20-C0A2F1E181F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4" name="正方形/長方形 13">
          <a:extLst>
            <a:ext uri="{FF2B5EF4-FFF2-40B4-BE49-F238E27FC236}">
              <a16:creationId xmlns:a16="http://schemas.microsoft.com/office/drawing/2014/main" id="{D80D5E19-4792-49FC-B4AA-4B2DB42740E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5" name="正方形/長方形 14">
          <a:extLst>
            <a:ext uri="{FF2B5EF4-FFF2-40B4-BE49-F238E27FC236}">
              <a16:creationId xmlns:a16="http://schemas.microsoft.com/office/drawing/2014/main" id="{CDC3DB0F-4C78-45AE-899B-456DC2D7FF1B}"/>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3,289
3,274
59.77
4,940,781
4,764,658
149,682
2,565,377
4,640,366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6" name="正方形/長方形 15">
          <a:extLst>
            <a:ext uri="{FF2B5EF4-FFF2-40B4-BE49-F238E27FC236}">
              <a16:creationId xmlns:a16="http://schemas.microsoft.com/office/drawing/2014/main" id="{BEFB3999-6E72-4DC3-890D-F8E3668711CC}"/>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7" name="正方形/長方形 16">
          <a:extLst>
            <a:ext uri="{FF2B5EF4-FFF2-40B4-BE49-F238E27FC236}">
              <a16:creationId xmlns:a16="http://schemas.microsoft.com/office/drawing/2014/main" id="{08BA7776-AC0A-4BB4-92F5-2B74EF8D4674}"/>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8" name="正方形/長方形 17">
          <a:extLst>
            <a:ext uri="{FF2B5EF4-FFF2-40B4-BE49-F238E27FC236}">
              <a16:creationId xmlns:a16="http://schemas.microsoft.com/office/drawing/2014/main" id="{20B1A274-9E8D-4A6A-A70B-2BE34F2D35DE}"/>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12.3
94.9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9" name="正方形/長方形 18">
          <a:extLst>
            <a:ext uri="{FF2B5EF4-FFF2-40B4-BE49-F238E27FC236}">
              <a16:creationId xmlns:a16="http://schemas.microsoft.com/office/drawing/2014/main" id="{3F61431A-EC3E-48D2-8AE5-C197445CDEE2}"/>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0" name="正方形/長方形 19">
          <a:extLst>
            <a:ext uri="{FF2B5EF4-FFF2-40B4-BE49-F238E27FC236}">
              <a16:creationId xmlns:a16="http://schemas.microsoft.com/office/drawing/2014/main" id="{DD325ED9-14E6-4AD5-940E-2D0B62D6B05B}"/>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1" name="正方形/長方形 20">
          <a:extLst>
            <a:ext uri="{FF2B5EF4-FFF2-40B4-BE49-F238E27FC236}">
              <a16:creationId xmlns:a16="http://schemas.microsoft.com/office/drawing/2014/main" id="{0450A945-B84A-4E63-8894-7C5D36C6ECF9}"/>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2" name="角丸四角形 21">
          <a:extLst>
            <a:ext uri="{FF2B5EF4-FFF2-40B4-BE49-F238E27FC236}">
              <a16:creationId xmlns:a16="http://schemas.microsoft.com/office/drawing/2014/main" id="{9346BB80-B387-4825-B65C-C90FD06DC1D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3" name="正方形/長方形 22">
          <a:extLst>
            <a:ext uri="{FF2B5EF4-FFF2-40B4-BE49-F238E27FC236}">
              <a16:creationId xmlns:a16="http://schemas.microsoft.com/office/drawing/2014/main" id="{FDE3FB2C-35C7-466F-9924-20A76C135C4E}"/>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4" name="正方形/長方形 23">
          <a:extLst>
            <a:ext uri="{FF2B5EF4-FFF2-40B4-BE49-F238E27FC236}">
              <a16:creationId xmlns:a16="http://schemas.microsoft.com/office/drawing/2014/main" id="{DB6A1C14-912F-4FD0-954E-81F56F72615E}"/>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5" name="正方形/長方形 24">
          <a:extLst>
            <a:ext uri="{FF2B5EF4-FFF2-40B4-BE49-F238E27FC236}">
              <a16:creationId xmlns:a16="http://schemas.microsoft.com/office/drawing/2014/main" id="{96B820A2-A897-46CE-BD51-1C92DC0AED0B}"/>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6" name="直線コネクタ 25">
          <a:extLst>
            <a:ext uri="{FF2B5EF4-FFF2-40B4-BE49-F238E27FC236}">
              <a16:creationId xmlns:a16="http://schemas.microsoft.com/office/drawing/2014/main" id="{54E0000F-69E0-438F-A82D-4666C7FDB0D8}"/>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7" name="楕円 26">
          <a:extLst>
            <a:ext uri="{FF2B5EF4-FFF2-40B4-BE49-F238E27FC236}">
              <a16:creationId xmlns:a16="http://schemas.microsoft.com/office/drawing/2014/main" id="{F98B2E05-91C8-4D4B-970A-B9E75ED52C71}"/>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8" name="フローチャート: 判断 27">
          <a:extLst>
            <a:ext uri="{FF2B5EF4-FFF2-40B4-BE49-F238E27FC236}">
              <a16:creationId xmlns:a16="http://schemas.microsoft.com/office/drawing/2014/main" id="{C52206D2-BA44-4D02-B56D-F5FF1466CA7A}"/>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9" name="直線コネクタ 28">
          <a:extLst>
            <a:ext uri="{FF2B5EF4-FFF2-40B4-BE49-F238E27FC236}">
              <a16:creationId xmlns:a16="http://schemas.microsoft.com/office/drawing/2014/main" id="{2E10AAFB-E7D9-4D1F-A00C-241609A2C72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0" name="直線コネクタ 29">
          <a:extLst>
            <a:ext uri="{FF2B5EF4-FFF2-40B4-BE49-F238E27FC236}">
              <a16:creationId xmlns:a16="http://schemas.microsoft.com/office/drawing/2014/main" id="{66A1DAE2-3A65-4B0D-84D3-4FE7C4752E79}"/>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1" name="直線コネクタ 30">
          <a:extLst>
            <a:ext uri="{FF2B5EF4-FFF2-40B4-BE49-F238E27FC236}">
              <a16:creationId xmlns:a16="http://schemas.microsoft.com/office/drawing/2014/main" id="{1184BF43-3C0B-45BD-B856-C369558ECB74}"/>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2" name="直線コネクタ 31">
          <a:extLst>
            <a:ext uri="{FF2B5EF4-FFF2-40B4-BE49-F238E27FC236}">
              <a16:creationId xmlns:a16="http://schemas.microsoft.com/office/drawing/2014/main" id="{D67D4688-CB01-4FF6-A970-02B65E7FA455}"/>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3" name="テキスト ボックス 32">
          <a:extLst>
            <a:ext uri="{FF2B5EF4-FFF2-40B4-BE49-F238E27FC236}">
              <a16:creationId xmlns:a16="http://schemas.microsoft.com/office/drawing/2014/main" id="{824407A1-6A66-417D-AADD-28AE5CC1C305}"/>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4" name="テキスト ボックス 33">
          <a:extLst>
            <a:ext uri="{FF2B5EF4-FFF2-40B4-BE49-F238E27FC236}">
              <a16:creationId xmlns:a16="http://schemas.microsoft.com/office/drawing/2014/main" id="{7BBDACA2-9170-421C-88A4-AD5C4C9DEA2B}"/>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5" name="テキスト ボックス 34">
          <a:extLst>
            <a:ext uri="{FF2B5EF4-FFF2-40B4-BE49-F238E27FC236}">
              <a16:creationId xmlns:a16="http://schemas.microsoft.com/office/drawing/2014/main" id="{CFD66361-B4F9-4926-AA3A-25A5A535708E}"/>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6" name="テキスト ボックス 35">
          <a:extLst>
            <a:ext uri="{FF2B5EF4-FFF2-40B4-BE49-F238E27FC236}">
              <a16:creationId xmlns:a16="http://schemas.microsoft.com/office/drawing/2014/main" id="{A6B40902-6E92-4715-8F53-6D1B083681CA}"/>
            </a:ext>
          </a:extLst>
        </xdr:cNvPr>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7" name="テキスト ボックス 36">
          <a:extLst>
            <a:ext uri="{FF2B5EF4-FFF2-40B4-BE49-F238E27FC236}">
              <a16:creationId xmlns:a16="http://schemas.microsoft.com/office/drawing/2014/main" id="{8ADCAC54-5E28-4568-A7DD-1574F746CBD1}"/>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8" name="正方形/長方形 37">
          <a:extLst>
            <a:ext uri="{FF2B5EF4-FFF2-40B4-BE49-F238E27FC236}">
              <a16:creationId xmlns:a16="http://schemas.microsoft.com/office/drawing/2014/main" id="{91340BF6-8346-48A4-B2B2-BFF367CF7216}"/>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9" name="正方形/長方形 38">
          <a:extLst>
            <a:ext uri="{FF2B5EF4-FFF2-40B4-BE49-F238E27FC236}">
              <a16:creationId xmlns:a16="http://schemas.microsoft.com/office/drawing/2014/main" id="{58E5FABA-A190-40C8-93C1-89F7E370478B}"/>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0" name="正方形/長方形 39">
          <a:extLst>
            <a:ext uri="{FF2B5EF4-FFF2-40B4-BE49-F238E27FC236}">
              <a16:creationId xmlns:a16="http://schemas.microsoft.com/office/drawing/2014/main" id="{CB792E42-DA03-4395-A4F4-CB36C7D6CA36}"/>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[ 55.0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1" name="正方形/長方形 40">
          <a:extLst>
            <a:ext uri="{FF2B5EF4-FFF2-40B4-BE49-F238E27FC236}">
              <a16:creationId xmlns:a16="http://schemas.microsoft.com/office/drawing/2014/main" id="{E2FECF05-B525-4A22-B7AB-493932885A44}"/>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2" name="正方形/長方形 41">
          <a:extLst>
            <a:ext uri="{FF2B5EF4-FFF2-40B4-BE49-F238E27FC236}">
              <a16:creationId xmlns:a16="http://schemas.microsoft.com/office/drawing/2014/main" id="{24AED0D6-A2C9-42CD-B292-8E8828060B3B}"/>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3" name="正方形/長方形 42">
          <a:extLst>
            <a:ext uri="{FF2B5EF4-FFF2-40B4-BE49-F238E27FC236}">
              <a16:creationId xmlns:a16="http://schemas.microsoft.com/office/drawing/2014/main" id="{B7AD0900-1813-4ACE-ABD2-C4191E27372E}"/>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4" name="正方形/長方形 43">
          <a:extLst>
            <a:ext uri="{FF2B5EF4-FFF2-40B4-BE49-F238E27FC236}">
              <a16:creationId xmlns:a16="http://schemas.microsoft.com/office/drawing/2014/main" id="{8457785F-0524-4F54-9320-D994907E54F4}"/>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5" name="正方形/長方形 44">
          <a:extLst>
            <a:ext uri="{FF2B5EF4-FFF2-40B4-BE49-F238E27FC236}">
              <a16:creationId xmlns:a16="http://schemas.microsoft.com/office/drawing/2014/main" id="{EE9EFF24-D95D-4535-8167-B5C0523B4187}"/>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6" name="正方形/長方形 45">
          <a:extLst>
            <a:ext uri="{FF2B5EF4-FFF2-40B4-BE49-F238E27FC236}">
              <a16:creationId xmlns:a16="http://schemas.microsoft.com/office/drawing/2014/main" id="{290BEF60-9D31-49CC-83A4-8D9374CC935C}"/>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7" name="正方形/長方形 46">
          <a:extLst>
            <a:ext uri="{FF2B5EF4-FFF2-40B4-BE49-F238E27FC236}">
              <a16:creationId xmlns:a16="http://schemas.microsoft.com/office/drawing/2014/main" id="{DAB48220-FEF2-4A30-927F-89B26D006ACC}"/>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8" name="正方形/長方形 47">
          <a:extLst>
            <a:ext uri="{FF2B5EF4-FFF2-40B4-BE49-F238E27FC236}">
              <a16:creationId xmlns:a16="http://schemas.microsoft.com/office/drawing/2014/main" id="{914578ED-592E-4BD1-A707-BF222078BF07}"/>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9" name="正方形/長方形 48">
          <a:extLst>
            <a:ext uri="{FF2B5EF4-FFF2-40B4-BE49-F238E27FC236}">
              <a16:creationId xmlns:a16="http://schemas.microsoft.com/office/drawing/2014/main" id="{640FBF69-9F3D-4A75-8BA8-476B3D6E0909}"/>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0" name="テキスト ボックス 49">
          <a:extLst>
            <a:ext uri="{FF2B5EF4-FFF2-40B4-BE49-F238E27FC236}">
              <a16:creationId xmlns:a16="http://schemas.microsoft.com/office/drawing/2014/main" id="{63806E32-37A1-46CE-A389-3DD98DAD63B7}"/>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有形固定資産減価償却率は、類似団体より低い水準で推移している。これは全体的に公共施設数が少ないことや、近年建設した学校施設、集会施設の償却が進んでいないことが要因である。</a:t>
          </a:r>
        </a:p>
        <a:p>
          <a:r>
            <a:rPr kumimoji="1" lang="ja-JP" altLang="en-US" sz="1100">
              <a:latin typeface="ＭＳ Ｐゴシック" panose="020B0600070205080204" pitchFamily="50" charset="-128"/>
              <a:ea typeface="ＭＳ Ｐゴシック" panose="020B0600070205080204" pitchFamily="50" charset="-128"/>
            </a:rPr>
            <a:t>　しかしながら、年数経過により老朽化が進んでいる建物も多くあり、建替え等の財源確保が難しいことから、長期的には減価償却率の上昇が見込まれるため、公共施設等総合管理計画及び各個別施設計画に基づき、長期的な公共施設の管理を行い、急激な数値上昇を抑制する取組みを進める。</a:t>
          </a:r>
        </a:p>
      </xdr:txBody>
    </xdr:sp>
    <xdr:clientData/>
  </xdr:twoCellAnchor>
  <xdr:oneCellAnchor>
    <xdr:from>
      <xdr:col>4</xdr:col>
      <xdr:colOff>174625</xdr:colOff>
      <xdr:row>23</xdr:row>
      <xdr:rowOff>47625</xdr:rowOff>
    </xdr:from>
    <xdr:ext cx="349839" cy="225703"/>
    <xdr:sp macro="" textlink="">
      <xdr:nvSpPr>
        <xdr:cNvPr id="51" name="テキスト ボックス 50">
          <a:extLst>
            <a:ext uri="{FF2B5EF4-FFF2-40B4-BE49-F238E27FC236}">
              <a16:creationId xmlns:a16="http://schemas.microsoft.com/office/drawing/2014/main" id="{21C4A2E6-59BF-4F5F-81E4-6F31E57E5153}"/>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2" name="直線コネクタ 51">
          <a:extLst>
            <a:ext uri="{FF2B5EF4-FFF2-40B4-BE49-F238E27FC236}">
              <a16:creationId xmlns:a16="http://schemas.microsoft.com/office/drawing/2014/main" id="{A0E7C0DC-E511-40A3-922F-38C4290D8885}"/>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3" name="テキスト ボックス 52">
          <a:extLst>
            <a:ext uri="{FF2B5EF4-FFF2-40B4-BE49-F238E27FC236}">
              <a16:creationId xmlns:a16="http://schemas.microsoft.com/office/drawing/2014/main" id="{793C1BD0-26C4-4EF4-B03B-C98C11FD0CE3}"/>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4" name="直線コネクタ 53">
          <a:extLst>
            <a:ext uri="{FF2B5EF4-FFF2-40B4-BE49-F238E27FC236}">
              <a16:creationId xmlns:a16="http://schemas.microsoft.com/office/drawing/2014/main" id="{71717FFD-FF36-4DBB-BD68-E35474F30FEA}"/>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5" name="テキスト ボックス 54">
          <a:extLst>
            <a:ext uri="{FF2B5EF4-FFF2-40B4-BE49-F238E27FC236}">
              <a16:creationId xmlns:a16="http://schemas.microsoft.com/office/drawing/2014/main" id="{2865B668-B18E-4836-B3E2-FCA636029AD8}"/>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6" name="直線コネクタ 55">
          <a:extLst>
            <a:ext uri="{FF2B5EF4-FFF2-40B4-BE49-F238E27FC236}">
              <a16:creationId xmlns:a16="http://schemas.microsoft.com/office/drawing/2014/main" id="{B5DA028A-72B7-417E-842C-3EAF66037AC1}"/>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7" name="テキスト ボックス 56">
          <a:extLst>
            <a:ext uri="{FF2B5EF4-FFF2-40B4-BE49-F238E27FC236}">
              <a16:creationId xmlns:a16="http://schemas.microsoft.com/office/drawing/2014/main" id="{D4AB2ECB-2339-4D21-AF7E-C4A0735F5EE9}"/>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8" name="直線コネクタ 57">
          <a:extLst>
            <a:ext uri="{FF2B5EF4-FFF2-40B4-BE49-F238E27FC236}">
              <a16:creationId xmlns:a16="http://schemas.microsoft.com/office/drawing/2014/main" id="{9CB3D8A6-8355-4F87-8782-A3905C746CC3}"/>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9" name="テキスト ボックス 58">
          <a:extLst>
            <a:ext uri="{FF2B5EF4-FFF2-40B4-BE49-F238E27FC236}">
              <a16:creationId xmlns:a16="http://schemas.microsoft.com/office/drawing/2014/main" id="{008316AF-A06B-4A07-9C12-4F526097B6FA}"/>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0" name="直線コネクタ 59">
          <a:extLst>
            <a:ext uri="{FF2B5EF4-FFF2-40B4-BE49-F238E27FC236}">
              <a16:creationId xmlns:a16="http://schemas.microsoft.com/office/drawing/2014/main" id="{B955875E-4A81-4F92-BB29-363DC26332EE}"/>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1" name="テキスト ボックス 60">
          <a:extLst>
            <a:ext uri="{FF2B5EF4-FFF2-40B4-BE49-F238E27FC236}">
              <a16:creationId xmlns:a16="http://schemas.microsoft.com/office/drawing/2014/main" id="{59E007D4-D391-4930-9073-6B0F97B4BEEA}"/>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2" name="直線コネクタ 61">
          <a:extLst>
            <a:ext uri="{FF2B5EF4-FFF2-40B4-BE49-F238E27FC236}">
              <a16:creationId xmlns:a16="http://schemas.microsoft.com/office/drawing/2014/main" id="{4A94A6C1-6F0F-46A5-902A-DC0040B8413E}"/>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3" name="テキスト ボックス 62">
          <a:extLst>
            <a:ext uri="{FF2B5EF4-FFF2-40B4-BE49-F238E27FC236}">
              <a16:creationId xmlns:a16="http://schemas.microsoft.com/office/drawing/2014/main" id="{977BB007-5C07-43C4-AE41-3765F8C1BB10}"/>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4" name="直線コネクタ 63">
          <a:extLst>
            <a:ext uri="{FF2B5EF4-FFF2-40B4-BE49-F238E27FC236}">
              <a16:creationId xmlns:a16="http://schemas.microsoft.com/office/drawing/2014/main" id="{0ABC4310-9603-4160-874C-4FFC7AF6AAAF}"/>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5" name="テキスト ボックス 64">
          <a:extLst>
            <a:ext uri="{FF2B5EF4-FFF2-40B4-BE49-F238E27FC236}">
              <a16:creationId xmlns:a16="http://schemas.microsoft.com/office/drawing/2014/main" id="{35B10B29-C93A-4F8F-B77C-4A1498BDDCCA}"/>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6" name="直線コネクタ 65">
          <a:extLst>
            <a:ext uri="{FF2B5EF4-FFF2-40B4-BE49-F238E27FC236}">
              <a16:creationId xmlns:a16="http://schemas.microsoft.com/office/drawing/2014/main" id="{C6E2C0EF-AFDC-4043-90F4-96D0C96AD2C1}"/>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7" name="テキスト ボックス 66">
          <a:extLst>
            <a:ext uri="{FF2B5EF4-FFF2-40B4-BE49-F238E27FC236}">
              <a16:creationId xmlns:a16="http://schemas.microsoft.com/office/drawing/2014/main" id="{3B1D21E8-F20D-4B53-8AA1-F806DBC28F45}"/>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8" name="有形固定資産減価償却率グラフ枠">
          <a:extLst>
            <a:ext uri="{FF2B5EF4-FFF2-40B4-BE49-F238E27FC236}">
              <a16:creationId xmlns:a16="http://schemas.microsoft.com/office/drawing/2014/main" id="{E33B1495-43F4-4D70-8C40-62B118F9639A}"/>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69215</xdr:rowOff>
    </xdr:from>
    <xdr:to>
      <xdr:col>23</xdr:col>
      <xdr:colOff>85090</xdr:colOff>
      <xdr:row>35</xdr:row>
      <xdr:rowOff>46718</xdr:rowOff>
    </xdr:to>
    <xdr:cxnSp macro="">
      <xdr:nvCxnSpPr>
        <xdr:cNvPr id="69" name="直線コネクタ 68">
          <a:extLst>
            <a:ext uri="{FF2B5EF4-FFF2-40B4-BE49-F238E27FC236}">
              <a16:creationId xmlns:a16="http://schemas.microsoft.com/office/drawing/2014/main" id="{F324849D-264C-478C-B44B-72B7362F31D0}"/>
            </a:ext>
          </a:extLst>
        </xdr:cNvPr>
        <xdr:cNvCxnSpPr/>
      </xdr:nvCxnSpPr>
      <xdr:spPr>
        <a:xfrm flipV="1">
          <a:off x="4760595" y="5298440"/>
          <a:ext cx="1270" cy="15205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50545</xdr:rowOff>
    </xdr:from>
    <xdr:ext cx="405111" cy="259045"/>
    <xdr:sp macro="" textlink="">
      <xdr:nvSpPr>
        <xdr:cNvPr id="70" name="有形固定資産減価償却率最小値テキスト">
          <a:extLst>
            <a:ext uri="{FF2B5EF4-FFF2-40B4-BE49-F238E27FC236}">
              <a16:creationId xmlns:a16="http://schemas.microsoft.com/office/drawing/2014/main" id="{6260E78C-9211-4142-B9D5-C2586E704375}"/>
            </a:ext>
          </a:extLst>
        </xdr:cNvPr>
        <xdr:cNvSpPr txBox="1"/>
      </xdr:nvSpPr>
      <xdr:spPr>
        <a:xfrm>
          <a:off x="4813300" y="6822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46718</xdr:rowOff>
    </xdr:from>
    <xdr:to>
      <xdr:col>23</xdr:col>
      <xdr:colOff>174625</xdr:colOff>
      <xdr:row>35</xdr:row>
      <xdr:rowOff>46718</xdr:rowOff>
    </xdr:to>
    <xdr:cxnSp macro="">
      <xdr:nvCxnSpPr>
        <xdr:cNvPr id="71" name="直線コネクタ 70">
          <a:extLst>
            <a:ext uri="{FF2B5EF4-FFF2-40B4-BE49-F238E27FC236}">
              <a16:creationId xmlns:a16="http://schemas.microsoft.com/office/drawing/2014/main" id="{4AD97B66-6A42-4517-A5A9-68AABAF38FF7}"/>
            </a:ext>
          </a:extLst>
        </xdr:cNvPr>
        <xdr:cNvCxnSpPr/>
      </xdr:nvCxnSpPr>
      <xdr:spPr>
        <a:xfrm>
          <a:off x="4673600" y="6818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15892</xdr:rowOff>
    </xdr:from>
    <xdr:ext cx="405111" cy="259045"/>
    <xdr:sp macro="" textlink="">
      <xdr:nvSpPr>
        <xdr:cNvPr id="72" name="有形固定資産減価償却率最大値テキスト">
          <a:extLst>
            <a:ext uri="{FF2B5EF4-FFF2-40B4-BE49-F238E27FC236}">
              <a16:creationId xmlns:a16="http://schemas.microsoft.com/office/drawing/2014/main" id="{F1A2D5C7-592A-4925-B616-71EAFF885C1C}"/>
            </a:ext>
          </a:extLst>
        </xdr:cNvPr>
        <xdr:cNvSpPr txBox="1"/>
      </xdr:nvSpPr>
      <xdr:spPr>
        <a:xfrm>
          <a:off x="4813300" y="5073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69215</xdr:rowOff>
    </xdr:from>
    <xdr:to>
      <xdr:col>23</xdr:col>
      <xdr:colOff>174625</xdr:colOff>
      <xdr:row>26</xdr:row>
      <xdr:rowOff>69215</xdr:rowOff>
    </xdr:to>
    <xdr:cxnSp macro="">
      <xdr:nvCxnSpPr>
        <xdr:cNvPr id="73" name="直線コネクタ 72">
          <a:extLst>
            <a:ext uri="{FF2B5EF4-FFF2-40B4-BE49-F238E27FC236}">
              <a16:creationId xmlns:a16="http://schemas.microsoft.com/office/drawing/2014/main" id="{4FBB5013-ECD2-4328-858C-7A79DB93F85B}"/>
            </a:ext>
          </a:extLst>
        </xdr:cNvPr>
        <xdr:cNvCxnSpPr/>
      </xdr:nvCxnSpPr>
      <xdr:spPr>
        <a:xfrm>
          <a:off x="4673600" y="5298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151782</xdr:rowOff>
    </xdr:from>
    <xdr:ext cx="405111" cy="259045"/>
    <xdr:sp macro="" textlink="">
      <xdr:nvSpPr>
        <xdr:cNvPr id="74" name="有形固定資産減価償却率平均値テキスト">
          <a:extLst>
            <a:ext uri="{FF2B5EF4-FFF2-40B4-BE49-F238E27FC236}">
              <a16:creationId xmlns:a16="http://schemas.microsoft.com/office/drawing/2014/main" id="{CEE41906-9534-446B-B42E-5350DE5C996C}"/>
            </a:ext>
          </a:extLst>
        </xdr:cNvPr>
        <xdr:cNvSpPr txBox="1"/>
      </xdr:nvSpPr>
      <xdr:spPr>
        <a:xfrm>
          <a:off x="4813300" y="5895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1905</xdr:rowOff>
    </xdr:from>
    <xdr:to>
      <xdr:col>23</xdr:col>
      <xdr:colOff>136525</xdr:colOff>
      <xdr:row>30</xdr:row>
      <xdr:rowOff>103505</xdr:rowOff>
    </xdr:to>
    <xdr:sp macro="" textlink="">
      <xdr:nvSpPr>
        <xdr:cNvPr id="75" name="フローチャート: 判断 74">
          <a:extLst>
            <a:ext uri="{FF2B5EF4-FFF2-40B4-BE49-F238E27FC236}">
              <a16:creationId xmlns:a16="http://schemas.microsoft.com/office/drawing/2014/main" id="{2B5474C6-6DC7-43D3-A847-DDDA1709D22A}"/>
            </a:ext>
          </a:extLst>
        </xdr:cNvPr>
        <xdr:cNvSpPr/>
      </xdr:nvSpPr>
      <xdr:spPr>
        <a:xfrm>
          <a:off x="4711700" y="59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1905</xdr:rowOff>
    </xdr:from>
    <xdr:to>
      <xdr:col>19</xdr:col>
      <xdr:colOff>187325</xdr:colOff>
      <xdr:row>30</xdr:row>
      <xdr:rowOff>103505</xdr:rowOff>
    </xdr:to>
    <xdr:sp macro="" textlink="">
      <xdr:nvSpPr>
        <xdr:cNvPr id="76" name="フローチャート: 判断 75">
          <a:extLst>
            <a:ext uri="{FF2B5EF4-FFF2-40B4-BE49-F238E27FC236}">
              <a16:creationId xmlns:a16="http://schemas.microsoft.com/office/drawing/2014/main" id="{C3AC74D5-ADBD-44F3-BA58-41596C9C9F4C}"/>
            </a:ext>
          </a:extLst>
        </xdr:cNvPr>
        <xdr:cNvSpPr/>
      </xdr:nvSpPr>
      <xdr:spPr>
        <a:xfrm>
          <a:off x="4000500" y="59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151765</xdr:rowOff>
    </xdr:from>
    <xdr:to>
      <xdr:col>15</xdr:col>
      <xdr:colOff>187325</xdr:colOff>
      <xdr:row>30</xdr:row>
      <xdr:rowOff>81915</xdr:rowOff>
    </xdr:to>
    <xdr:sp macro="" textlink="">
      <xdr:nvSpPr>
        <xdr:cNvPr id="77" name="フローチャート: 判断 76">
          <a:extLst>
            <a:ext uri="{FF2B5EF4-FFF2-40B4-BE49-F238E27FC236}">
              <a16:creationId xmlns:a16="http://schemas.microsoft.com/office/drawing/2014/main" id="{30F22A1F-99B6-4042-937E-57468D383456}"/>
            </a:ext>
          </a:extLst>
        </xdr:cNvPr>
        <xdr:cNvSpPr/>
      </xdr:nvSpPr>
      <xdr:spPr>
        <a:xfrm>
          <a:off x="3238500" y="589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8074</xdr:rowOff>
    </xdr:from>
    <xdr:to>
      <xdr:col>11</xdr:col>
      <xdr:colOff>187325</xdr:colOff>
      <xdr:row>30</xdr:row>
      <xdr:rowOff>109674</xdr:rowOff>
    </xdr:to>
    <xdr:sp macro="" textlink="">
      <xdr:nvSpPr>
        <xdr:cNvPr id="78" name="フローチャート: 判断 77">
          <a:extLst>
            <a:ext uri="{FF2B5EF4-FFF2-40B4-BE49-F238E27FC236}">
              <a16:creationId xmlns:a16="http://schemas.microsoft.com/office/drawing/2014/main" id="{8D6F68FF-6A7D-459C-8F3F-520B9625F9BB}"/>
            </a:ext>
          </a:extLst>
        </xdr:cNvPr>
        <xdr:cNvSpPr/>
      </xdr:nvSpPr>
      <xdr:spPr>
        <a:xfrm>
          <a:off x="2476500" y="5923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139428</xdr:rowOff>
    </xdr:from>
    <xdr:to>
      <xdr:col>7</xdr:col>
      <xdr:colOff>187325</xdr:colOff>
      <xdr:row>30</xdr:row>
      <xdr:rowOff>69578</xdr:rowOff>
    </xdr:to>
    <xdr:sp macro="" textlink="">
      <xdr:nvSpPr>
        <xdr:cNvPr id="79" name="フローチャート: 判断 78">
          <a:extLst>
            <a:ext uri="{FF2B5EF4-FFF2-40B4-BE49-F238E27FC236}">
              <a16:creationId xmlns:a16="http://schemas.microsoft.com/office/drawing/2014/main" id="{0BA3C660-0C39-486B-BF29-C6C6F5894A3E}"/>
            </a:ext>
          </a:extLst>
        </xdr:cNvPr>
        <xdr:cNvSpPr/>
      </xdr:nvSpPr>
      <xdr:spPr>
        <a:xfrm>
          <a:off x="1714500" y="5883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1716868F-3EAD-43A3-B20E-29C8D3C9E10E}"/>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68DB7D82-FB8A-4903-A354-348C1186C754}"/>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7728FFBC-E69B-422A-B124-3197EB3939FB}"/>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D4DBEDD2-CAF7-4E47-9881-7397B97975FE}"/>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9D9886A3-1F9D-4187-8979-9FB04E3ECE11}"/>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101147</xdr:rowOff>
    </xdr:from>
    <xdr:to>
      <xdr:col>23</xdr:col>
      <xdr:colOff>136525</xdr:colOff>
      <xdr:row>29</xdr:row>
      <xdr:rowOff>31297</xdr:rowOff>
    </xdr:to>
    <xdr:sp macro="" textlink="">
      <xdr:nvSpPr>
        <xdr:cNvPr id="85" name="楕円 84">
          <a:extLst>
            <a:ext uri="{FF2B5EF4-FFF2-40B4-BE49-F238E27FC236}">
              <a16:creationId xmlns:a16="http://schemas.microsoft.com/office/drawing/2014/main" id="{AFCE5702-8DB6-47B3-B3BE-0C74ACA5D91C}"/>
            </a:ext>
          </a:extLst>
        </xdr:cNvPr>
        <xdr:cNvSpPr/>
      </xdr:nvSpPr>
      <xdr:spPr>
        <a:xfrm>
          <a:off x="4711700" y="5673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124024</xdr:rowOff>
    </xdr:from>
    <xdr:ext cx="405111" cy="259045"/>
    <xdr:sp macro="" textlink="">
      <xdr:nvSpPr>
        <xdr:cNvPr id="86" name="有形固定資産減価償却率該当値テキスト">
          <a:extLst>
            <a:ext uri="{FF2B5EF4-FFF2-40B4-BE49-F238E27FC236}">
              <a16:creationId xmlns:a16="http://schemas.microsoft.com/office/drawing/2014/main" id="{35505A2A-15BB-4952-A6D8-644765896017}"/>
            </a:ext>
          </a:extLst>
        </xdr:cNvPr>
        <xdr:cNvSpPr txBox="1"/>
      </xdr:nvSpPr>
      <xdr:spPr>
        <a:xfrm>
          <a:off x="4813300" y="5524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36376</xdr:rowOff>
    </xdr:from>
    <xdr:to>
      <xdr:col>19</xdr:col>
      <xdr:colOff>187325</xdr:colOff>
      <xdr:row>28</xdr:row>
      <xdr:rowOff>137976</xdr:rowOff>
    </xdr:to>
    <xdr:sp macro="" textlink="">
      <xdr:nvSpPr>
        <xdr:cNvPr id="87" name="楕円 86">
          <a:extLst>
            <a:ext uri="{FF2B5EF4-FFF2-40B4-BE49-F238E27FC236}">
              <a16:creationId xmlns:a16="http://schemas.microsoft.com/office/drawing/2014/main" id="{26FBB84E-7D3A-42AD-B576-0B591E3C9C66}"/>
            </a:ext>
          </a:extLst>
        </xdr:cNvPr>
        <xdr:cNvSpPr/>
      </xdr:nvSpPr>
      <xdr:spPr>
        <a:xfrm>
          <a:off x="4000500" y="5608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87176</xdr:rowOff>
    </xdr:from>
    <xdr:to>
      <xdr:col>23</xdr:col>
      <xdr:colOff>85725</xdr:colOff>
      <xdr:row>28</xdr:row>
      <xdr:rowOff>151947</xdr:rowOff>
    </xdr:to>
    <xdr:cxnSp macro="">
      <xdr:nvCxnSpPr>
        <xdr:cNvPr id="88" name="直線コネクタ 87">
          <a:extLst>
            <a:ext uri="{FF2B5EF4-FFF2-40B4-BE49-F238E27FC236}">
              <a16:creationId xmlns:a16="http://schemas.microsoft.com/office/drawing/2014/main" id="{4358E417-5EC0-4C4E-BBFE-BB02079912CC}"/>
            </a:ext>
          </a:extLst>
        </xdr:cNvPr>
        <xdr:cNvCxnSpPr/>
      </xdr:nvCxnSpPr>
      <xdr:spPr>
        <a:xfrm>
          <a:off x="4051300" y="5659301"/>
          <a:ext cx="711200" cy="64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27</xdr:row>
      <xdr:rowOff>149225</xdr:rowOff>
    </xdr:from>
    <xdr:to>
      <xdr:col>15</xdr:col>
      <xdr:colOff>187325</xdr:colOff>
      <xdr:row>28</xdr:row>
      <xdr:rowOff>79375</xdr:rowOff>
    </xdr:to>
    <xdr:sp macro="" textlink="">
      <xdr:nvSpPr>
        <xdr:cNvPr id="89" name="楕円 88">
          <a:extLst>
            <a:ext uri="{FF2B5EF4-FFF2-40B4-BE49-F238E27FC236}">
              <a16:creationId xmlns:a16="http://schemas.microsoft.com/office/drawing/2014/main" id="{EE834869-6605-44E6-B8B6-19CBEFD2EE82}"/>
            </a:ext>
          </a:extLst>
        </xdr:cNvPr>
        <xdr:cNvSpPr/>
      </xdr:nvSpPr>
      <xdr:spPr>
        <a:xfrm>
          <a:off x="3238500" y="554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28575</xdr:rowOff>
    </xdr:from>
    <xdr:to>
      <xdr:col>19</xdr:col>
      <xdr:colOff>136525</xdr:colOff>
      <xdr:row>28</xdr:row>
      <xdr:rowOff>87176</xdr:rowOff>
    </xdr:to>
    <xdr:cxnSp macro="">
      <xdr:nvCxnSpPr>
        <xdr:cNvPr id="90" name="直線コネクタ 89">
          <a:extLst>
            <a:ext uri="{FF2B5EF4-FFF2-40B4-BE49-F238E27FC236}">
              <a16:creationId xmlns:a16="http://schemas.microsoft.com/office/drawing/2014/main" id="{B974635F-649E-455D-A2FF-1965013F8434}"/>
            </a:ext>
          </a:extLst>
        </xdr:cNvPr>
        <xdr:cNvCxnSpPr/>
      </xdr:nvCxnSpPr>
      <xdr:spPr>
        <a:xfrm>
          <a:off x="3289300" y="5600700"/>
          <a:ext cx="762000" cy="58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27</xdr:row>
      <xdr:rowOff>84455</xdr:rowOff>
    </xdr:from>
    <xdr:to>
      <xdr:col>11</xdr:col>
      <xdr:colOff>187325</xdr:colOff>
      <xdr:row>28</xdr:row>
      <xdr:rowOff>14605</xdr:rowOff>
    </xdr:to>
    <xdr:sp macro="" textlink="">
      <xdr:nvSpPr>
        <xdr:cNvPr id="91" name="楕円 90">
          <a:extLst>
            <a:ext uri="{FF2B5EF4-FFF2-40B4-BE49-F238E27FC236}">
              <a16:creationId xmlns:a16="http://schemas.microsoft.com/office/drawing/2014/main" id="{B043BCD7-1C49-4B69-9F1A-64B8218FAB1C}"/>
            </a:ext>
          </a:extLst>
        </xdr:cNvPr>
        <xdr:cNvSpPr/>
      </xdr:nvSpPr>
      <xdr:spPr>
        <a:xfrm>
          <a:off x="2476500" y="5485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27</xdr:row>
      <xdr:rowOff>135255</xdr:rowOff>
    </xdr:from>
    <xdr:to>
      <xdr:col>15</xdr:col>
      <xdr:colOff>136525</xdr:colOff>
      <xdr:row>28</xdr:row>
      <xdr:rowOff>28575</xdr:rowOff>
    </xdr:to>
    <xdr:cxnSp macro="">
      <xdr:nvCxnSpPr>
        <xdr:cNvPr id="92" name="直線コネクタ 91">
          <a:extLst>
            <a:ext uri="{FF2B5EF4-FFF2-40B4-BE49-F238E27FC236}">
              <a16:creationId xmlns:a16="http://schemas.microsoft.com/office/drawing/2014/main" id="{438D9C88-B0F6-4477-98C3-FF0EBAF709C8}"/>
            </a:ext>
          </a:extLst>
        </xdr:cNvPr>
        <xdr:cNvCxnSpPr/>
      </xdr:nvCxnSpPr>
      <xdr:spPr>
        <a:xfrm>
          <a:off x="2527300" y="5535930"/>
          <a:ext cx="762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27</xdr:row>
      <xdr:rowOff>35106</xdr:rowOff>
    </xdr:from>
    <xdr:to>
      <xdr:col>7</xdr:col>
      <xdr:colOff>187325</xdr:colOff>
      <xdr:row>27</xdr:row>
      <xdr:rowOff>136706</xdr:rowOff>
    </xdr:to>
    <xdr:sp macro="" textlink="">
      <xdr:nvSpPr>
        <xdr:cNvPr id="93" name="楕円 92">
          <a:extLst>
            <a:ext uri="{FF2B5EF4-FFF2-40B4-BE49-F238E27FC236}">
              <a16:creationId xmlns:a16="http://schemas.microsoft.com/office/drawing/2014/main" id="{E2860D7B-A0C1-4611-A5B6-3D4E863D09B3}"/>
            </a:ext>
          </a:extLst>
        </xdr:cNvPr>
        <xdr:cNvSpPr/>
      </xdr:nvSpPr>
      <xdr:spPr>
        <a:xfrm>
          <a:off x="1714500" y="5435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27</xdr:row>
      <xdr:rowOff>85906</xdr:rowOff>
    </xdr:from>
    <xdr:to>
      <xdr:col>11</xdr:col>
      <xdr:colOff>136525</xdr:colOff>
      <xdr:row>27</xdr:row>
      <xdr:rowOff>135255</xdr:rowOff>
    </xdr:to>
    <xdr:cxnSp macro="">
      <xdr:nvCxnSpPr>
        <xdr:cNvPr id="94" name="直線コネクタ 93">
          <a:extLst>
            <a:ext uri="{FF2B5EF4-FFF2-40B4-BE49-F238E27FC236}">
              <a16:creationId xmlns:a16="http://schemas.microsoft.com/office/drawing/2014/main" id="{A5D4EA0C-14A9-4C6D-8DA9-22E1C07BB8F6}"/>
            </a:ext>
          </a:extLst>
        </xdr:cNvPr>
        <xdr:cNvCxnSpPr/>
      </xdr:nvCxnSpPr>
      <xdr:spPr>
        <a:xfrm>
          <a:off x="1765300" y="5486581"/>
          <a:ext cx="762000" cy="49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94632</xdr:rowOff>
    </xdr:from>
    <xdr:ext cx="405111" cy="259045"/>
    <xdr:sp macro="" textlink="">
      <xdr:nvSpPr>
        <xdr:cNvPr id="95" name="n_1aveValue有形固定資産減価償却率">
          <a:extLst>
            <a:ext uri="{FF2B5EF4-FFF2-40B4-BE49-F238E27FC236}">
              <a16:creationId xmlns:a16="http://schemas.microsoft.com/office/drawing/2014/main" id="{BB732060-189A-41F7-BDC8-6E0A67D99ADD}"/>
            </a:ext>
          </a:extLst>
        </xdr:cNvPr>
        <xdr:cNvSpPr txBox="1"/>
      </xdr:nvSpPr>
      <xdr:spPr>
        <a:xfrm>
          <a:off x="3836044" y="6009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73042</xdr:rowOff>
    </xdr:from>
    <xdr:ext cx="405111" cy="259045"/>
    <xdr:sp macro="" textlink="">
      <xdr:nvSpPr>
        <xdr:cNvPr id="96" name="n_2aveValue有形固定資産減価償却率">
          <a:extLst>
            <a:ext uri="{FF2B5EF4-FFF2-40B4-BE49-F238E27FC236}">
              <a16:creationId xmlns:a16="http://schemas.microsoft.com/office/drawing/2014/main" id="{C974F1BC-B1B3-490D-8265-E43DCF7AF3CA}"/>
            </a:ext>
          </a:extLst>
        </xdr:cNvPr>
        <xdr:cNvSpPr txBox="1"/>
      </xdr:nvSpPr>
      <xdr:spPr>
        <a:xfrm>
          <a:off x="3086744" y="598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100801</xdr:rowOff>
    </xdr:from>
    <xdr:ext cx="405111" cy="259045"/>
    <xdr:sp macro="" textlink="">
      <xdr:nvSpPr>
        <xdr:cNvPr id="97" name="n_3aveValue有形固定資産減価償却率">
          <a:extLst>
            <a:ext uri="{FF2B5EF4-FFF2-40B4-BE49-F238E27FC236}">
              <a16:creationId xmlns:a16="http://schemas.microsoft.com/office/drawing/2014/main" id="{59A57224-5D9D-4070-8CEC-9CD328E9BD45}"/>
            </a:ext>
          </a:extLst>
        </xdr:cNvPr>
        <xdr:cNvSpPr txBox="1"/>
      </xdr:nvSpPr>
      <xdr:spPr>
        <a:xfrm>
          <a:off x="2324744" y="6015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60705</xdr:rowOff>
    </xdr:from>
    <xdr:ext cx="405111" cy="259045"/>
    <xdr:sp macro="" textlink="">
      <xdr:nvSpPr>
        <xdr:cNvPr id="98" name="n_4aveValue有形固定資産減価償却率">
          <a:extLst>
            <a:ext uri="{FF2B5EF4-FFF2-40B4-BE49-F238E27FC236}">
              <a16:creationId xmlns:a16="http://schemas.microsoft.com/office/drawing/2014/main" id="{2C8FC0D6-768F-4BF2-8822-07A1461E47A9}"/>
            </a:ext>
          </a:extLst>
        </xdr:cNvPr>
        <xdr:cNvSpPr txBox="1"/>
      </xdr:nvSpPr>
      <xdr:spPr>
        <a:xfrm>
          <a:off x="1562744" y="5975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154503</xdr:rowOff>
    </xdr:from>
    <xdr:ext cx="405111" cy="259045"/>
    <xdr:sp macro="" textlink="">
      <xdr:nvSpPr>
        <xdr:cNvPr id="99" name="n_1mainValue有形固定資産減価償却率">
          <a:extLst>
            <a:ext uri="{FF2B5EF4-FFF2-40B4-BE49-F238E27FC236}">
              <a16:creationId xmlns:a16="http://schemas.microsoft.com/office/drawing/2014/main" id="{65BF1729-9E62-47E4-A2D1-87B9DCD07088}"/>
            </a:ext>
          </a:extLst>
        </xdr:cNvPr>
        <xdr:cNvSpPr txBox="1"/>
      </xdr:nvSpPr>
      <xdr:spPr>
        <a:xfrm>
          <a:off x="3836044" y="53837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95902</xdr:rowOff>
    </xdr:from>
    <xdr:ext cx="405111" cy="259045"/>
    <xdr:sp macro="" textlink="">
      <xdr:nvSpPr>
        <xdr:cNvPr id="100" name="n_2mainValue有形固定資産減価償却率">
          <a:extLst>
            <a:ext uri="{FF2B5EF4-FFF2-40B4-BE49-F238E27FC236}">
              <a16:creationId xmlns:a16="http://schemas.microsoft.com/office/drawing/2014/main" id="{9B707621-32AD-4243-A135-F954D9681788}"/>
            </a:ext>
          </a:extLst>
        </xdr:cNvPr>
        <xdr:cNvSpPr txBox="1"/>
      </xdr:nvSpPr>
      <xdr:spPr>
        <a:xfrm>
          <a:off x="3086744" y="532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31132</xdr:rowOff>
    </xdr:from>
    <xdr:ext cx="405111" cy="259045"/>
    <xdr:sp macro="" textlink="">
      <xdr:nvSpPr>
        <xdr:cNvPr id="101" name="n_3mainValue有形固定資産減価償却率">
          <a:extLst>
            <a:ext uri="{FF2B5EF4-FFF2-40B4-BE49-F238E27FC236}">
              <a16:creationId xmlns:a16="http://schemas.microsoft.com/office/drawing/2014/main" id="{060C40BB-4948-4DFD-A528-F0EE16B1F392}"/>
            </a:ext>
          </a:extLst>
        </xdr:cNvPr>
        <xdr:cNvSpPr txBox="1"/>
      </xdr:nvSpPr>
      <xdr:spPr>
        <a:xfrm>
          <a:off x="2324744" y="526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25</xdr:row>
      <xdr:rowOff>153233</xdr:rowOff>
    </xdr:from>
    <xdr:ext cx="405111" cy="259045"/>
    <xdr:sp macro="" textlink="">
      <xdr:nvSpPr>
        <xdr:cNvPr id="102" name="n_4mainValue有形固定資産減価償却率">
          <a:extLst>
            <a:ext uri="{FF2B5EF4-FFF2-40B4-BE49-F238E27FC236}">
              <a16:creationId xmlns:a16="http://schemas.microsoft.com/office/drawing/2014/main" id="{C95277EA-FAF4-43DD-8A1F-79793ED2A1B0}"/>
            </a:ext>
          </a:extLst>
        </xdr:cNvPr>
        <xdr:cNvSpPr txBox="1"/>
      </xdr:nvSpPr>
      <xdr:spPr>
        <a:xfrm>
          <a:off x="1562744" y="52110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3" name="正方形/長方形 102">
          <a:extLst>
            <a:ext uri="{FF2B5EF4-FFF2-40B4-BE49-F238E27FC236}">
              <a16:creationId xmlns:a16="http://schemas.microsoft.com/office/drawing/2014/main" id="{A3F19A4E-FF3B-48A5-8BEE-D9B87EC8ED82}"/>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4" name="正方形/長方形 103">
          <a:extLst>
            <a:ext uri="{FF2B5EF4-FFF2-40B4-BE49-F238E27FC236}">
              <a16:creationId xmlns:a16="http://schemas.microsoft.com/office/drawing/2014/main" id="{1A416067-F884-4956-93DD-B6F80DDE50C1}"/>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5" name="正方形/長方形 104">
          <a:extLst>
            <a:ext uri="{FF2B5EF4-FFF2-40B4-BE49-F238E27FC236}">
              <a16:creationId xmlns:a16="http://schemas.microsoft.com/office/drawing/2014/main" id="{5D1E2C96-A4BB-47B1-8A5C-2F1B469BDFCA}"/>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[ 639.3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6" name="正方形/長方形 105">
          <a:extLst>
            <a:ext uri="{FF2B5EF4-FFF2-40B4-BE49-F238E27FC236}">
              <a16:creationId xmlns:a16="http://schemas.microsoft.com/office/drawing/2014/main" id="{7BB31CF2-5D76-41D3-AB73-CB3EA4C77C7F}"/>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7" name="正方形/長方形 106">
          <a:extLst>
            <a:ext uri="{FF2B5EF4-FFF2-40B4-BE49-F238E27FC236}">
              <a16:creationId xmlns:a16="http://schemas.microsoft.com/office/drawing/2014/main" id="{5D4D0B3B-E346-41B8-8776-A7AD7523AED9}"/>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8" name="正方形/長方形 107">
          <a:extLst>
            <a:ext uri="{FF2B5EF4-FFF2-40B4-BE49-F238E27FC236}">
              <a16:creationId xmlns:a16="http://schemas.microsoft.com/office/drawing/2014/main" id="{6FF8CD51-2F8D-451F-A17B-05658689447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9" name="正方形/長方形 108">
          <a:extLst>
            <a:ext uri="{FF2B5EF4-FFF2-40B4-BE49-F238E27FC236}">
              <a16:creationId xmlns:a16="http://schemas.microsoft.com/office/drawing/2014/main" id="{7CE66F8B-DF31-4EC2-A441-15912EF7B096}"/>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0" name="正方形/長方形 109">
          <a:extLst>
            <a:ext uri="{FF2B5EF4-FFF2-40B4-BE49-F238E27FC236}">
              <a16:creationId xmlns:a16="http://schemas.microsoft.com/office/drawing/2014/main" id="{31BDBB4B-112B-49CF-BF18-EBBDAC4C29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1" name="正方形/長方形 110">
          <a:extLst>
            <a:ext uri="{FF2B5EF4-FFF2-40B4-BE49-F238E27FC236}">
              <a16:creationId xmlns:a16="http://schemas.microsoft.com/office/drawing/2014/main" id="{C42F5CC2-087C-4C2F-A3ED-091B1CB78938}"/>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2" name="正方形/長方形 111">
          <a:extLst>
            <a:ext uri="{FF2B5EF4-FFF2-40B4-BE49-F238E27FC236}">
              <a16:creationId xmlns:a16="http://schemas.microsoft.com/office/drawing/2014/main" id="{8D5562A6-B548-4AA9-B58E-4DE0D6DF54A9}"/>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3" name="正方形/長方形 112">
          <a:extLst>
            <a:ext uri="{FF2B5EF4-FFF2-40B4-BE49-F238E27FC236}">
              <a16:creationId xmlns:a16="http://schemas.microsoft.com/office/drawing/2014/main" id="{5BE738AE-7563-4D49-BE52-39245EF6CF5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4" name="正方形/長方形 113">
          <a:extLst>
            <a:ext uri="{FF2B5EF4-FFF2-40B4-BE49-F238E27FC236}">
              <a16:creationId xmlns:a16="http://schemas.microsoft.com/office/drawing/2014/main" id="{8F2080DD-B87D-4E9F-ACC3-B00A1F11D061}"/>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5" name="テキスト ボックス 114">
          <a:extLst>
            <a:ext uri="{FF2B5EF4-FFF2-40B4-BE49-F238E27FC236}">
              <a16:creationId xmlns:a16="http://schemas.microsoft.com/office/drawing/2014/main" id="{0D6B809A-F868-493D-9993-348425CDE414}"/>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　平成</a:t>
          </a:r>
          <a:r>
            <a:rPr kumimoji="1" lang="en-US" altLang="ja-JP" sz="1000">
              <a:latin typeface="ＭＳ Ｐゴシック" panose="020B0600070205080204" pitchFamily="50" charset="-128"/>
              <a:ea typeface="ＭＳ Ｐゴシック" panose="020B0600070205080204" pitchFamily="50" charset="-128"/>
            </a:rPr>
            <a:t>20</a:t>
          </a:r>
          <a:r>
            <a:rPr kumimoji="1" lang="ja-JP" altLang="en-US" sz="1000">
              <a:latin typeface="ＭＳ Ｐゴシック" panose="020B0600070205080204" pitchFamily="50" charset="-128"/>
              <a:ea typeface="ＭＳ Ｐゴシック" panose="020B0600070205080204" pitchFamily="50" charset="-128"/>
            </a:rPr>
            <a:t>年度以降の起債借入額が高額であり、類似団体と比較しても高い数値となっているが、現在行財政改革に取り組んでいるため、債務償還比率は減少傾向にあるものの、令和</a:t>
          </a:r>
          <a:r>
            <a:rPr kumimoji="1" lang="en-US" altLang="ja-JP" sz="1000">
              <a:latin typeface="ＭＳ Ｐゴシック" panose="020B0600070205080204" pitchFamily="50" charset="-128"/>
              <a:ea typeface="ＭＳ Ｐゴシック" panose="020B0600070205080204" pitchFamily="50" charset="-128"/>
            </a:rPr>
            <a:t>4</a:t>
          </a:r>
          <a:r>
            <a:rPr kumimoji="1" lang="ja-JP" altLang="en-US" sz="1000">
              <a:latin typeface="ＭＳ Ｐゴシック" panose="020B0600070205080204" pitchFamily="50" charset="-128"/>
              <a:ea typeface="ＭＳ Ｐゴシック" panose="020B0600070205080204" pitchFamily="50" charset="-128"/>
            </a:rPr>
            <a:t>年度は最終処分場整備事業に係る公債費償還額の増加により高くなっている。今後数年程度は高い償還額で推移するが、それ以降ピークとなる償還額も減少に転じる予定なので、債務償還比率も減少する見込みである。</a:t>
          </a:r>
        </a:p>
        <a:p>
          <a:r>
            <a:rPr kumimoji="1" lang="ja-JP" altLang="en-US" sz="1000">
              <a:latin typeface="ＭＳ Ｐゴシック" panose="020B0600070205080204" pitchFamily="50" charset="-128"/>
              <a:ea typeface="ＭＳ Ｐゴシック" panose="020B0600070205080204" pitchFamily="50" charset="-128"/>
            </a:rPr>
            <a:t>　今後も、安定的な税収の確保及び人件費の抑制に係る適切な人員配置を中心としながら、持続可能な財政運営に取組むとともに、事業計画の見直しや地方債の新規借入の抑制を図る必要がある。</a:t>
          </a:r>
        </a:p>
      </xdr:txBody>
    </xdr:sp>
    <xdr:clientData/>
  </xdr:twoCellAnchor>
  <xdr:oneCellAnchor>
    <xdr:from>
      <xdr:col>57</xdr:col>
      <xdr:colOff>111125</xdr:colOff>
      <xdr:row>23</xdr:row>
      <xdr:rowOff>47625</xdr:rowOff>
    </xdr:from>
    <xdr:ext cx="349839" cy="225703"/>
    <xdr:sp macro="" textlink="">
      <xdr:nvSpPr>
        <xdr:cNvPr id="116" name="テキスト ボックス 115">
          <a:extLst>
            <a:ext uri="{FF2B5EF4-FFF2-40B4-BE49-F238E27FC236}">
              <a16:creationId xmlns:a16="http://schemas.microsoft.com/office/drawing/2014/main" id="{D0C0EE0D-CE9D-474C-909D-7A888219E208}"/>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7" name="直線コネクタ 116">
          <a:extLst>
            <a:ext uri="{FF2B5EF4-FFF2-40B4-BE49-F238E27FC236}">
              <a16:creationId xmlns:a16="http://schemas.microsoft.com/office/drawing/2014/main" id="{204307CD-19F9-4475-9FF7-F2FF828E9EBA}"/>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8" name="テキスト ボックス 117">
          <a:extLst>
            <a:ext uri="{FF2B5EF4-FFF2-40B4-BE49-F238E27FC236}">
              <a16:creationId xmlns:a16="http://schemas.microsoft.com/office/drawing/2014/main" id="{39E7F1E6-052A-4BFC-AA17-ACCF5346D081}"/>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9" name="直線コネクタ 118">
          <a:extLst>
            <a:ext uri="{FF2B5EF4-FFF2-40B4-BE49-F238E27FC236}">
              <a16:creationId xmlns:a16="http://schemas.microsoft.com/office/drawing/2014/main" id="{76F74754-79C3-4737-BFB5-6978F12D5B0D}"/>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0" name="テキスト ボックス 119">
          <a:extLst>
            <a:ext uri="{FF2B5EF4-FFF2-40B4-BE49-F238E27FC236}">
              <a16:creationId xmlns:a16="http://schemas.microsoft.com/office/drawing/2014/main" id="{AD6923A5-7E97-4FDB-9FFC-EA17520DB9D9}"/>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1" name="直線コネクタ 120">
          <a:extLst>
            <a:ext uri="{FF2B5EF4-FFF2-40B4-BE49-F238E27FC236}">
              <a16:creationId xmlns:a16="http://schemas.microsoft.com/office/drawing/2014/main" id="{0D99B18D-AD6E-4016-A5E5-180A586E084E}"/>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2" name="テキスト ボックス 121">
          <a:extLst>
            <a:ext uri="{FF2B5EF4-FFF2-40B4-BE49-F238E27FC236}">
              <a16:creationId xmlns:a16="http://schemas.microsoft.com/office/drawing/2014/main" id="{55742961-2D1F-47AE-8197-8B6ED6EF2DA7}"/>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3" name="直線コネクタ 122">
          <a:extLst>
            <a:ext uri="{FF2B5EF4-FFF2-40B4-BE49-F238E27FC236}">
              <a16:creationId xmlns:a16="http://schemas.microsoft.com/office/drawing/2014/main" id="{ED969196-DD0A-4BEB-AE2E-A5A198DCE523}"/>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4" name="テキスト ボックス 123">
          <a:extLst>
            <a:ext uri="{FF2B5EF4-FFF2-40B4-BE49-F238E27FC236}">
              <a16:creationId xmlns:a16="http://schemas.microsoft.com/office/drawing/2014/main" id="{719144C0-8EA7-4D8D-AE91-5F1A47CD55DC}"/>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5" name="直線コネクタ 124">
          <a:extLst>
            <a:ext uri="{FF2B5EF4-FFF2-40B4-BE49-F238E27FC236}">
              <a16:creationId xmlns:a16="http://schemas.microsoft.com/office/drawing/2014/main" id="{CFEDCDF9-75B3-4AB4-B180-7B1939B3F36B}"/>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6" name="テキスト ボックス 125">
          <a:extLst>
            <a:ext uri="{FF2B5EF4-FFF2-40B4-BE49-F238E27FC236}">
              <a16:creationId xmlns:a16="http://schemas.microsoft.com/office/drawing/2014/main" id="{2905AF72-A60D-45A6-BC7F-E290D846276A}"/>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7" name="直線コネクタ 126">
          <a:extLst>
            <a:ext uri="{FF2B5EF4-FFF2-40B4-BE49-F238E27FC236}">
              <a16:creationId xmlns:a16="http://schemas.microsoft.com/office/drawing/2014/main" id="{298F075F-C9DB-4DB2-B660-4F51A7FF75E3}"/>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8" name="テキスト ボックス 127">
          <a:extLst>
            <a:ext uri="{FF2B5EF4-FFF2-40B4-BE49-F238E27FC236}">
              <a16:creationId xmlns:a16="http://schemas.microsoft.com/office/drawing/2014/main" id="{16ED6A3F-C9D7-4C0C-B2C8-76713CAC1AA7}"/>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a:extLst>
            <a:ext uri="{FF2B5EF4-FFF2-40B4-BE49-F238E27FC236}">
              <a16:creationId xmlns:a16="http://schemas.microsoft.com/office/drawing/2014/main" id="{CA122508-ACB9-4B91-BA27-98CCC4BF534E}"/>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0" name="債務償還比率グラフ枠">
          <a:extLst>
            <a:ext uri="{FF2B5EF4-FFF2-40B4-BE49-F238E27FC236}">
              <a16:creationId xmlns:a16="http://schemas.microsoft.com/office/drawing/2014/main" id="{70072AF6-AC31-42EC-8445-05706AB0E337}"/>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30</xdr:row>
      <xdr:rowOff>164613</xdr:rowOff>
    </xdr:to>
    <xdr:cxnSp macro="">
      <xdr:nvCxnSpPr>
        <xdr:cNvPr id="131" name="直線コネクタ 130">
          <a:extLst>
            <a:ext uri="{FF2B5EF4-FFF2-40B4-BE49-F238E27FC236}">
              <a16:creationId xmlns:a16="http://schemas.microsoft.com/office/drawing/2014/main" id="{00F67016-FED9-4A8E-AC8C-0327F0E81094}"/>
            </a:ext>
          </a:extLst>
        </xdr:cNvPr>
        <xdr:cNvCxnSpPr/>
      </xdr:nvCxnSpPr>
      <xdr:spPr>
        <a:xfrm flipV="1">
          <a:off x="14793595" y="5312833"/>
          <a:ext cx="1269" cy="766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168440</xdr:rowOff>
    </xdr:from>
    <xdr:ext cx="469744" cy="259045"/>
    <xdr:sp macro="" textlink="">
      <xdr:nvSpPr>
        <xdr:cNvPr id="132" name="債務償還比率最小値テキスト">
          <a:extLst>
            <a:ext uri="{FF2B5EF4-FFF2-40B4-BE49-F238E27FC236}">
              <a16:creationId xmlns:a16="http://schemas.microsoft.com/office/drawing/2014/main" id="{92FDCE1B-8C3D-4A07-8354-1D7129341282}"/>
            </a:ext>
          </a:extLst>
        </xdr:cNvPr>
        <xdr:cNvSpPr txBox="1"/>
      </xdr:nvSpPr>
      <xdr:spPr>
        <a:xfrm>
          <a:off x="14846300" y="6083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30</xdr:row>
      <xdr:rowOff>164613</xdr:rowOff>
    </xdr:from>
    <xdr:to>
      <xdr:col>76</xdr:col>
      <xdr:colOff>111125</xdr:colOff>
      <xdr:row>30</xdr:row>
      <xdr:rowOff>164613</xdr:rowOff>
    </xdr:to>
    <xdr:cxnSp macro="">
      <xdr:nvCxnSpPr>
        <xdr:cNvPr id="133" name="直線コネクタ 132">
          <a:extLst>
            <a:ext uri="{FF2B5EF4-FFF2-40B4-BE49-F238E27FC236}">
              <a16:creationId xmlns:a16="http://schemas.microsoft.com/office/drawing/2014/main" id="{75A9FF98-0F24-4E7A-BB5D-7564C8523B69}"/>
            </a:ext>
          </a:extLst>
        </xdr:cNvPr>
        <xdr:cNvCxnSpPr/>
      </xdr:nvCxnSpPr>
      <xdr:spPr>
        <a:xfrm>
          <a:off x="14706600" y="6079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4" name="債務償還比率最大値テキスト">
          <a:extLst>
            <a:ext uri="{FF2B5EF4-FFF2-40B4-BE49-F238E27FC236}">
              <a16:creationId xmlns:a16="http://schemas.microsoft.com/office/drawing/2014/main" id="{BDC58A17-40BC-44FA-A872-9C6EBD107BBD}"/>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5" name="直線コネクタ 134">
          <a:extLst>
            <a:ext uri="{FF2B5EF4-FFF2-40B4-BE49-F238E27FC236}">
              <a16:creationId xmlns:a16="http://schemas.microsoft.com/office/drawing/2014/main" id="{31CA6884-FDAF-4366-A255-7CC51A599784}"/>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12576</xdr:rowOff>
    </xdr:from>
    <xdr:ext cx="469744" cy="259045"/>
    <xdr:sp macro="" textlink="">
      <xdr:nvSpPr>
        <xdr:cNvPr id="136" name="債務償還比率平均値テキスト">
          <a:extLst>
            <a:ext uri="{FF2B5EF4-FFF2-40B4-BE49-F238E27FC236}">
              <a16:creationId xmlns:a16="http://schemas.microsoft.com/office/drawing/2014/main" id="{BC034602-3889-447C-8C37-97EA6458282B}"/>
            </a:ext>
          </a:extLst>
        </xdr:cNvPr>
        <xdr:cNvSpPr txBox="1"/>
      </xdr:nvSpPr>
      <xdr:spPr>
        <a:xfrm>
          <a:off x="14846300" y="52418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26</xdr:row>
      <xdr:rowOff>161149</xdr:rowOff>
    </xdr:from>
    <xdr:to>
      <xdr:col>76</xdr:col>
      <xdr:colOff>73025</xdr:colOff>
      <xdr:row>27</xdr:row>
      <xdr:rowOff>91299</xdr:rowOff>
    </xdr:to>
    <xdr:sp macro="" textlink="">
      <xdr:nvSpPr>
        <xdr:cNvPr id="137" name="フローチャート: 判断 136">
          <a:extLst>
            <a:ext uri="{FF2B5EF4-FFF2-40B4-BE49-F238E27FC236}">
              <a16:creationId xmlns:a16="http://schemas.microsoft.com/office/drawing/2014/main" id="{F793408A-962D-4867-8EC0-A2A40B8C313E}"/>
            </a:ext>
          </a:extLst>
        </xdr:cNvPr>
        <xdr:cNvSpPr/>
      </xdr:nvSpPr>
      <xdr:spPr>
        <a:xfrm>
          <a:off x="14744700" y="5390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26</xdr:row>
      <xdr:rowOff>169305</xdr:rowOff>
    </xdr:from>
    <xdr:to>
      <xdr:col>72</xdr:col>
      <xdr:colOff>123825</xdr:colOff>
      <xdr:row>27</xdr:row>
      <xdr:rowOff>99455</xdr:rowOff>
    </xdr:to>
    <xdr:sp macro="" textlink="">
      <xdr:nvSpPr>
        <xdr:cNvPr id="138" name="フローチャート: 判断 137">
          <a:extLst>
            <a:ext uri="{FF2B5EF4-FFF2-40B4-BE49-F238E27FC236}">
              <a16:creationId xmlns:a16="http://schemas.microsoft.com/office/drawing/2014/main" id="{55369E5A-C466-48EC-BA5A-AF4A74F22019}"/>
            </a:ext>
          </a:extLst>
        </xdr:cNvPr>
        <xdr:cNvSpPr/>
      </xdr:nvSpPr>
      <xdr:spPr>
        <a:xfrm>
          <a:off x="14033500" y="5398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27</xdr:row>
      <xdr:rowOff>123917</xdr:rowOff>
    </xdr:from>
    <xdr:to>
      <xdr:col>68</xdr:col>
      <xdr:colOff>123825</xdr:colOff>
      <xdr:row>28</xdr:row>
      <xdr:rowOff>54067</xdr:rowOff>
    </xdr:to>
    <xdr:sp macro="" textlink="">
      <xdr:nvSpPr>
        <xdr:cNvPr id="139" name="フローチャート: 判断 138">
          <a:extLst>
            <a:ext uri="{FF2B5EF4-FFF2-40B4-BE49-F238E27FC236}">
              <a16:creationId xmlns:a16="http://schemas.microsoft.com/office/drawing/2014/main" id="{3CF368E5-FE58-44BC-8D4A-D700A32D67FD}"/>
            </a:ext>
          </a:extLst>
        </xdr:cNvPr>
        <xdr:cNvSpPr/>
      </xdr:nvSpPr>
      <xdr:spPr>
        <a:xfrm>
          <a:off x="13271500" y="5524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20355</xdr:rowOff>
    </xdr:from>
    <xdr:to>
      <xdr:col>64</xdr:col>
      <xdr:colOff>123825</xdr:colOff>
      <xdr:row>28</xdr:row>
      <xdr:rowOff>121955</xdr:rowOff>
    </xdr:to>
    <xdr:sp macro="" textlink="">
      <xdr:nvSpPr>
        <xdr:cNvPr id="140" name="フローチャート: 判断 139">
          <a:extLst>
            <a:ext uri="{FF2B5EF4-FFF2-40B4-BE49-F238E27FC236}">
              <a16:creationId xmlns:a16="http://schemas.microsoft.com/office/drawing/2014/main" id="{C811C59D-92A3-4518-BA7B-57303B1BDEB5}"/>
            </a:ext>
          </a:extLst>
        </xdr:cNvPr>
        <xdr:cNvSpPr/>
      </xdr:nvSpPr>
      <xdr:spPr>
        <a:xfrm>
          <a:off x="12509500" y="559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27</xdr:row>
      <xdr:rowOff>141189</xdr:rowOff>
    </xdr:from>
    <xdr:to>
      <xdr:col>60</xdr:col>
      <xdr:colOff>123825</xdr:colOff>
      <xdr:row>28</xdr:row>
      <xdr:rowOff>71339</xdr:rowOff>
    </xdr:to>
    <xdr:sp macro="" textlink="">
      <xdr:nvSpPr>
        <xdr:cNvPr id="141" name="フローチャート: 判断 140">
          <a:extLst>
            <a:ext uri="{FF2B5EF4-FFF2-40B4-BE49-F238E27FC236}">
              <a16:creationId xmlns:a16="http://schemas.microsoft.com/office/drawing/2014/main" id="{45474AD8-009C-45D3-846B-2E940A07DBCE}"/>
            </a:ext>
          </a:extLst>
        </xdr:cNvPr>
        <xdr:cNvSpPr/>
      </xdr:nvSpPr>
      <xdr:spPr>
        <a:xfrm>
          <a:off x="11747500" y="5541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70EFC917-27D4-45EB-9B68-625383BD7D11}"/>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390CC0E9-60AD-482D-9D54-32382F7DE44C}"/>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9D3279D1-04FB-4EB4-84DF-FC2A10736CDA}"/>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2792BD0E-6C1E-4364-9D25-80DE287716E3}"/>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2FDB466E-D6C6-4DC7-94C5-D55D8B303068}"/>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113813</xdr:rowOff>
    </xdr:from>
    <xdr:to>
      <xdr:col>76</xdr:col>
      <xdr:colOff>73025</xdr:colOff>
      <xdr:row>31</xdr:row>
      <xdr:rowOff>43963</xdr:rowOff>
    </xdr:to>
    <xdr:sp macro="" textlink="">
      <xdr:nvSpPr>
        <xdr:cNvPr id="147" name="楕円 146">
          <a:extLst>
            <a:ext uri="{FF2B5EF4-FFF2-40B4-BE49-F238E27FC236}">
              <a16:creationId xmlns:a16="http://schemas.microsoft.com/office/drawing/2014/main" id="{F0061CD1-D32E-4299-82BA-0C7F73F9ABFD}"/>
            </a:ext>
          </a:extLst>
        </xdr:cNvPr>
        <xdr:cNvSpPr/>
      </xdr:nvSpPr>
      <xdr:spPr>
        <a:xfrm>
          <a:off x="14744700" y="6028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28740</xdr:rowOff>
    </xdr:from>
    <xdr:ext cx="469744" cy="259045"/>
    <xdr:sp macro="" textlink="">
      <xdr:nvSpPr>
        <xdr:cNvPr id="148" name="債務償還比率該当値テキスト">
          <a:extLst>
            <a:ext uri="{FF2B5EF4-FFF2-40B4-BE49-F238E27FC236}">
              <a16:creationId xmlns:a16="http://schemas.microsoft.com/office/drawing/2014/main" id="{A3250482-A8E7-41C2-84DF-9B3BBB539FE1}"/>
            </a:ext>
          </a:extLst>
        </xdr:cNvPr>
        <xdr:cNvSpPr txBox="1"/>
      </xdr:nvSpPr>
      <xdr:spPr>
        <a:xfrm>
          <a:off x="14846300" y="5943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83996</xdr:rowOff>
    </xdr:from>
    <xdr:to>
      <xdr:col>72</xdr:col>
      <xdr:colOff>123825</xdr:colOff>
      <xdr:row>30</xdr:row>
      <xdr:rowOff>14146</xdr:rowOff>
    </xdr:to>
    <xdr:sp macro="" textlink="">
      <xdr:nvSpPr>
        <xdr:cNvPr id="149" name="楕円 148">
          <a:extLst>
            <a:ext uri="{FF2B5EF4-FFF2-40B4-BE49-F238E27FC236}">
              <a16:creationId xmlns:a16="http://schemas.microsoft.com/office/drawing/2014/main" id="{EBCD2550-800B-4422-9FB4-DF324D8165BB}"/>
            </a:ext>
          </a:extLst>
        </xdr:cNvPr>
        <xdr:cNvSpPr/>
      </xdr:nvSpPr>
      <xdr:spPr>
        <a:xfrm>
          <a:off x="14033500" y="5827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134796</xdr:rowOff>
    </xdr:from>
    <xdr:to>
      <xdr:col>76</xdr:col>
      <xdr:colOff>22225</xdr:colOff>
      <xdr:row>30</xdr:row>
      <xdr:rowOff>164613</xdr:rowOff>
    </xdr:to>
    <xdr:cxnSp macro="">
      <xdr:nvCxnSpPr>
        <xdr:cNvPr id="150" name="直線コネクタ 149">
          <a:extLst>
            <a:ext uri="{FF2B5EF4-FFF2-40B4-BE49-F238E27FC236}">
              <a16:creationId xmlns:a16="http://schemas.microsoft.com/office/drawing/2014/main" id="{6C77C060-321D-4C0A-84D8-0B31478FA4EA}"/>
            </a:ext>
          </a:extLst>
        </xdr:cNvPr>
        <xdr:cNvCxnSpPr/>
      </xdr:nvCxnSpPr>
      <xdr:spPr>
        <a:xfrm>
          <a:off x="14084300" y="5878371"/>
          <a:ext cx="711200" cy="201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4304</xdr:rowOff>
    </xdr:from>
    <xdr:to>
      <xdr:col>68</xdr:col>
      <xdr:colOff>123825</xdr:colOff>
      <xdr:row>30</xdr:row>
      <xdr:rowOff>105904</xdr:rowOff>
    </xdr:to>
    <xdr:sp macro="" textlink="">
      <xdr:nvSpPr>
        <xdr:cNvPr id="151" name="楕円 150">
          <a:extLst>
            <a:ext uri="{FF2B5EF4-FFF2-40B4-BE49-F238E27FC236}">
              <a16:creationId xmlns:a16="http://schemas.microsoft.com/office/drawing/2014/main" id="{28792B69-C31F-4E30-825D-DB2CA59F06C2}"/>
            </a:ext>
          </a:extLst>
        </xdr:cNvPr>
        <xdr:cNvSpPr/>
      </xdr:nvSpPr>
      <xdr:spPr>
        <a:xfrm>
          <a:off x="13271500" y="5919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134796</xdr:rowOff>
    </xdr:from>
    <xdr:to>
      <xdr:col>72</xdr:col>
      <xdr:colOff>73025</xdr:colOff>
      <xdr:row>30</xdr:row>
      <xdr:rowOff>55104</xdr:rowOff>
    </xdr:to>
    <xdr:cxnSp macro="">
      <xdr:nvCxnSpPr>
        <xdr:cNvPr id="152" name="直線コネクタ 151">
          <a:extLst>
            <a:ext uri="{FF2B5EF4-FFF2-40B4-BE49-F238E27FC236}">
              <a16:creationId xmlns:a16="http://schemas.microsoft.com/office/drawing/2014/main" id="{0E0BC9E7-23C0-4BEE-B1F9-2650B43C1FD0}"/>
            </a:ext>
          </a:extLst>
        </xdr:cNvPr>
        <xdr:cNvCxnSpPr/>
      </xdr:nvCxnSpPr>
      <xdr:spPr>
        <a:xfrm flipV="1">
          <a:off x="13322300" y="5878371"/>
          <a:ext cx="762000" cy="91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145549</xdr:rowOff>
    </xdr:from>
    <xdr:to>
      <xdr:col>64</xdr:col>
      <xdr:colOff>123825</xdr:colOff>
      <xdr:row>32</xdr:row>
      <xdr:rowOff>75699</xdr:rowOff>
    </xdr:to>
    <xdr:sp macro="" textlink="">
      <xdr:nvSpPr>
        <xdr:cNvPr id="153" name="楕円 152">
          <a:extLst>
            <a:ext uri="{FF2B5EF4-FFF2-40B4-BE49-F238E27FC236}">
              <a16:creationId xmlns:a16="http://schemas.microsoft.com/office/drawing/2014/main" id="{697EDFFC-A251-44BE-AACE-74275F6922BB}"/>
            </a:ext>
          </a:extLst>
        </xdr:cNvPr>
        <xdr:cNvSpPr/>
      </xdr:nvSpPr>
      <xdr:spPr>
        <a:xfrm>
          <a:off x="12509500" y="6232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55104</xdr:rowOff>
    </xdr:from>
    <xdr:to>
      <xdr:col>68</xdr:col>
      <xdr:colOff>73025</xdr:colOff>
      <xdr:row>32</xdr:row>
      <xdr:rowOff>24899</xdr:rowOff>
    </xdr:to>
    <xdr:cxnSp macro="">
      <xdr:nvCxnSpPr>
        <xdr:cNvPr id="154" name="直線コネクタ 153">
          <a:extLst>
            <a:ext uri="{FF2B5EF4-FFF2-40B4-BE49-F238E27FC236}">
              <a16:creationId xmlns:a16="http://schemas.microsoft.com/office/drawing/2014/main" id="{34E04815-4AB0-446E-B950-0F9E6C68158B}"/>
            </a:ext>
          </a:extLst>
        </xdr:cNvPr>
        <xdr:cNvCxnSpPr/>
      </xdr:nvCxnSpPr>
      <xdr:spPr>
        <a:xfrm flipV="1">
          <a:off x="12560300" y="5970129"/>
          <a:ext cx="762000" cy="312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33</xdr:row>
      <xdr:rowOff>61369</xdr:rowOff>
    </xdr:from>
    <xdr:to>
      <xdr:col>60</xdr:col>
      <xdr:colOff>123825</xdr:colOff>
      <xdr:row>33</xdr:row>
      <xdr:rowOff>162969</xdr:rowOff>
    </xdr:to>
    <xdr:sp macro="" textlink="">
      <xdr:nvSpPr>
        <xdr:cNvPr id="155" name="楕円 154">
          <a:extLst>
            <a:ext uri="{FF2B5EF4-FFF2-40B4-BE49-F238E27FC236}">
              <a16:creationId xmlns:a16="http://schemas.microsoft.com/office/drawing/2014/main" id="{CC1F2E96-A409-4532-B9AB-EC10B57038EA}"/>
            </a:ext>
          </a:extLst>
        </xdr:cNvPr>
        <xdr:cNvSpPr/>
      </xdr:nvSpPr>
      <xdr:spPr>
        <a:xfrm>
          <a:off x="11747500" y="6490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24899</xdr:rowOff>
    </xdr:from>
    <xdr:to>
      <xdr:col>64</xdr:col>
      <xdr:colOff>73025</xdr:colOff>
      <xdr:row>33</xdr:row>
      <xdr:rowOff>112169</xdr:rowOff>
    </xdr:to>
    <xdr:cxnSp macro="">
      <xdr:nvCxnSpPr>
        <xdr:cNvPr id="156" name="直線コネクタ 155">
          <a:extLst>
            <a:ext uri="{FF2B5EF4-FFF2-40B4-BE49-F238E27FC236}">
              <a16:creationId xmlns:a16="http://schemas.microsoft.com/office/drawing/2014/main" id="{03CDACF7-26E0-4AE5-97EF-4A1EB4A2A93F}"/>
            </a:ext>
          </a:extLst>
        </xdr:cNvPr>
        <xdr:cNvCxnSpPr/>
      </xdr:nvCxnSpPr>
      <xdr:spPr>
        <a:xfrm flipV="1">
          <a:off x="11798300" y="6282824"/>
          <a:ext cx="762000" cy="258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25</xdr:row>
      <xdr:rowOff>115982</xdr:rowOff>
    </xdr:from>
    <xdr:ext cx="469744" cy="259045"/>
    <xdr:sp macro="" textlink="">
      <xdr:nvSpPr>
        <xdr:cNvPr id="157" name="n_1aveValue債務償還比率">
          <a:extLst>
            <a:ext uri="{FF2B5EF4-FFF2-40B4-BE49-F238E27FC236}">
              <a16:creationId xmlns:a16="http://schemas.microsoft.com/office/drawing/2014/main" id="{CB7A6E67-3413-48AE-B475-76B24F187DF4}"/>
            </a:ext>
          </a:extLst>
        </xdr:cNvPr>
        <xdr:cNvSpPr txBox="1"/>
      </xdr:nvSpPr>
      <xdr:spPr>
        <a:xfrm>
          <a:off x="13836727" y="517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70594</xdr:rowOff>
    </xdr:from>
    <xdr:ext cx="469744" cy="259045"/>
    <xdr:sp macro="" textlink="">
      <xdr:nvSpPr>
        <xdr:cNvPr id="158" name="n_2aveValue債務償還比率">
          <a:extLst>
            <a:ext uri="{FF2B5EF4-FFF2-40B4-BE49-F238E27FC236}">
              <a16:creationId xmlns:a16="http://schemas.microsoft.com/office/drawing/2014/main" id="{0DC265DB-A878-47F9-8815-E429C7B5B979}"/>
            </a:ext>
          </a:extLst>
        </xdr:cNvPr>
        <xdr:cNvSpPr txBox="1"/>
      </xdr:nvSpPr>
      <xdr:spPr>
        <a:xfrm>
          <a:off x="13087427" y="5299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138482</xdr:rowOff>
    </xdr:from>
    <xdr:ext cx="469744" cy="259045"/>
    <xdr:sp macro="" textlink="">
      <xdr:nvSpPr>
        <xdr:cNvPr id="159" name="n_3aveValue債務償還比率">
          <a:extLst>
            <a:ext uri="{FF2B5EF4-FFF2-40B4-BE49-F238E27FC236}">
              <a16:creationId xmlns:a16="http://schemas.microsoft.com/office/drawing/2014/main" id="{3A8A9E59-6894-4036-A29B-68465F1F8A2A}"/>
            </a:ext>
          </a:extLst>
        </xdr:cNvPr>
        <xdr:cNvSpPr txBox="1"/>
      </xdr:nvSpPr>
      <xdr:spPr>
        <a:xfrm>
          <a:off x="12325427" y="5367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87866</xdr:rowOff>
    </xdr:from>
    <xdr:ext cx="469744" cy="259045"/>
    <xdr:sp macro="" textlink="">
      <xdr:nvSpPr>
        <xdr:cNvPr id="160" name="n_4aveValue債務償還比率">
          <a:extLst>
            <a:ext uri="{FF2B5EF4-FFF2-40B4-BE49-F238E27FC236}">
              <a16:creationId xmlns:a16="http://schemas.microsoft.com/office/drawing/2014/main" id="{7F07A7A0-3076-44A7-90DB-36EA50F254F9}"/>
            </a:ext>
          </a:extLst>
        </xdr:cNvPr>
        <xdr:cNvSpPr txBox="1"/>
      </xdr:nvSpPr>
      <xdr:spPr>
        <a:xfrm>
          <a:off x="11563427" y="5317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5273</xdr:rowOff>
    </xdr:from>
    <xdr:ext cx="469744" cy="259045"/>
    <xdr:sp macro="" textlink="">
      <xdr:nvSpPr>
        <xdr:cNvPr id="161" name="n_1mainValue債務償還比率">
          <a:extLst>
            <a:ext uri="{FF2B5EF4-FFF2-40B4-BE49-F238E27FC236}">
              <a16:creationId xmlns:a16="http://schemas.microsoft.com/office/drawing/2014/main" id="{DF8DCDA4-D731-4165-9C46-DF505F5B8206}"/>
            </a:ext>
          </a:extLst>
        </xdr:cNvPr>
        <xdr:cNvSpPr txBox="1"/>
      </xdr:nvSpPr>
      <xdr:spPr>
        <a:xfrm>
          <a:off x="13836727" y="5920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97031</xdr:rowOff>
    </xdr:from>
    <xdr:ext cx="469744" cy="259045"/>
    <xdr:sp macro="" textlink="">
      <xdr:nvSpPr>
        <xdr:cNvPr id="162" name="n_2mainValue債務償還比率">
          <a:extLst>
            <a:ext uri="{FF2B5EF4-FFF2-40B4-BE49-F238E27FC236}">
              <a16:creationId xmlns:a16="http://schemas.microsoft.com/office/drawing/2014/main" id="{F974FAA9-848E-471B-A5C9-1A47EBCE0D0A}"/>
            </a:ext>
          </a:extLst>
        </xdr:cNvPr>
        <xdr:cNvSpPr txBox="1"/>
      </xdr:nvSpPr>
      <xdr:spPr>
        <a:xfrm>
          <a:off x="13087427" y="6012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66826</xdr:rowOff>
    </xdr:from>
    <xdr:ext cx="469744" cy="259045"/>
    <xdr:sp macro="" textlink="">
      <xdr:nvSpPr>
        <xdr:cNvPr id="163" name="n_3mainValue債務償還比率">
          <a:extLst>
            <a:ext uri="{FF2B5EF4-FFF2-40B4-BE49-F238E27FC236}">
              <a16:creationId xmlns:a16="http://schemas.microsoft.com/office/drawing/2014/main" id="{16D32180-8D04-4E81-898C-96B1FF1659C4}"/>
            </a:ext>
          </a:extLst>
        </xdr:cNvPr>
        <xdr:cNvSpPr txBox="1"/>
      </xdr:nvSpPr>
      <xdr:spPr>
        <a:xfrm>
          <a:off x="12325427" y="6324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58</xdr:col>
      <xdr:colOff>173563</xdr:colOff>
      <xdr:row>33</xdr:row>
      <xdr:rowOff>154096</xdr:rowOff>
    </xdr:from>
    <xdr:ext cx="560923" cy="259045"/>
    <xdr:sp macro="" textlink="">
      <xdr:nvSpPr>
        <xdr:cNvPr id="164" name="n_4mainValue債務償還比率">
          <a:extLst>
            <a:ext uri="{FF2B5EF4-FFF2-40B4-BE49-F238E27FC236}">
              <a16:creationId xmlns:a16="http://schemas.microsoft.com/office/drawing/2014/main" id="{B6DA1969-1652-4591-8364-A1761B614639}"/>
            </a:ext>
          </a:extLst>
        </xdr:cNvPr>
        <xdr:cNvSpPr txBox="1"/>
      </xdr:nvSpPr>
      <xdr:spPr>
        <a:xfrm>
          <a:off x="11517838" y="658347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5" name="正方形/長方形 164">
          <a:extLst>
            <a:ext uri="{FF2B5EF4-FFF2-40B4-BE49-F238E27FC236}">
              <a16:creationId xmlns:a16="http://schemas.microsoft.com/office/drawing/2014/main" id="{1C7EA7AA-8530-49C6-B91D-1BBBB30F095F}"/>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6" name="正方形/長方形 165">
          <a:extLst>
            <a:ext uri="{FF2B5EF4-FFF2-40B4-BE49-F238E27FC236}">
              <a16:creationId xmlns:a16="http://schemas.microsoft.com/office/drawing/2014/main" id="{26ABF796-51D8-4C33-ACE2-FCF14115D417}"/>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7" name="テキスト ボックス 166">
          <a:extLst>
            <a:ext uri="{FF2B5EF4-FFF2-40B4-BE49-F238E27FC236}">
              <a16:creationId xmlns:a16="http://schemas.microsoft.com/office/drawing/2014/main" id="{2A73D041-73DB-465D-A0E0-00C2CF4267CA}"/>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8" name="テキスト ボックス 167">
          <a:extLst>
            <a:ext uri="{FF2B5EF4-FFF2-40B4-BE49-F238E27FC236}">
              <a16:creationId xmlns:a16="http://schemas.microsoft.com/office/drawing/2014/main" id="{CFCECCB1-D714-4F8B-A8D2-F59937D036A2}"/>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9" name="テキスト ボックス 168">
          <a:extLst>
            <a:ext uri="{FF2B5EF4-FFF2-40B4-BE49-F238E27FC236}">
              <a16:creationId xmlns:a16="http://schemas.microsoft.com/office/drawing/2014/main" id="{4C338F7A-2360-4AC5-B998-6031E1DC1101}"/>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0" name="テキスト ボックス 169">
          <a:extLst>
            <a:ext uri="{FF2B5EF4-FFF2-40B4-BE49-F238E27FC236}">
              <a16:creationId xmlns:a16="http://schemas.microsoft.com/office/drawing/2014/main" id="{3E17EA20-01FE-4CD6-BED8-E13489502697}"/>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D6A0EF40-51E0-4688-9DFA-0C9AE9230FF4}"/>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C14806F7-504B-44E8-A4FF-922C80D2ABCB}"/>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28A7FB03-CF00-4610-A1E1-78217991EEF5}"/>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628E6C06-2E7A-444A-B034-0EE3E75450EB}"/>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福島県磐梯町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21B16DA7-A90E-4889-9762-6B10DB56E2FC}"/>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B51EED72-C671-4723-BC24-38EA1F69DC09}"/>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3FF51AC9-6CEF-4EF0-8B66-4AEE32AB0A28}"/>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36C70DFB-8DF7-4305-BA52-06994E1D249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5E83F6F4-E926-429D-A70B-6162329F2818}"/>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9E910D22-5923-4455-954F-38EAC62D154D}"/>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3,289
3,274
59.77
4,940,781
4,764,658
149,682
2,565,377
4,640,366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A5A6EA0F-8AE8-43E2-83BA-887645BD4F24}"/>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50721279-AA66-4630-A86F-90B88AF884A2}"/>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62922358-45FC-4768-8669-CAB4C54D29D7}"/>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12.3
94.9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B589D4EA-F040-4DDE-8B8F-3B9346A74F84}"/>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36FC5AA6-6578-46A3-BA5E-210344CE5062}"/>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ABE5374B-E54F-435F-B2F9-6D93D59D26C6}"/>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6AB0DE11-DFE6-41F3-8D3C-D810D1D4E2DC}"/>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6F280917-817B-4098-B687-9D3A68287852}"/>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97A246D4-582E-4EA8-94DE-EF776D10282F}"/>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281CBEAB-344C-4260-96FF-BB4C9C8F44E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44BF35F7-ABB5-4190-A068-176CE4D57733}"/>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68B2F95D-9960-4EA7-91E4-66AAFEAE7815}"/>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CDDEE7B6-38A5-4552-8085-6E884FF4E82F}"/>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EABD3D61-0DF8-45D2-92A2-6D5724EE23B8}"/>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29A5F818-9A27-4E24-A5E9-AA00CEF1FAD2}"/>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8C46108F-7232-43B6-B663-76854C8F0534}"/>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8230C1D5-8D4E-4689-B849-09662D8FD641}"/>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E37A3227-3CB1-4594-86DB-5D6C365C65A3}"/>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5D7B2F7B-9F07-4EB2-BAF8-9424C28E99E7}"/>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54304A76-15DA-4A9A-A11E-BC89F4037ADB}"/>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F8532909-2462-4FA3-81D9-95691A45D57F}"/>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EA732E2E-31A6-4607-8201-3EFAE37EE652}"/>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1BD1C0D3-AEC7-4A5D-95AD-B2004E92E8A6}"/>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FE4CB5CB-2DED-4B1A-8322-EEB494BD2314}"/>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7C8EF6A-34A0-4A70-B8FB-D88B4693CFCA}"/>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9C3D0370-798B-4AC1-9DE5-C14CD6CE95F2}"/>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916B51DE-7DFD-4008-A8F0-747988FE3C77}"/>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325742D0-D5A5-468B-8CFB-52FC175EE3A7}"/>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8034CA17-9B1C-419A-9B5C-308A7DDD2DE4}"/>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2F86319F-6890-4AA8-BD91-E2DC9B4B48BE}"/>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DDBC7B57-C611-44D5-A455-5E72B933070A}"/>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9481312B-7C7A-495C-B90A-B456E95E9AE6}"/>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DA1203D2-E551-43CE-AB1A-588693CFDB41}"/>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4F211CC0-3038-45F1-A589-C4DE820C57A9}"/>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CC884A7D-816A-4AF1-B1D8-B33D02B120E7}"/>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67AE81FA-A971-4B5A-A996-D7581A932224}"/>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42C4D32C-517B-451C-8271-22EA21B61CE9}"/>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67690721-F7C6-4CBF-92A8-CC77B1933024}"/>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AEF133D8-9AE0-4C85-9CBC-B621B83BD011}"/>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1E4B775B-8D21-4D9C-9AEC-23275F526F05}"/>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DBD2E503-D477-4084-ADEB-31C5F766BD4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AE49FF47-7FED-4037-BF41-975114C71F78}"/>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86F7C361-251F-4069-832B-B409E8174FCB}"/>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48768</xdr:rowOff>
    </xdr:from>
    <xdr:to>
      <xdr:col>24</xdr:col>
      <xdr:colOff>62865</xdr:colOff>
      <xdr:row>41</xdr:row>
      <xdr:rowOff>44196</xdr:rowOff>
    </xdr:to>
    <xdr:cxnSp macro="">
      <xdr:nvCxnSpPr>
        <xdr:cNvPr id="55" name="直線コネクタ 54">
          <a:extLst>
            <a:ext uri="{FF2B5EF4-FFF2-40B4-BE49-F238E27FC236}">
              <a16:creationId xmlns:a16="http://schemas.microsoft.com/office/drawing/2014/main" id="{02C35435-71D3-43E1-A56E-0231641003AA}"/>
            </a:ext>
          </a:extLst>
        </xdr:cNvPr>
        <xdr:cNvCxnSpPr/>
      </xdr:nvCxnSpPr>
      <xdr:spPr>
        <a:xfrm flipV="1">
          <a:off x="4634865" y="5706618"/>
          <a:ext cx="0" cy="1367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48023</xdr:rowOff>
    </xdr:from>
    <xdr:ext cx="405111" cy="259045"/>
    <xdr:sp macro="" textlink="">
      <xdr:nvSpPr>
        <xdr:cNvPr id="56" name="【道路】&#10;有形固定資産減価償却率最小値テキスト">
          <a:extLst>
            <a:ext uri="{FF2B5EF4-FFF2-40B4-BE49-F238E27FC236}">
              <a16:creationId xmlns:a16="http://schemas.microsoft.com/office/drawing/2014/main" id="{DFBA289D-079F-4202-970D-2D2A6FD8719F}"/>
            </a:ext>
          </a:extLst>
        </xdr:cNvPr>
        <xdr:cNvSpPr txBox="1"/>
      </xdr:nvSpPr>
      <xdr:spPr>
        <a:xfrm>
          <a:off x="4673600" y="7077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44196</xdr:rowOff>
    </xdr:from>
    <xdr:to>
      <xdr:col>24</xdr:col>
      <xdr:colOff>152400</xdr:colOff>
      <xdr:row>41</xdr:row>
      <xdr:rowOff>44196</xdr:rowOff>
    </xdr:to>
    <xdr:cxnSp macro="">
      <xdr:nvCxnSpPr>
        <xdr:cNvPr id="57" name="直線コネクタ 56">
          <a:extLst>
            <a:ext uri="{FF2B5EF4-FFF2-40B4-BE49-F238E27FC236}">
              <a16:creationId xmlns:a16="http://schemas.microsoft.com/office/drawing/2014/main" id="{9ED375DD-0B54-4C01-8B14-CD0BAF4BC520}"/>
            </a:ext>
          </a:extLst>
        </xdr:cNvPr>
        <xdr:cNvCxnSpPr/>
      </xdr:nvCxnSpPr>
      <xdr:spPr>
        <a:xfrm>
          <a:off x="4546600" y="7073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166895</xdr:rowOff>
    </xdr:from>
    <xdr:ext cx="405111" cy="259045"/>
    <xdr:sp macro="" textlink="">
      <xdr:nvSpPr>
        <xdr:cNvPr id="58" name="【道路】&#10;有形固定資産減価償却率最大値テキスト">
          <a:extLst>
            <a:ext uri="{FF2B5EF4-FFF2-40B4-BE49-F238E27FC236}">
              <a16:creationId xmlns:a16="http://schemas.microsoft.com/office/drawing/2014/main" id="{6C13E4B9-84D4-405D-B6AC-7871139DBCDE}"/>
            </a:ext>
          </a:extLst>
        </xdr:cNvPr>
        <xdr:cNvSpPr txBox="1"/>
      </xdr:nvSpPr>
      <xdr:spPr>
        <a:xfrm>
          <a:off x="4673600" y="5481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48768</xdr:rowOff>
    </xdr:from>
    <xdr:to>
      <xdr:col>24</xdr:col>
      <xdr:colOff>152400</xdr:colOff>
      <xdr:row>33</xdr:row>
      <xdr:rowOff>48768</xdr:rowOff>
    </xdr:to>
    <xdr:cxnSp macro="">
      <xdr:nvCxnSpPr>
        <xdr:cNvPr id="59" name="直線コネクタ 58">
          <a:extLst>
            <a:ext uri="{FF2B5EF4-FFF2-40B4-BE49-F238E27FC236}">
              <a16:creationId xmlns:a16="http://schemas.microsoft.com/office/drawing/2014/main" id="{A25B32F2-D63B-4432-A3AA-DB46ADFFFC02}"/>
            </a:ext>
          </a:extLst>
        </xdr:cNvPr>
        <xdr:cNvCxnSpPr/>
      </xdr:nvCxnSpPr>
      <xdr:spPr>
        <a:xfrm>
          <a:off x="4546600" y="5706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6113</xdr:rowOff>
    </xdr:from>
    <xdr:ext cx="405111" cy="259045"/>
    <xdr:sp macro="" textlink="">
      <xdr:nvSpPr>
        <xdr:cNvPr id="60" name="【道路】&#10;有形固定資産減価償却率平均値テキスト">
          <a:extLst>
            <a:ext uri="{FF2B5EF4-FFF2-40B4-BE49-F238E27FC236}">
              <a16:creationId xmlns:a16="http://schemas.microsoft.com/office/drawing/2014/main" id="{B2593D42-93FE-4735-AB17-FF046DF689CA}"/>
            </a:ext>
          </a:extLst>
        </xdr:cNvPr>
        <xdr:cNvSpPr txBox="1"/>
      </xdr:nvSpPr>
      <xdr:spPr>
        <a:xfrm>
          <a:off x="4673600" y="63497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27686</xdr:rowOff>
    </xdr:from>
    <xdr:to>
      <xdr:col>24</xdr:col>
      <xdr:colOff>114300</xdr:colOff>
      <xdr:row>37</xdr:row>
      <xdr:rowOff>129286</xdr:rowOff>
    </xdr:to>
    <xdr:sp macro="" textlink="">
      <xdr:nvSpPr>
        <xdr:cNvPr id="61" name="フローチャート: 判断 60">
          <a:extLst>
            <a:ext uri="{FF2B5EF4-FFF2-40B4-BE49-F238E27FC236}">
              <a16:creationId xmlns:a16="http://schemas.microsoft.com/office/drawing/2014/main" id="{5017DB9F-9A3A-4FD2-93F5-D89B3B3B9090}"/>
            </a:ext>
          </a:extLst>
        </xdr:cNvPr>
        <xdr:cNvSpPr/>
      </xdr:nvSpPr>
      <xdr:spPr>
        <a:xfrm>
          <a:off x="4584700" y="637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16256</xdr:rowOff>
    </xdr:from>
    <xdr:to>
      <xdr:col>20</xdr:col>
      <xdr:colOff>38100</xdr:colOff>
      <xdr:row>37</xdr:row>
      <xdr:rowOff>117856</xdr:rowOff>
    </xdr:to>
    <xdr:sp macro="" textlink="">
      <xdr:nvSpPr>
        <xdr:cNvPr id="62" name="フローチャート: 判断 61">
          <a:extLst>
            <a:ext uri="{FF2B5EF4-FFF2-40B4-BE49-F238E27FC236}">
              <a16:creationId xmlns:a16="http://schemas.microsoft.com/office/drawing/2014/main" id="{36DE10E8-3657-45D0-A4EC-DFDA9A07B0FF}"/>
            </a:ext>
          </a:extLst>
        </xdr:cNvPr>
        <xdr:cNvSpPr/>
      </xdr:nvSpPr>
      <xdr:spPr>
        <a:xfrm>
          <a:off x="3746500" y="635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144272</xdr:rowOff>
    </xdr:from>
    <xdr:to>
      <xdr:col>15</xdr:col>
      <xdr:colOff>101600</xdr:colOff>
      <xdr:row>37</xdr:row>
      <xdr:rowOff>74422</xdr:rowOff>
    </xdr:to>
    <xdr:sp macro="" textlink="">
      <xdr:nvSpPr>
        <xdr:cNvPr id="63" name="フローチャート: 判断 62">
          <a:extLst>
            <a:ext uri="{FF2B5EF4-FFF2-40B4-BE49-F238E27FC236}">
              <a16:creationId xmlns:a16="http://schemas.microsoft.com/office/drawing/2014/main" id="{CF790AF8-A614-4469-BDF2-716E60F7BCE6}"/>
            </a:ext>
          </a:extLst>
        </xdr:cNvPr>
        <xdr:cNvSpPr/>
      </xdr:nvSpPr>
      <xdr:spPr>
        <a:xfrm>
          <a:off x="2857500" y="6316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109982</xdr:rowOff>
    </xdr:from>
    <xdr:to>
      <xdr:col>10</xdr:col>
      <xdr:colOff>165100</xdr:colOff>
      <xdr:row>37</xdr:row>
      <xdr:rowOff>40132</xdr:rowOff>
    </xdr:to>
    <xdr:sp macro="" textlink="">
      <xdr:nvSpPr>
        <xdr:cNvPr id="64" name="フローチャート: 判断 63">
          <a:extLst>
            <a:ext uri="{FF2B5EF4-FFF2-40B4-BE49-F238E27FC236}">
              <a16:creationId xmlns:a16="http://schemas.microsoft.com/office/drawing/2014/main" id="{0BC747A4-DC08-4AC7-800C-B0F92B4431E8}"/>
            </a:ext>
          </a:extLst>
        </xdr:cNvPr>
        <xdr:cNvSpPr/>
      </xdr:nvSpPr>
      <xdr:spPr>
        <a:xfrm>
          <a:off x="1968500" y="628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82550</xdr:rowOff>
    </xdr:from>
    <xdr:to>
      <xdr:col>6</xdr:col>
      <xdr:colOff>38100</xdr:colOff>
      <xdr:row>37</xdr:row>
      <xdr:rowOff>12700</xdr:rowOff>
    </xdr:to>
    <xdr:sp macro="" textlink="">
      <xdr:nvSpPr>
        <xdr:cNvPr id="65" name="フローチャート: 判断 64">
          <a:extLst>
            <a:ext uri="{FF2B5EF4-FFF2-40B4-BE49-F238E27FC236}">
              <a16:creationId xmlns:a16="http://schemas.microsoft.com/office/drawing/2014/main" id="{8D579CFF-0E55-404B-A0BF-9D6475746021}"/>
            </a:ext>
          </a:extLst>
        </xdr:cNvPr>
        <xdr:cNvSpPr/>
      </xdr:nvSpPr>
      <xdr:spPr>
        <a:xfrm>
          <a:off x="1079500" y="625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9C3050C1-FF41-40FD-ABBC-BDBC92EB0BC4}"/>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E6EEF056-1887-42F8-8657-F44AAECB05F9}"/>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62D36615-C45D-4496-A410-DA4A3BB5EE27}"/>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9BC1BBE9-701E-4DB9-819E-5F23E26C691E}"/>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7F6E3F67-AE88-42D9-BE3A-557839855E76}"/>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66548</xdr:rowOff>
    </xdr:from>
    <xdr:to>
      <xdr:col>24</xdr:col>
      <xdr:colOff>114300</xdr:colOff>
      <xdr:row>36</xdr:row>
      <xdr:rowOff>168148</xdr:rowOff>
    </xdr:to>
    <xdr:sp macro="" textlink="">
      <xdr:nvSpPr>
        <xdr:cNvPr id="71" name="楕円 70">
          <a:extLst>
            <a:ext uri="{FF2B5EF4-FFF2-40B4-BE49-F238E27FC236}">
              <a16:creationId xmlns:a16="http://schemas.microsoft.com/office/drawing/2014/main" id="{2DD7EFF6-9916-428C-B609-CFA95DEDC2D0}"/>
            </a:ext>
          </a:extLst>
        </xdr:cNvPr>
        <xdr:cNvSpPr/>
      </xdr:nvSpPr>
      <xdr:spPr>
        <a:xfrm>
          <a:off x="4584700" y="6238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89425</xdr:rowOff>
    </xdr:from>
    <xdr:ext cx="405111" cy="259045"/>
    <xdr:sp macro="" textlink="">
      <xdr:nvSpPr>
        <xdr:cNvPr id="72" name="【道路】&#10;有形固定資産減価償却率該当値テキスト">
          <a:extLst>
            <a:ext uri="{FF2B5EF4-FFF2-40B4-BE49-F238E27FC236}">
              <a16:creationId xmlns:a16="http://schemas.microsoft.com/office/drawing/2014/main" id="{2EAEFB3D-A829-401F-A084-1181C6318267}"/>
            </a:ext>
          </a:extLst>
        </xdr:cNvPr>
        <xdr:cNvSpPr txBox="1"/>
      </xdr:nvSpPr>
      <xdr:spPr>
        <a:xfrm>
          <a:off x="4673600" y="60901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23114</xdr:rowOff>
    </xdr:from>
    <xdr:to>
      <xdr:col>20</xdr:col>
      <xdr:colOff>38100</xdr:colOff>
      <xdr:row>36</xdr:row>
      <xdr:rowOff>124714</xdr:rowOff>
    </xdr:to>
    <xdr:sp macro="" textlink="">
      <xdr:nvSpPr>
        <xdr:cNvPr id="73" name="楕円 72">
          <a:extLst>
            <a:ext uri="{FF2B5EF4-FFF2-40B4-BE49-F238E27FC236}">
              <a16:creationId xmlns:a16="http://schemas.microsoft.com/office/drawing/2014/main" id="{30BD33A7-05C7-4040-BCB8-F1D84370553B}"/>
            </a:ext>
          </a:extLst>
        </xdr:cNvPr>
        <xdr:cNvSpPr/>
      </xdr:nvSpPr>
      <xdr:spPr>
        <a:xfrm>
          <a:off x="3746500" y="6195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73914</xdr:rowOff>
    </xdr:from>
    <xdr:to>
      <xdr:col>24</xdr:col>
      <xdr:colOff>63500</xdr:colOff>
      <xdr:row>36</xdr:row>
      <xdr:rowOff>117348</xdr:rowOff>
    </xdr:to>
    <xdr:cxnSp macro="">
      <xdr:nvCxnSpPr>
        <xdr:cNvPr id="74" name="直線コネクタ 73">
          <a:extLst>
            <a:ext uri="{FF2B5EF4-FFF2-40B4-BE49-F238E27FC236}">
              <a16:creationId xmlns:a16="http://schemas.microsoft.com/office/drawing/2014/main" id="{AB6DA20D-B951-4A70-A0A5-03BEB75BAF3C}"/>
            </a:ext>
          </a:extLst>
        </xdr:cNvPr>
        <xdr:cNvCxnSpPr/>
      </xdr:nvCxnSpPr>
      <xdr:spPr>
        <a:xfrm>
          <a:off x="3797300" y="6246114"/>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151130</xdr:rowOff>
    </xdr:from>
    <xdr:to>
      <xdr:col>15</xdr:col>
      <xdr:colOff>101600</xdr:colOff>
      <xdr:row>36</xdr:row>
      <xdr:rowOff>81280</xdr:rowOff>
    </xdr:to>
    <xdr:sp macro="" textlink="">
      <xdr:nvSpPr>
        <xdr:cNvPr id="75" name="楕円 74">
          <a:extLst>
            <a:ext uri="{FF2B5EF4-FFF2-40B4-BE49-F238E27FC236}">
              <a16:creationId xmlns:a16="http://schemas.microsoft.com/office/drawing/2014/main" id="{2964DC41-6A21-4088-A033-C701B1619A5C}"/>
            </a:ext>
          </a:extLst>
        </xdr:cNvPr>
        <xdr:cNvSpPr/>
      </xdr:nvSpPr>
      <xdr:spPr>
        <a:xfrm>
          <a:off x="2857500" y="615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30480</xdr:rowOff>
    </xdr:from>
    <xdr:to>
      <xdr:col>19</xdr:col>
      <xdr:colOff>177800</xdr:colOff>
      <xdr:row>36</xdr:row>
      <xdr:rowOff>73914</xdr:rowOff>
    </xdr:to>
    <xdr:cxnSp macro="">
      <xdr:nvCxnSpPr>
        <xdr:cNvPr id="76" name="直線コネクタ 75">
          <a:extLst>
            <a:ext uri="{FF2B5EF4-FFF2-40B4-BE49-F238E27FC236}">
              <a16:creationId xmlns:a16="http://schemas.microsoft.com/office/drawing/2014/main" id="{6063F969-6DFD-43CD-A414-28473C0AF297}"/>
            </a:ext>
          </a:extLst>
        </xdr:cNvPr>
        <xdr:cNvCxnSpPr/>
      </xdr:nvCxnSpPr>
      <xdr:spPr>
        <a:xfrm>
          <a:off x="2908300" y="6202680"/>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119126</xdr:rowOff>
    </xdr:from>
    <xdr:to>
      <xdr:col>10</xdr:col>
      <xdr:colOff>165100</xdr:colOff>
      <xdr:row>36</xdr:row>
      <xdr:rowOff>49276</xdr:rowOff>
    </xdr:to>
    <xdr:sp macro="" textlink="">
      <xdr:nvSpPr>
        <xdr:cNvPr id="77" name="楕円 76">
          <a:extLst>
            <a:ext uri="{FF2B5EF4-FFF2-40B4-BE49-F238E27FC236}">
              <a16:creationId xmlns:a16="http://schemas.microsoft.com/office/drawing/2014/main" id="{ED3F85EF-BC48-44CB-A96A-B776CAED253B}"/>
            </a:ext>
          </a:extLst>
        </xdr:cNvPr>
        <xdr:cNvSpPr/>
      </xdr:nvSpPr>
      <xdr:spPr>
        <a:xfrm>
          <a:off x="1968500" y="6119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169926</xdr:rowOff>
    </xdr:from>
    <xdr:to>
      <xdr:col>15</xdr:col>
      <xdr:colOff>50800</xdr:colOff>
      <xdr:row>36</xdr:row>
      <xdr:rowOff>30480</xdr:rowOff>
    </xdr:to>
    <xdr:cxnSp macro="">
      <xdr:nvCxnSpPr>
        <xdr:cNvPr id="78" name="直線コネクタ 77">
          <a:extLst>
            <a:ext uri="{FF2B5EF4-FFF2-40B4-BE49-F238E27FC236}">
              <a16:creationId xmlns:a16="http://schemas.microsoft.com/office/drawing/2014/main" id="{D627725B-4EC0-49BC-8AB9-53AB83501FBC}"/>
            </a:ext>
          </a:extLst>
        </xdr:cNvPr>
        <xdr:cNvCxnSpPr/>
      </xdr:nvCxnSpPr>
      <xdr:spPr>
        <a:xfrm>
          <a:off x="2019300" y="617067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116840</xdr:rowOff>
    </xdr:from>
    <xdr:to>
      <xdr:col>6</xdr:col>
      <xdr:colOff>38100</xdr:colOff>
      <xdr:row>36</xdr:row>
      <xdr:rowOff>46990</xdr:rowOff>
    </xdr:to>
    <xdr:sp macro="" textlink="">
      <xdr:nvSpPr>
        <xdr:cNvPr id="79" name="楕円 78">
          <a:extLst>
            <a:ext uri="{FF2B5EF4-FFF2-40B4-BE49-F238E27FC236}">
              <a16:creationId xmlns:a16="http://schemas.microsoft.com/office/drawing/2014/main" id="{79BBA915-28C8-4DA7-A2FD-8BC100894DCB}"/>
            </a:ext>
          </a:extLst>
        </xdr:cNvPr>
        <xdr:cNvSpPr/>
      </xdr:nvSpPr>
      <xdr:spPr>
        <a:xfrm>
          <a:off x="1079500" y="611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167640</xdr:rowOff>
    </xdr:from>
    <xdr:to>
      <xdr:col>10</xdr:col>
      <xdr:colOff>114300</xdr:colOff>
      <xdr:row>35</xdr:row>
      <xdr:rowOff>169926</xdr:rowOff>
    </xdr:to>
    <xdr:cxnSp macro="">
      <xdr:nvCxnSpPr>
        <xdr:cNvPr id="80" name="直線コネクタ 79">
          <a:extLst>
            <a:ext uri="{FF2B5EF4-FFF2-40B4-BE49-F238E27FC236}">
              <a16:creationId xmlns:a16="http://schemas.microsoft.com/office/drawing/2014/main" id="{4234AF5D-B997-4091-84D6-439D3D5CED5B}"/>
            </a:ext>
          </a:extLst>
        </xdr:cNvPr>
        <xdr:cNvCxnSpPr/>
      </xdr:nvCxnSpPr>
      <xdr:spPr>
        <a:xfrm>
          <a:off x="1130300" y="6168390"/>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108983</xdr:rowOff>
    </xdr:from>
    <xdr:ext cx="405111" cy="259045"/>
    <xdr:sp macro="" textlink="">
      <xdr:nvSpPr>
        <xdr:cNvPr id="81" name="n_1aveValue【道路】&#10;有形固定資産減価償却率">
          <a:extLst>
            <a:ext uri="{FF2B5EF4-FFF2-40B4-BE49-F238E27FC236}">
              <a16:creationId xmlns:a16="http://schemas.microsoft.com/office/drawing/2014/main" id="{FCE0BFA3-6E4B-4B41-92B8-4696A5653A2C}"/>
            </a:ext>
          </a:extLst>
        </xdr:cNvPr>
        <xdr:cNvSpPr txBox="1"/>
      </xdr:nvSpPr>
      <xdr:spPr>
        <a:xfrm>
          <a:off x="3582044" y="6452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65549</xdr:rowOff>
    </xdr:from>
    <xdr:ext cx="405111" cy="259045"/>
    <xdr:sp macro="" textlink="">
      <xdr:nvSpPr>
        <xdr:cNvPr id="82" name="n_2aveValue【道路】&#10;有形固定資産減価償却率">
          <a:extLst>
            <a:ext uri="{FF2B5EF4-FFF2-40B4-BE49-F238E27FC236}">
              <a16:creationId xmlns:a16="http://schemas.microsoft.com/office/drawing/2014/main" id="{80418E0D-1429-46F9-AE05-02F723566A85}"/>
            </a:ext>
          </a:extLst>
        </xdr:cNvPr>
        <xdr:cNvSpPr txBox="1"/>
      </xdr:nvSpPr>
      <xdr:spPr>
        <a:xfrm>
          <a:off x="2705744" y="6409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31259</xdr:rowOff>
    </xdr:from>
    <xdr:ext cx="405111" cy="259045"/>
    <xdr:sp macro="" textlink="">
      <xdr:nvSpPr>
        <xdr:cNvPr id="83" name="n_3aveValue【道路】&#10;有形固定資産減価償却率">
          <a:extLst>
            <a:ext uri="{FF2B5EF4-FFF2-40B4-BE49-F238E27FC236}">
              <a16:creationId xmlns:a16="http://schemas.microsoft.com/office/drawing/2014/main" id="{1F4CB9BF-815E-4E26-9A93-94B3ECA1A88B}"/>
            </a:ext>
          </a:extLst>
        </xdr:cNvPr>
        <xdr:cNvSpPr txBox="1"/>
      </xdr:nvSpPr>
      <xdr:spPr>
        <a:xfrm>
          <a:off x="1816744" y="6374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3827</xdr:rowOff>
    </xdr:from>
    <xdr:ext cx="405111" cy="259045"/>
    <xdr:sp macro="" textlink="">
      <xdr:nvSpPr>
        <xdr:cNvPr id="84" name="n_4aveValue【道路】&#10;有形固定資産減価償却率">
          <a:extLst>
            <a:ext uri="{FF2B5EF4-FFF2-40B4-BE49-F238E27FC236}">
              <a16:creationId xmlns:a16="http://schemas.microsoft.com/office/drawing/2014/main" id="{042EC5A0-6064-47BB-859E-E61360E59C72}"/>
            </a:ext>
          </a:extLst>
        </xdr:cNvPr>
        <xdr:cNvSpPr txBox="1"/>
      </xdr:nvSpPr>
      <xdr:spPr>
        <a:xfrm>
          <a:off x="927744" y="6347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141241</xdr:rowOff>
    </xdr:from>
    <xdr:ext cx="405111" cy="259045"/>
    <xdr:sp macro="" textlink="">
      <xdr:nvSpPr>
        <xdr:cNvPr id="85" name="n_1mainValue【道路】&#10;有形固定資産減価償却率">
          <a:extLst>
            <a:ext uri="{FF2B5EF4-FFF2-40B4-BE49-F238E27FC236}">
              <a16:creationId xmlns:a16="http://schemas.microsoft.com/office/drawing/2014/main" id="{60B237E1-87A4-4534-BB03-E21D8F33F6CF}"/>
            </a:ext>
          </a:extLst>
        </xdr:cNvPr>
        <xdr:cNvSpPr txBox="1"/>
      </xdr:nvSpPr>
      <xdr:spPr>
        <a:xfrm>
          <a:off x="3582044" y="5970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97807</xdr:rowOff>
    </xdr:from>
    <xdr:ext cx="405111" cy="259045"/>
    <xdr:sp macro="" textlink="">
      <xdr:nvSpPr>
        <xdr:cNvPr id="86" name="n_2mainValue【道路】&#10;有形固定資産減価償却率">
          <a:extLst>
            <a:ext uri="{FF2B5EF4-FFF2-40B4-BE49-F238E27FC236}">
              <a16:creationId xmlns:a16="http://schemas.microsoft.com/office/drawing/2014/main" id="{AFD279E0-E02C-4DF5-A331-23B21D34C3B5}"/>
            </a:ext>
          </a:extLst>
        </xdr:cNvPr>
        <xdr:cNvSpPr txBox="1"/>
      </xdr:nvSpPr>
      <xdr:spPr>
        <a:xfrm>
          <a:off x="2705744" y="592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65803</xdr:rowOff>
    </xdr:from>
    <xdr:ext cx="405111" cy="259045"/>
    <xdr:sp macro="" textlink="">
      <xdr:nvSpPr>
        <xdr:cNvPr id="87" name="n_3mainValue【道路】&#10;有形固定資産減価償却率">
          <a:extLst>
            <a:ext uri="{FF2B5EF4-FFF2-40B4-BE49-F238E27FC236}">
              <a16:creationId xmlns:a16="http://schemas.microsoft.com/office/drawing/2014/main" id="{D27E0B43-1937-4513-8AC0-B4A370B30C70}"/>
            </a:ext>
          </a:extLst>
        </xdr:cNvPr>
        <xdr:cNvSpPr txBox="1"/>
      </xdr:nvSpPr>
      <xdr:spPr>
        <a:xfrm>
          <a:off x="1816744" y="5895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63517</xdr:rowOff>
    </xdr:from>
    <xdr:ext cx="405111" cy="259045"/>
    <xdr:sp macro="" textlink="">
      <xdr:nvSpPr>
        <xdr:cNvPr id="88" name="n_4mainValue【道路】&#10;有形固定資産減価償却率">
          <a:extLst>
            <a:ext uri="{FF2B5EF4-FFF2-40B4-BE49-F238E27FC236}">
              <a16:creationId xmlns:a16="http://schemas.microsoft.com/office/drawing/2014/main" id="{C8428C55-58FF-48F5-B023-22FC11679BA2}"/>
            </a:ext>
          </a:extLst>
        </xdr:cNvPr>
        <xdr:cNvSpPr txBox="1"/>
      </xdr:nvSpPr>
      <xdr:spPr>
        <a:xfrm>
          <a:off x="927744" y="5892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DB0FCA2F-DC3F-479A-A9C3-4C5C9D11A20F}"/>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CDFBBBFE-F66E-4E19-B502-D7369F331C85}"/>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71F60F1F-CD35-4F55-B359-9E16C305FB64}"/>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C083FFC9-BAB3-4BC1-9878-A5D8A9F60974}"/>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A69DD4F9-4903-46C1-90A4-EC2804D5E125}"/>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264DBAF6-07E5-40ED-88D6-551E77610F3B}"/>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3417CD99-7AE6-4091-A0D0-62CD2EA10E4C}"/>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90CC72E5-7805-42F6-886A-C4CEC00E908A}"/>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48DFA0FE-EFFF-4AF5-B1B5-7CE8958909B4}"/>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59A29AF5-C43F-4847-A803-35045C96E151}"/>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C9425DA9-05DF-4BDB-9A72-DE735972F458}"/>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9B71C52C-E47B-4D23-B19E-E5A646DAE6E9}"/>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C51EDDE5-8952-4EB5-BE46-E31C8804588A}"/>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a:extLst>
            <a:ext uri="{FF2B5EF4-FFF2-40B4-BE49-F238E27FC236}">
              <a16:creationId xmlns:a16="http://schemas.microsoft.com/office/drawing/2014/main" id="{84C277DC-2D28-4603-847E-DE2C99821DAE}"/>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95AD30A8-CCFF-4E99-BD2A-346BE9D23949}"/>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4" name="テキスト ボックス 103">
          <a:extLst>
            <a:ext uri="{FF2B5EF4-FFF2-40B4-BE49-F238E27FC236}">
              <a16:creationId xmlns:a16="http://schemas.microsoft.com/office/drawing/2014/main" id="{2D31E7CA-A7BE-4FCC-84A6-90D7DE02B6CE}"/>
            </a:ext>
          </a:extLst>
        </xdr:cNvPr>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90135D5E-5A48-4D6B-B478-8A0441AC5D4D}"/>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6" name="テキスト ボックス 105">
          <a:extLst>
            <a:ext uri="{FF2B5EF4-FFF2-40B4-BE49-F238E27FC236}">
              <a16:creationId xmlns:a16="http://schemas.microsoft.com/office/drawing/2014/main" id="{2F4A4074-DEA9-4925-B243-7745E7539702}"/>
            </a:ext>
          </a:extLst>
        </xdr:cNvPr>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089B36C0-EA4C-4373-83A5-0AA717A2674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08" name="テキスト ボックス 107">
          <a:extLst>
            <a:ext uri="{FF2B5EF4-FFF2-40B4-BE49-F238E27FC236}">
              <a16:creationId xmlns:a16="http://schemas.microsoft.com/office/drawing/2014/main" id="{2C269E52-0657-47D0-A51A-07027B6AA5D4}"/>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B6920314-D5D5-4F23-8303-CB3E4FCB1BB5}"/>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a16="http://schemas.microsoft.com/office/drawing/2014/main" id="{29511A51-84B0-49C0-8F69-3C205E0D2027}"/>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24D1D1FD-85D2-4781-85E5-D2AE020A64CA}"/>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9929</xdr:rowOff>
    </xdr:from>
    <xdr:to>
      <xdr:col>54</xdr:col>
      <xdr:colOff>189865</xdr:colOff>
      <xdr:row>41</xdr:row>
      <xdr:rowOff>144064</xdr:rowOff>
    </xdr:to>
    <xdr:cxnSp macro="">
      <xdr:nvCxnSpPr>
        <xdr:cNvPr id="112" name="直線コネクタ 111">
          <a:extLst>
            <a:ext uri="{FF2B5EF4-FFF2-40B4-BE49-F238E27FC236}">
              <a16:creationId xmlns:a16="http://schemas.microsoft.com/office/drawing/2014/main" id="{09017CF0-F625-441B-B920-8AE691302971}"/>
            </a:ext>
          </a:extLst>
        </xdr:cNvPr>
        <xdr:cNvCxnSpPr/>
      </xdr:nvCxnSpPr>
      <xdr:spPr>
        <a:xfrm flipV="1">
          <a:off x="10476865" y="5667779"/>
          <a:ext cx="0" cy="1505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147891</xdr:rowOff>
    </xdr:from>
    <xdr:ext cx="469744" cy="259045"/>
    <xdr:sp macro="" textlink="">
      <xdr:nvSpPr>
        <xdr:cNvPr id="113" name="【道路】&#10;一人当たり延長最小値テキスト">
          <a:extLst>
            <a:ext uri="{FF2B5EF4-FFF2-40B4-BE49-F238E27FC236}">
              <a16:creationId xmlns:a16="http://schemas.microsoft.com/office/drawing/2014/main" id="{20D99D08-E3B4-4DD9-B7EA-876EFA930399}"/>
            </a:ext>
          </a:extLst>
        </xdr:cNvPr>
        <xdr:cNvSpPr txBox="1"/>
      </xdr:nvSpPr>
      <xdr:spPr>
        <a:xfrm>
          <a:off x="10515600" y="7177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144064</xdr:rowOff>
    </xdr:from>
    <xdr:to>
      <xdr:col>55</xdr:col>
      <xdr:colOff>88900</xdr:colOff>
      <xdr:row>41</xdr:row>
      <xdr:rowOff>144064</xdr:rowOff>
    </xdr:to>
    <xdr:cxnSp macro="">
      <xdr:nvCxnSpPr>
        <xdr:cNvPr id="114" name="直線コネクタ 113">
          <a:extLst>
            <a:ext uri="{FF2B5EF4-FFF2-40B4-BE49-F238E27FC236}">
              <a16:creationId xmlns:a16="http://schemas.microsoft.com/office/drawing/2014/main" id="{92524E0B-ACD1-4508-973E-5478134CC938}"/>
            </a:ext>
          </a:extLst>
        </xdr:cNvPr>
        <xdr:cNvCxnSpPr/>
      </xdr:nvCxnSpPr>
      <xdr:spPr>
        <a:xfrm>
          <a:off x="10388600" y="7173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128056</xdr:rowOff>
    </xdr:from>
    <xdr:ext cx="599010" cy="259045"/>
    <xdr:sp macro="" textlink="">
      <xdr:nvSpPr>
        <xdr:cNvPr id="115" name="【道路】&#10;一人当たり延長最大値テキスト">
          <a:extLst>
            <a:ext uri="{FF2B5EF4-FFF2-40B4-BE49-F238E27FC236}">
              <a16:creationId xmlns:a16="http://schemas.microsoft.com/office/drawing/2014/main" id="{7DD9FBF5-4E2A-4355-B1FA-B2DEF348F7AC}"/>
            </a:ext>
          </a:extLst>
        </xdr:cNvPr>
        <xdr:cNvSpPr txBox="1"/>
      </xdr:nvSpPr>
      <xdr:spPr>
        <a:xfrm>
          <a:off x="10515600" y="5443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9929</xdr:rowOff>
    </xdr:from>
    <xdr:to>
      <xdr:col>55</xdr:col>
      <xdr:colOff>88900</xdr:colOff>
      <xdr:row>33</xdr:row>
      <xdr:rowOff>9929</xdr:rowOff>
    </xdr:to>
    <xdr:cxnSp macro="">
      <xdr:nvCxnSpPr>
        <xdr:cNvPr id="116" name="直線コネクタ 115">
          <a:extLst>
            <a:ext uri="{FF2B5EF4-FFF2-40B4-BE49-F238E27FC236}">
              <a16:creationId xmlns:a16="http://schemas.microsoft.com/office/drawing/2014/main" id="{7941C892-366B-4857-B2FB-1664483C15E0}"/>
            </a:ext>
          </a:extLst>
        </xdr:cNvPr>
        <xdr:cNvCxnSpPr/>
      </xdr:nvCxnSpPr>
      <xdr:spPr>
        <a:xfrm>
          <a:off x="10388600" y="5667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43880</xdr:rowOff>
    </xdr:from>
    <xdr:ext cx="534377" cy="259045"/>
    <xdr:sp macro="" textlink="">
      <xdr:nvSpPr>
        <xdr:cNvPr id="117" name="【道路】&#10;一人当たり延長平均値テキスト">
          <a:extLst>
            <a:ext uri="{FF2B5EF4-FFF2-40B4-BE49-F238E27FC236}">
              <a16:creationId xmlns:a16="http://schemas.microsoft.com/office/drawing/2014/main" id="{39158ED8-AB2C-4867-A470-F698FFED94D5}"/>
            </a:ext>
          </a:extLst>
        </xdr:cNvPr>
        <xdr:cNvSpPr txBox="1"/>
      </xdr:nvSpPr>
      <xdr:spPr>
        <a:xfrm>
          <a:off x="10515600" y="65589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21003</xdr:rowOff>
    </xdr:from>
    <xdr:to>
      <xdr:col>55</xdr:col>
      <xdr:colOff>50800</xdr:colOff>
      <xdr:row>39</xdr:row>
      <xdr:rowOff>122603</xdr:rowOff>
    </xdr:to>
    <xdr:sp macro="" textlink="">
      <xdr:nvSpPr>
        <xdr:cNvPr id="118" name="フローチャート: 判断 117">
          <a:extLst>
            <a:ext uri="{FF2B5EF4-FFF2-40B4-BE49-F238E27FC236}">
              <a16:creationId xmlns:a16="http://schemas.microsoft.com/office/drawing/2014/main" id="{5D32098A-8474-4CF9-BE07-B9D0BB1C91FE}"/>
            </a:ext>
          </a:extLst>
        </xdr:cNvPr>
        <xdr:cNvSpPr/>
      </xdr:nvSpPr>
      <xdr:spPr>
        <a:xfrm>
          <a:off x="10426700" y="6707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37767</xdr:rowOff>
    </xdr:from>
    <xdr:to>
      <xdr:col>50</xdr:col>
      <xdr:colOff>165100</xdr:colOff>
      <xdr:row>39</xdr:row>
      <xdr:rowOff>139367</xdr:rowOff>
    </xdr:to>
    <xdr:sp macro="" textlink="">
      <xdr:nvSpPr>
        <xdr:cNvPr id="119" name="フローチャート: 判断 118">
          <a:extLst>
            <a:ext uri="{FF2B5EF4-FFF2-40B4-BE49-F238E27FC236}">
              <a16:creationId xmlns:a16="http://schemas.microsoft.com/office/drawing/2014/main" id="{7C88DB72-7AED-4E07-856D-BD068F45DBDE}"/>
            </a:ext>
          </a:extLst>
        </xdr:cNvPr>
        <xdr:cNvSpPr/>
      </xdr:nvSpPr>
      <xdr:spPr>
        <a:xfrm>
          <a:off x="9588500" y="6724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86451</xdr:rowOff>
    </xdr:from>
    <xdr:to>
      <xdr:col>46</xdr:col>
      <xdr:colOff>38100</xdr:colOff>
      <xdr:row>40</xdr:row>
      <xdr:rowOff>16601</xdr:rowOff>
    </xdr:to>
    <xdr:sp macro="" textlink="">
      <xdr:nvSpPr>
        <xdr:cNvPr id="120" name="フローチャート: 判断 119">
          <a:extLst>
            <a:ext uri="{FF2B5EF4-FFF2-40B4-BE49-F238E27FC236}">
              <a16:creationId xmlns:a16="http://schemas.microsoft.com/office/drawing/2014/main" id="{9FA05933-5361-4147-ABFB-92DFB9AEC856}"/>
            </a:ext>
          </a:extLst>
        </xdr:cNvPr>
        <xdr:cNvSpPr/>
      </xdr:nvSpPr>
      <xdr:spPr>
        <a:xfrm>
          <a:off x="8699500" y="6773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92143</xdr:rowOff>
    </xdr:from>
    <xdr:to>
      <xdr:col>41</xdr:col>
      <xdr:colOff>101600</xdr:colOff>
      <xdr:row>40</xdr:row>
      <xdr:rowOff>22293</xdr:rowOff>
    </xdr:to>
    <xdr:sp macro="" textlink="">
      <xdr:nvSpPr>
        <xdr:cNvPr id="121" name="フローチャート: 判断 120">
          <a:extLst>
            <a:ext uri="{FF2B5EF4-FFF2-40B4-BE49-F238E27FC236}">
              <a16:creationId xmlns:a16="http://schemas.microsoft.com/office/drawing/2014/main" id="{A1401533-4B83-4C91-873C-2B39DBD93281}"/>
            </a:ext>
          </a:extLst>
        </xdr:cNvPr>
        <xdr:cNvSpPr/>
      </xdr:nvSpPr>
      <xdr:spPr>
        <a:xfrm>
          <a:off x="7810500" y="6778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99016</xdr:rowOff>
    </xdr:from>
    <xdr:to>
      <xdr:col>36</xdr:col>
      <xdr:colOff>165100</xdr:colOff>
      <xdr:row>40</xdr:row>
      <xdr:rowOff>29166</xdr:rowOff>
    </xdr:to>
    <xdr:sp macro="" textlink="">
      <xdr:nvSpPr>
        <xdr:cNvPr id="122" name="フローチャート: 判断 121">
          <a:extLst>
            <a:ext uri="{FF2B5EF4-FFF2-40B4-BE49-F238E27FC236}">
              <a16:creationId xmlns:a16="http://schemas.microsoft.com/office/drawing/2014/main" id="{466E5088-B13A-4FFB-ACA2-FA59E6DB6819}"/>
            </a:ext>
          </a:extLst>
        </xdr:cNvPr>
        <xdr:cNvSpPr/>
      </xdr:nvSpPr>
      <xdr:spPr>
        <a:xfrm>
          <a:off x="6921500" y="6785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7A6C74E9-0313-46F3-B128-4775A5F1870B}"/>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E32CDF36-89E1-429F-BD2F-E9349D287A59}"/>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648774F3-7747-4624-93CE-D1885B71A412}"/>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4C81FA2F-6519-4B9B-8274-A6CE4E6B46D4}"/>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5F7C4408-85A2-45DD-B0C5-5AC011BDD559}"/>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85682</xdr:rowOff>
    </xdr:from>
    <xdr:to>
      <xdr:col>55</xdr:col>
      <xdr:colOff>50800</xdr:colOff>
      <xdr:row>40</xdr:row>
      <xdr:rowOff>15832</xdr:rowOff>
    </xdr:to>
    <xdr:sp macro="" textlink="">
      <xdr:nvSpPr>
        <xdr:cNvPr id="128" name="楕円 127">
          <a:extLst>
            <a:ext uri="{FF2B5EF4-FFF2-40B4-BE49-F238E27FC236}">
              <a16:creationId xmlns:a16="http://schemas.microsoft.com/office/drawing/2014/main" id="{B60DC5DB-9D0D-48DB-9475-150B5AFA24A5}"/>
            </a:ext>
          </a:extLst>
        </xdr:cNvPr>
        <xdr:cNvSpPr/>
      </xdr:nvSpPr>
      <xdr:spPr>
        <a:xfrm>
          <a:off x="10426700" y="6772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64109</xdr:rowOff>
    </xdr:from>
    <xdr:ext cx="534377" cy="259045"/>
    <xdr:sp macro="" textlink="">
      <xdr:nvSpPr>
        <xdr:cNvPr id="129" name="【道路】&#10;一人当たり延長該当値テキスト">
          <a:extLst>
            <a:ext uri="{FF2B5EF4-FFF2-40B4-BE49-F238E27FC236}">
              <a16:creationId xmlns:a16="http://schemas.microsoft.com/office/drawing/2014/main" id="{12C762AE-ACD5-4CDD-B938-6D933318D01B}"/>
            </a:ext>
          </a:extLst>
        </xdr:cNvPr>
        <xdr:cNvSpPr txBox="1"/>
      </xdr:nvSpPr>
      <xdr:spPr>
        <a:xfrm>
          <a:off x="10515600" y="6750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94079</xdr:rowOff>
    </xdr:from>
    <xdr:to>
      <xdr:col>50</xdr:col>
      <xdr:colOff>165100</xdr:colOff>
      <xdr:row>40</xdr:row>
      <xdr:rowOff>24229</xdr:rowOff>
    </xdr:to>
    <xdr:sp macro="" textlink="">
      <xdr:nvSpPr>
        <xdr:cNvPr id="130" name="楕円 129">
          <a:extLst>
            <a:ext uri="{FF2B5EF4-FFF2-40B4-BE49-F238E27FC236}">
              <a16:creationId xmlns:a16="http://schemas.microsoft.com/office/drawing/2014/main" id="{86CCB0DA-6A39-4948-A90D-9F20344C9FFA}"/>
            </a:ext>
          </a:extLst>
        </xdr:cNvPr>
        <xdr:cNvSpPr/>
      </xdr:nvSpPr>
      <xdr:spPr>
        <a:xfrm>
          <a:off x="9588500" y="6780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136482</xdr:rowOff>
    </xdr:from>
    <xdr:to>
      <xdr:col>55</xdr:col>
      <xdr:colOff>0</xdr:colOff>
      <xdr:row>39</xdr:row>
      <xdr:rowOff>144879</xdr:rowOff>
    </xdr:to>
    <xdr:cxnSp macro="">
      <xdr:nvCxnSpPr>
        <xdr:cNvPr id="131" name="直線コネクタ 130">
          <a:extLst>
            <a:ext uri="{FF2B5EF4-FFF2-40B4-BE49-F238E27FC236}">
              <a16:creationId xmlns:a16="http://schemas.microsoft.com/office/drawing/2014/main" id="{BC3EB1F3-8AAF-4ED6-A20F-25A1D01ACB97}"/>
            </a:ext>
          </a:extLst>
        </xdr:cNvPr>
        <xdr:cNvCxnSpPr/>
      </xdr:nvCxnSpPr>
      <xdr:spPr>
        <a:xfrm flipV="1">
          <a:off x="9639300" y="6823032"/>
          <a:ext cx="838200" cy="8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101021</xdr:rowOff>
    </xdr:from>
    <xdr:to>
      <xdr:col>46</xdr:col>
      <xdr:colOff>38100</xdr:colOff>
      <xdr:row>40</xdr:row>
      <xdr:rowOff>31171</xdr:rowOff>
    </xdr:to>
    <xdr:sp macro="" textlink="">
      <xdr:nvSpPr>
        <xdr:cNvPr id="132" name="楕円 131">
          <a:extLst>
            <a:ext uri="{FF2B5EF4-FFF2-40B4-BE49-F238E27FC236}">
              <a16:creationId xmlns:a16="http://schemas.microsoft.com/office/drawing/2014/main" id="{C578FE1F-0BD8-40A9-802D-962129688E1F}"/>
            </a:ext>
          </a:extLst>
        </xdr:cNvPr>
        <xdr:cNvSpPr/>
      </xdr:nvSpPr>
      <xdr:spPr>
        <a:xfrm>
          <a:off x="8699500" y="6787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144879</xdr:rowOff>
    </xdr:from>
    <xdr:to>
      <xdr:col>50</xdr:col>
      <xdr:colOff>114300</xdr:colOff>
      <xdr:row>39</xdr:row>
      <xdr:rowOff>151821</xdr:rowOff>
    </xdr:to>
    <xdr:cxnSp macro="">
      <xdr:nvCxnSpPr>
        <xdr:cNvPr id="133" name="直線コネクタ 132">
          <a:extLst>
            <a:ext uri="{FF2B5EF4-FFF2-40B4-BE49-F238E27FC236}">
              <a16:creationId xmlns:a16="http://schemas.microsoft.com/office/drawing/2014/main" id="{5B38B6E0-8D08-447E-AD22-8BCB32439133}"/>
            </a:ext>
          </a:extLst>
        </xdr:cNvPr>
        <xdr:cNvCxnSpPr/>
      </xdr:nvCxnSpPr>
      <xdr:spPr>
        <a:xfrm flipV="1">
          <a:off x="8750300" y="6831429"/>
          <a:ext cx="889000" cy="6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105304</xdr:rowOff>
    </xdr:from>
    <xdr:to>
      <xdr:col>41</xdr:col>
      <xdr:colOff>101600</xdr:colOff>
      <xdr:row>40</xdr:row>
      <xdr:rowOff>35454</xdr:rowOff>
    </xdr:to>
    <xdr:sp macro="" textlink="">
      <xdr:nvSpPr>
        <xdr:cNvPr id="134" name="楕円 133">
          <a:extLst>
            <a:ext uri="{FF2B5EF4-FFF2-40B4-BE49-F238E27FC236}">
              <a16:creationId xmlns:a16="http://schemas.microsoft.com/office/drawing/2014/main" id="{90F97212-E6EF-46BE-BCA8-4B3D33EDFF4E}"/>
            </a:ext>
          </a:extLst>
        </xdr:cNvPr>
        <xdr:cNvSpPr/>
      </xdr:nvSpPr>
      <xdr:spPr>
        <a:xfrm>
          <a:off x="7810500" y="6791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151821</xdr:rowOff>
    </xdr:from>
    <xdr:to>
      <xdr:col>45</xdr:col>
      <xdr:colOff>177800</xdr:colOff>
      <xdr:row>39</xdr:row>
      <xdr:rowOff>156104</xdr:rowOff>
    </xdr:to>
    <xdr:cxnSp macro="">
      <xdr:nvCxnSpPr>
        <xdr:cNvPr id="135" name="直線コネクタ 134">
          <a:extLst>
            <a:ext uri="{FF2B5EF4-FFF2-40B4-BE49-F238E27FC236}">
              <a16:creationId xmlns:a16="http://schemas.microsoft.com/office/drawing/2014/main" id="{1E34DD53-5798-49A4-8701-561CDB3E905B}"/>
            </a:ext>
          </a:extLst>
        </xdr:cNvPr>
        <xdr:cNvCxnSpPr/>
      </xdr:nvCxnSpPr>
      <xdr:spPr>
        <a:xfrm flipV="1">
          <a:off x="7861300" y="6838371"/>
          <a:ext cx="889000" cy="4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111978</xdr:rowOff>
    </xdr:from>
    <xdr:to>
      <xdr:col>36</xdr:col>
      <xdr:colOff>165100</xdr:colOff>
      <xdr:row>40</xdr:row>
      <xdr:rowOff>42128</xdr:rowOff>
    </xdr:to>
    <xdr:sp macro="" textlink="">
      <xdr:nvSpPr>
        <xdr:cNvPr id="136" name="楕円 135">
          <a:extLst>
            <a:ext uri="{FF2B5EF4-FFF2-40B4-BE49-F238E27FC236}">
              <a16:creationId xmlns:a16="http://schemas.microsoft.com/office/drawing/2014/main" id="{39670238-35F5-420F-8136-057785C64581}"/>
            </a:ext>
          </a:extLst>
        </xdr:cNvPr>
        <xdr:cNvSpPr/>
      </xdr:nvSpPr>
      <xdr:spPr>
        <a:xfrm>
          <a:off x="6921500" y="679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156104</xdr:rowOff>
    </xdr:from>
    <xdr:to>
      <xdr:col>41</xdr:col>
      <xdr:colOff>50800</xdr:colOff>
      <xdr:row>39</xdr:row>
      <xdr:rowOff>162778</xdr:rowOff>
    </xdr:to>
    <xdr:cxnSp macro="">
      <xdr:nvCxnSpPr>
        <xdr:cNvPr id="137" name="直線コネクタ 136">
          <a:extLst>
            <a:ext uri="{FF2B5EF4-FFF2-40B4-BE49-F238E27FC236}">
              <a16:creationId xmlns:a16="http://schemas.microsoft.com/office/drawing/2014/main" id="{3532912D-CF0C-4157-8F6A-A57DF645EBFD}"/>
            </a:ext>
          </a:extLst>
        </xdr:cNvPr>
        <xdr:cNvCxnSpPr/>
      </xdr:nvCxnSpPr>
      <xdr:spPr>
        <a:xfrm flipV="1">
          <a:off x="6972300" y="6842654"/>
          <a:ext cx="889000" cy="6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155894</xdr:rowOff>
    </xdr:from>
    <xdr:ext cx="534377" cy="259045"/>
    <xdr:sp macro="" textlink="">
      <xdr:nvSpPr>
        <xdr:cNvPr id="138" name="n_1aveValue【道路】&#10;一人当たり延長">
          <a:extLst>
            <a:ext uri="{FF2B5EF4-FFF2-40B4-BE49-F238E27FC236}">
              <a16:creationId xmlns:a16="http://schemas.microsoft.com/office/drawing/2014/main" id="{D699AD3C-171F-402D-8971-DC2524F0B676}"/>
            </a:ext>
          </a:extLst>
        </xdr:cNvPr>
        <xdr:cNvSpPr txBox="1"/>
      </xdr:nvSpPr>
      <xdr:spPr>
        <a:xfrm>
          <a:off x="9359411" y="6499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33128</xdr:rowOff>
    </xdr:from>
    <xdr:ext cx="534377" cy="259045"/>
    <xdr:sp macro="" textlink="">
      <xdr:nvSpPr>
        <xdr:cNvPr id="139" name="n_2aveValue【道路】&#10;一人当たり延長">
          <a:extLst>
            <a:ext uri="{FF2B5EF4-FFF2-40B4-BE49-F238E27FC236}">
              <a16:creationId xmlns:a16="http://schemas.microsoft.com/office/drawing/2014/main" id="{DBA51103-5C5A-4E0E-AB0A-56EBD419D209}"/>
            </a:ext>
          </a:extLst>
        </xdr:cNvPr>
        <xdr:cNvSpPr txBox="1"/>
      </xdr:nvSpPr>
      <xdr:spPr>
        <a:xfrm>
          <a:off x="8483111" y="6548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38820</xdr:rowOff>
    </xdr:from>
    <xdr:ext cx="534377" cy="259045"/>
    <xdr:sp macro="" textlink="">
      <xdr:nvSpPr>
        <xdr:cNvPr id="140" name="n_3aveValue【道路】&#10;一人当たり延長">
          <a:extLst>
            <a:ext uri="{FF2B5EF4-FFF2-40B4-BE49-F238E27FC236}">
              <a16:creationId xmlns:a16="http://schemas.microsoft.com/office/drawing/2014/main" id="{5F79B9C2-8EC8-4BF9-9542-76CBA183F9B3}"/>
            </a:ext>
          </a:extLst>
        </xdr:cNvPr>
        <xdr:cNvSpPr txBox="1"/>
      </xdr:nvSpPr>
      <xdr:spPr>
        <a:xfrm>
          <a:off x="7594111" y="6553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45693</xdr:rowOff>
    </xdr:from>
    <xdr:ext cx="534377" cy="259045"/>
    <xdr:sp macro="" textlink="">
      <xdr:nvSpPr>
        <xdr:cNvPr id="141" name="n_4aveValue【道路】&#10;一人当たり延長">
          <a:extLst>
            <a:ext uri="{FF2B5EF4-FFF2-40B4-BE49-F238E27FC236}">
              <a16:creationId xmlns:a16="http://schemas.microsoft.com/office/drawing/2014/main" id="{5E98B3F6-F06F-402D-94A1-F4D76FFD1469}"/>
            </a:ext>
          </a:extLst>
        </xdr:cNvPr>
        <xdr:cNvSpPr txBox="1"/>
      </xdr:nvSpPr>
      <xdr:spPr>
        <a:xfrm>
          <a:off x="6705111" y="6560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15356</xdr:rowOff>
    </xdr:from>
    <xdr:ext cx="534377" cy="259045"/>
    <xdr:sp macro="" textlink="">
      <xdr:nvSpPr>
        <xdr:cNvPr id="142" name="n_1mainValue【道路】&#10;一人当たり延長">
          <a:extLst>
            <a:ext uri="{FF2B5EF4-FFF2-40B4-BE49-F238E27FC236}">
              <a16:creationId xmlns:a16="http://schemas.microsoft.com/office/drawing/2014/main" id="{3F0BA9E2-B136-4AB0-9D87-9A4E661DC154}"/>
            </a:ext>
          </a:extLst>
        </xdr:cNvPr>
        <xdr:cNvSpPr txBox="1"/>
      </xdr:nvSpPr>
      <xdr:spPr>
        <a:xfrm>
          <a:off x="9359411" y="6873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22298</xdr:rowOff>
    </xdr:from>
    <xdr:ext cx="534377" cy="259045"/>
    <xdr:sp macro="" textlink="">
      <xdr:nvSpPr>
        <xdr:cNvPr id="143" name="n_2mainValue【道路】&#10;一人当たり延長">
          <a:extLst>
            <a:ext uri="{FF2B5EF4-FFF2-40B4-BE49-F238E27FC236}">
              <a16:creationId xmlns:a16="http://schemas.microsoft.com/office/drawing/2014/main" id="{9BA950FB-13D9-40A8-BB2F-8ED2E26E6178}"/>
            </a:ext>
          </a:extLst>
        </xdr:cNvPr>
        <xdr:cNvSpPr txBox="1"/>
      </xdr:nvSpPr>
      <xdr:spPr>
        <a:xfrm>
          <a:off x="8483111" y="6880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26581</xdr:rowOff>
    </xdr:from>
    <xdr:ext cx="534377" cy="259045"/>
    <xdr:sp macro="" textlink="">
      <xdr:nvSpPr>
        <xdr:cNvPr id="144" name="n_3mainValue【道路】&#10;一人当たり延長">
          <a:extLst>
            <a:ext uri="{FF2B5EF4-FFF2-40B4-BE49-F238E27FC236}">
              <a16:creationId xmlns:a16="http://schemas.microsoft.com/office/drawing/2014/main" id="{50F6281D-7C96-42F6-84B3-FD985A8E6828}"/>
            </a:ext>
          </a:extLst>
        </xdr:cNvPr>
        <xdr:cNvSpPr txBox="1"/>
      </xdr:nvSpPr>
      <xdr:spPr>
        <a:xfrm>
          <a:off x="7594111" y="6884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33255</xdr:rowOff>
    </xdr:from>
    <xdr:ext cx="534377" cy="259045"/>
    <xdr:sp macro="" textlink="">
      <xdr:nvSpPr>
        <xdr:cNvPr id="145" name="n_4mainValue【道路】&#10;一人当たり延長">
          <a:extLst>
            <a:ext uri="{FF2B5EF4-FFF2-40B4-BE49-F238E27FC236}">
              <a16:creationId xmlns:a16="http://schemas.microsoft.com/office/drawing/2014/main" id="{5EFCAE11-881F-4942-9726-4C41BCA23A4F}"/>
            </a:ext>
          </a:extLst>
        </xdr:cNvPr>
        <xdr:cNvSpPr txBox="1"/>
      </xdr:nvSpPr>
      <xdr:spPr>
        <a:xfrm>
          <a:off x="6705111" y="6891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AAC5B3E1-F040-4824-9FD5-9A9BF8D92ADA}"/>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3880C82F-DBED-4252-8C81-336A43753D43}"/>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632AA694-9D00-4F90-99E8-07953E6D5B6E}"/>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735F31C4-19E7-40AC-95C7-70C362D4A161}"/>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A928C1E2-08CD-44B9-B7B0-3E1374BA02AF}"/>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D8147FAB-C130-4A64-9C1A-2E68667D1EFB}"/>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1DFDBBBB-6359-4BA2-BF78-A5F9C4457202}"/>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8C42A52D-3F1F-4180-B3CC-5B6BC07B4BC3}"/>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50C9F18D-50E0-4CBE-B330-72C02582B50D}"/>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1F809BA9-91E3-49B6-A674-8775958F1396}"/>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A6BE00BD-DE78-477B-A2D7-26D4B2BB44C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8D88AF84-5F08-43BA-BCDE-C07C8C4FC744}"/>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47057A29-048F-4637-A33C-4635FFC441B9}"/>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80DAEF1D-A49C-49BA-B4E6-70FD89EAB7FF}"/>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FB8D1AD5-4194-4D00-933E-0C0B40D2679B}"/>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A9FA2541-E813-4F7F-9E6B-87A303BE2B2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838B3A4F-888D-4CE4-AC72-BA3CFC11DE48}"/>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73C875AA-1CE6-4B41-9D7D-8C46BF7C38E1}"/>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21356F91-C863-43F8-92D5-253701AFDBB7}"/>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0828406B-7DD7-4FB6-917D-C0749DC13C3A}"/>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385B3DA0-7F18-446F-A036-0201CBF838C2}"/>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3147858D-2121-476A-85D2-9E885121264B}"/>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B8D5DB3C-D88F-49AE-BFED-3F72F8376469}"/>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F64FFC67-CBB4-413D-8205-2B3B9D772C34}"/>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B59875C0-E84A-4941-912C-FFC02BF5AE7A}"/>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1633</xdr:rowOff>
    </xdr:from>
    <xdr:to>
      <xdr:col>24</xdr:col>
      <xdr:colOff>62865</xdr:colOff>
      <xdr:row>63</xdr:row>
      <xdr:rowOff>142059</xdr:rowOff>
    </xdr:to>
    <xdr:cxnSp macro="">
      <xdr:nvCxnSpPr>
        <xdr:cNvPr id="171" name="直線コネクタ 170">
          <a:extLst>
            <a:ext uri="{FF2B5EF4-FFF2-40B4-BE49-F238E27FC236}">
              <a16:creationId xmlns:a16="http://schemas.microsoft.com/office/drawing/2014/main" id="{F4B77EFF-5A3A-4466-B8CD-ACCF76C130B4}"/>
            </a:ext>
          </a:extLst>
        </xdr:cNvPr>
        <xdr:cNvCxnSpPr/>
      </xdr:nvCxnSpPr>
      <xdr:spPr>
        <a:xfrm flipV="1">
          <a:off x="4634865" y="9602833"/>
          <a:ext cx="0" cy="1340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145886</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CA3F312E-B252-43B3-BEDD-ABD586B4AF76}"/>
            </a:ext>
          </a:extLst>
        </xdr:cNvPr>
        <xdr:cNvSpPr txBox="1"/>
      </xdr:nvSpPr>
      <xdr:spPr>
        <a:xfrm>
          <a:off x="4673600" y="109472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142059</xdr:rowOff>
    </xdr:from>
    <xdr:to>
      <xdr:col>24</xdr:col>
      <xdr:colOff>152400</xdr:colOff>
      <xdr:row>63</xdr:row>
      <xdr:rowOff>142059</xdr:rowOff>
    </xdr:to>
    <xdr:cxnSp macro="">
      <xdr:nvCxnSpPr>
        <xdr:cNvPr id="173" name="直線コネクタ 172">
          <a:extLst>
            <a:ext uri="{FF2B5EF4-FFF2-40B4-BE49-F238E27FC236}">
              <a16:creationId xmlns:a16="http://schemas.microsoft.com/office/drawing/2014/main" id="{7948DECC-88EB-44F0-80C8-257AE5CF6CBE}"/>
            </a:ext>
          </a:extLst>
        </xdr:cNvPr>
        <xdr:cNvCxnSpPr/>
      </xdr:nvCxnSpPr>
      <xdr:spPr>
        <a:xfrm>
          <a:off x="4546600" y="10943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119760</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E89B7990-9EE4-448A-9ED5-0CF889922B79}"/>
            </a:ext>
          </a:extLst>
        </xdr:cNvPr>
        <xdr:cNvSpPr txBox="1"/>
      </xdr:nvSpPr>
      <xdr:spPr>
        <a:xfrm>
          <a:off x="4673600" y="937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1633</xdr:rowOff>
    </xdr:from>
    <xdr:to>
      <xdr:col>24</xdr:col>
      <xdr:colOff>152400</xdr:colOff>
      <xdr:row>56</xdr:row>
      <xdr:rowOff>1633</xdr:rowOff>
    </xdr:to>
    <xdr:cxnSp macro="">
      <xdr:nvCxnSpPr>
        <xdr:cNvPr id="175" name="直線コネクタ 174">
          <a:extLst>
            <a:ext uri="{FF2B5EF4-FFF2-40B4-BE49-F238E27FC236}">
              <a16:creationId xmlns:a16="http://schemas.microsoft.com/office/drawing/2014/main" id="{4C911E50-DE7C-4BEA-AD34-7ED2F62DE272}"/>
            </a:ext>
          </a:extLst>
        </xdr:cNvPr>
        <xdr:cNvCxnSpPr/>
      </xdr:nvCxnSpPr>
      <xdr:spPr>
        <a:xfrm>
          <a:off x="4546600" y="960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82749</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CD9F5364-15C1-4103-9C2B-2FFBB0FB18DF}"/>
            </a:ext>
          </a:extLst>
        </xdr:cNvPr>
        <xdr:cNvSpPr txBox="1"/>
      </xdr:nvSpPr>
      <xdr:spPr>
        <a:xfrm>
          <a:off x="4673600" y="105411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104322</xdr:rowOff>
    </xdr:from>
    <xdr:to>
      <xdr:col>24</xdr:col>
      <xdr:colOff>114300</xdr:colOff>
      <xdr:row>62</xdr:row>
      <xdr:rowOff>34472</xdr:rowOff>
    </xdr:to>
    <xdr:sp macro="" textlink="">
      <xdr:nvSpPr>
        <xdr:cNvPr id="177" name="フローチャート: 判断 176">
          <a:extLst>
            <a:ext uri="{FF2B5EF4-FFF2-40B4-BE49-F238E27FC236}">
              <a16:creationId xmlns:a16="http://schemas.microsoft.com/office/drawing/2014/main" id="{FAC7A2C0-AE10-4AD6-8EE6-96C7DC84AA0C}"/>
            </a:ext>
          </a:extLst>
        </xdr:cNvPr>
        <xdr:cNvSpPr/>
      </xdr:nvSpPr>
      <xdr:spPr>
        <a:xfrm>
          <a:off x="4584700" y="10562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97790</xdr:rowOff>
    </xdr:from>
    <xdr:to>
      <xdr:col>20</xdr:col>
      <xdr:colOff>38100</xdr:colOff>
      <xdr:row>62</xdr:row>
      <xdr:rowOff>27940</xdr:rowOff>
    </xdr:to>
    <xdr:sp macro="" textlink="">
      <xdr:nvSpPr>
        <xdr:cNvPr id="178" name="フローチャート: 判断 177">
          <a:extLst>
            <a:ext uri="{FF2B5EF4-FFF2-40B4-BE49-F238E27FC236}">
              <a16:creationId xmlns:a16="http://schemas.microsoft.com/office/drawing/2014/main" id="{FD446ADF-B80E-4202-9DF0-7E52E3CCF91F}"/>
            </a:ext>
          </a:extLst>
        </xdr:cNvPr>
        <xdr:cNvSpPr/>
      </xdr:nvSpPr>
      <xdr:spPr>
        <a:xfrm>
          <a:off x="3746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43906</xdr:rowOff>
    </xdr:from>
    <xdr:to>
      <xdr:col>15</xdr:col>
      <xdr:colOff>101600</xdr:colOff>
      <xdr:row>61</xdr:row>
      <xdr:rowOff>145506</xdr:rowOff>
    </xdr:to>
    <xdr:sp macro="" textlink="">
      <xdr:nvSpPr>
        <xdr:cNvPr id="179" name="フローチャート: 判断 178">
          <a:extLst>
            <a:ext uri="{FF2B5EF4-FFF2-40B4-BE49-F238E27FC236}">
              <a16:creationId xmlns:a16="http://schemas.microsoft.com/office/drawing/2014/main" id="{DD4C7AEE-8416-42FB-8509-E03571477C72}"/>
            </a:ext>
          </a:extLst>
        </xdr:cNvPr>
        <xdr:cNvSpPr/>
      </xdr:nvSpPr>
      <xdr:spPr>
        <a:xfrm>
          <a:off x="2857500" y="1050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25944</xdr:rowOff>
    </xdr:from>
    <xdr:to>
      <xdr:col>10</xdr:col>
      <xdr:colOff>165100</xdr:colOff>
      <xdr:row>61</xdr:row>
      <xdr:rowOff>127544</xdr:rowOff>
    </xdr:to>
    <xdr:sp macro="" textlink="">
      <xdr:nvSpPr>
        <xdr:cNvPr id="180" name="フローチャート: 判断 179">
          <a:extLst>
            <a:ext uri="{FF2B5EF4-FFF2-40B4-BE49-F238E27FC236}">
              <a16:creationId xmlns:a16="http://schemas.microsoft.com/office/drawing/2014/main" id="{12E66241-A729-4087-A6BA-88A2A21ABDE1}"/>
            </a:ext>
          </a:extLst>
        </xdr:cNvPr>
        <xdr:cNvSpPr/>
      </xdr:nvSpPr>
      <xdr:spPr>
        <a:xfrm>
          <a:off x="1968500" y="1048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145143</xdr:rowOff>
    </xdr:from>
    <xdr:to>
      <xdr:col>6</xdr:col>
      <xdr:colOff>38100</xdr:colOff>
      <xdr:row>61</xdr:row>
      <xdr:rowOff>75293</xdr:rowOff>
    </xdr:to>
    <xdr:sp macro="" textlink="">
      <xdr:nvSpPr>
        <xdr:cNvPr id="181" name="フローチャート: 判断 180">
          <a:extLst>
            <a:ext uri="{FF2B5EF4-FFF2-40B4-BE49-F238E27FC236}">
              <a16:creationId xmlns:a16="http://schemas.microsoft.com/office/drawing/2014/main" id="{609032BF-C031-473D-8ECC-BF03EED99BBA}"/>
            </a:ext>
          </a:extLst>
        </xdr:cNvPr>
        <xdr:cNvSpPr/>
      </xdr:nvSpPr>
      <xdr:spPr>
        <a:xfrm>
          <a:off x="1079500" y="1043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16A8D5B-1548-4FA3-A412-D9B157C11DBB}"/>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25949168-D402-463B-BC19-C8BC5B4EDE98}"/>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8927AFA8-3F4B-48EF-A97E-47986523F4B2}"/>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C07AFE74-4099-4033-9B85-19CA70CE38F9}"/>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D8D05B67-D81E-4597-941A-21F7A07044E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132080</xdr:rowOff>
    </xdr:from>
    <xdr:to>
      <xdr:col>24</xdr:col>
      <xdr:colOff>114300</xdr:colOff>
      <xdr:row>60</xdr:row>
      <xdr:rowOff>62230</xdr:rowOff>
    </xdr:to>
    <xdr:sp macro="" textlink="">
      <xdr:nvSpPr>
        <xdr:cNvPr id="187" name="楕円 186">
          <a:extLst>
            <a:ext uri="{FF2B5EF4-FFF2-40B4-BE49-F238E27FC236}">
              <a16:creationId xmlns:a16="http://schemas.microsoft.com/office/drawing/2014/main" id="{ADE034E8-0918-4B72-8520-DDD345DBB176}"/>
            </a:ext>
          </a:extLst>
        </xdr:cNvPr>
        <xdr:cNvSpPr/>
      </xdr:nvSpPr>
      <xdr:spPr>
        <a:xfrm>
          <a:off x="4584700" y="1024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154957</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6B80C556-F05D-4EDD-BBEB-04D67436BCD8}"/>
            </a:ext>
          </a:extLst>
        </xdr:cNvPr>
        <xdr:cNvSpPr txBox="1"/>
      </xdr:nvSpPr>
      <xdr:spPr>
        <a:xfrm>
          <a:off x="4673600" y="10099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104322</xdr:rowOff>
    </xdr:from>
    <xdr:to>
      <xdr:col>20</xdr:col>
      <xdr:colOff>38100</xdr:colOff>
      <xdr:row>60</xdr:row>
      <xdr:rowOff>34472</xdr:rowOff>
    </xdr:to>
    <xdr:sp macro="" textlink="">
      <xdr:nvSpPr>
        <xdr:cNvPr id="189" name="楕円 188">
          <a:extLst>
            <a:ext uri="{FF2B5EF4-FFF2-40B4-BE49-F238E27FC236}">
              <a16:creationId xmlns:a16="http://schemas.microsoft.com/office/drawing/2014/main" id="{9C013178-C1CC-4AC9-98F2-D6FE969F773D}"/>
            </a:ext>
          </a:extLst>
        </xdr:cNvPr>
        <xdr:cNvSpPr/>
      </xdr:nvSpPr>
      <xdr:spPr>
        <a:xfrm>
          <a:off x="3746500" y="10219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155122</xdr:rowOff>
    </xdr:from>
    <xdr:to>
      <xdr:col>24</xdr:col>
      <xdr:colOff>63500</xdr:colOff>
      <xdr:row>60</xdr:row>
      <xdr:rowOff>11430</xdr:rowOff>
    </xdr:to>
    <xdr:cxnSp macro="">
      <xdr:nvCxnSpPr>
        <xdr:cNvPr id="190" name="直線コネクタ 189">
          <a:extLst>
            <a:ext uri="{FF2B5EF4-FFF2-40B4-BE49-F238E27FC236}">
              <a16:creationId xmlns:a16="http://schemas.microsoft.com/office/drawing/2014/main" id="{C92F2054-2309-4498-8C42-F4120C373F03}"/>
            </a:ext>
          </a:extLst>
        </xdr:cNvPr>
        <xdr:cNvCxnSpPr/>
      </xdr:nvCxnSpPr>
      <xdr:spPr>
        <a:xfrm>
          <a:off x="3797300" y="10270672"/>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76563</xdr:rowOff>
    </xdr:from>
    <xdr:to>
      <xdr:col>15</xdr:col>
      <xdr:colOff>101600</xdr:colOff>
      <xdr:row>60</xdr:row>
      <xdr:rowOff>6713</xdr:rowOff>
    </xdr:to>
    <xdr:sp macro="" textlink="">
      <xdr:nvSpPr>
        <xdr:cNvPr id="191" name="楕円 190">
          <a:extLst>
            <a:ext uri="{FF2B5EF4-FFF2-40B4-BE49-F238E27FC236}">
              <a16:creationId xmlns:a16="http://schemas.microsoft.com/office/drawing/2014/main" id="{87C2E759-83DD-44E1-981E-F1C4DA9D1A58}"/>
            </a:ext>
          </a:extLst>
        </xdr:cNvPr>
        <xdr:cNvSpPr/>
      </xdr:nvSpPr>
      <xdr:spPr>
        <a:xfrm>
          <a:off x="2857500" y="10192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127363</xdr:rowOff>
    </xdr:from>
    <xdr:to>
      <xdr:col>19</xdr:col>
      <xdr:colOff>177800</xdr:colOff>
      <xdr:row>59</xdr:row>
      <xdr:rowOff>155122</xdr:rowOff>
    </xdr:to>
    <xdr:cxnSp macro="">
      <xdr:nvCxnSpPr>
        <xdr:cNvPr id="192" name="直線コネクタ 191">
          <a:extLst>
            <a:ext uri="{FF2B5EF4-FFF2-40B4-BE49-F238E27FC236}">
              <a16:creationId xmlns:a16="http://schemas.microsoft.com/office/drawing/2014/main" id="{79D94DBE-9EB1-4654-B4B4-BD77A7C36078}"/>
            </a:ext>
          </a:extLst>
        </xdr:cNvPr>
        <xdr:cNvCxnSpPr/>
      </xdr:nvCxnSpPr>
      <xdr:spPr>
        <a:xfrm>
          <a:off x="2908300" y="10242913"/>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9616</xdr:rowOff>
    </xdr:from>
    <xdr:to>
      <xdr:col>10</xdr:col>
      <xdr:colOff>165100</xdr:colOff>
      <xdr:row>59</xdr:row>
      <xdr:rowOff>111216</xdr:rowOff>
    </xdr:to>
    <xdr:sp macro="" textlink="">
      <xdr:nvSpPr>
        <xdr:cNvPr id="193" name="楕円 192">
          <a:extLst>
            <a:ext uri="{FF2B5EF4-FFF2-40B4-BE49-F238E27FC236}">
              <a16:creationId xmlns:a16="http://schemas.microsoft.com/office/drawing/2014/main" id="{8EA90955-E29B-4714-8581-A241CFAE622A}"/>
            </a:ext>
          </a:extLst>
        </xdr:cNvPr>
        <xdr:cNvSpPr/>
      </xdr:nvSpPr>
      <xdr:spPr>
        <a:xfrm>
          <a:off x="1968500" y="1012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60416</xdr:rowOff>
    </xdr:from>
    <xdr:to>
      <xdr:col>15</xdr:col>
      <xdr:colOff>50800</xdr:colOff>
      <xdr:row>59</xdr:row>
      <xdr:rowOff>127363</xdr:rowOff>
    </xdr:to>
    <xdr:cxnSp macro="">
      <xdr:nvCxnSpPr>
        <xdr:cNvPr id="194" name="直線コネクタ 193">
          <a:extLst>
            <a:ext uri="{FF2B5EF4-FFF2-40B4-BE49-F238E27FC236}">
              <a16:creationId xmlns:a16="http://schemas.microsoft.com/office/drawing/2014/main" id="{499804AA-3A3A-408F-92C5-A2704D49CE34}"/>
            </a:ext>
          </a:extLst>
        </xdr:cNvPr>
        <xdr:cNvCxnSpPr/>
      </xdr:nvCxnSpPr>
      <xdr:spPr>
        <a:xfrm>
          <a:off x="2019300" y="10175966"/>
          <a:ext cx="889000" cy="6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21046</xdr:rowOff>
    </xdr:from>
    <xdr:to>
      <xdr:col>6</xdr:col>
      <xdr:colOff>38100</xdr:colOff>
      <xdr:row>59</xdr:row>
      <xdr:rowOff>122646</xdr:rowOff>
    </xdr:to>
    <xdr:sp macro="" textlink="">
      <xdr:nvSpPr>
        <xdr:cNvPr id="195" name="楕円 194">
          <a:extLst>
            <a:ext uri="{FF2B5EF4-FFF2-40B4-BE49-F238E27FC236}">
              <a16:creationId xmlns:a16="http://schemas.microsoft.com/office/drawing/2014/main" id="{2F3E5C6B-0573-4609-894F-69259A285CF6}"/>
            </a:ext>
          </a:extLst>
        </xdr:cNvPr>
        <xdr:cNvSpPr/>
      </xdr:nvSpPr>
      <xdr:spPr>
        <a:xfrm>
          <a:off x="1079500" y="1013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60416</xdr:rowOff>
    </xdr:from>
    <xdr:to>
      <xdr:col>10</xdr:col>
      <xdr:colOff>114300</xdr:colOff>
      <xdr:row>59</xdr:row>
      <xdr:rowOff>71846</xdr:rowOff>
    </xdr:to>
    <xdr:cxnSp macro="">
      <xdr:nvCxnSpPr>
        <xdr:cNvPr id="196" name="直線コネクタ 195">
          <a:extLst>
            <a:ext uri="{FF2B5EF4-FFF2-40B4-BE49-F238E27FC236}">
              <a16:creationId xmlns:a16="http://schemas.microsoft.com/office/drawing/2014/main" id="{E28686B6-4A61-4C71-B061-F88F9F0C11D0}"/>
            </a:ext>
          </a:extLst>
        </xdr:cNvPr>
        <xdr:cNvCxnSpPr/>
      </xdr:nvCxnSpPr>
      <xdr:spPr>
        <a:xfrm flipV="1">
          <a:off x="1130300" y="10175966"/>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19067</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A6D5A695-F2CB-413B-9958-C8E77AD97529}"/>
            </a:ext>
          </a:extLst>
        </xdr:cNvPr>
        <xdr:cNvSpPr txBox="1"/>
      </xdr:nvSpPr>
      <xdr:spPr>
        <a:xfrm>
          <a:off x="3582044" y="1064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136633</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806CB5BF-CC86-4F75-A3B9-D5B8988ABA69}"/>
            </a:ext>
          </a:extLst>
        </xdr:cNvPr>
        <xdr:cNvSpPr txBox="1"/>
      </xdr:nvSpPr>
      <xdr:spPr>
        <a:xfrm>
          <a:off x="2705744" y="10595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118671</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84C84663-00F9-4D3F-A9DB-08662B243D04}"/>
            </a:ext>
          </a:extLst>
        </xdr:cNvPr>
        <xdr:cNvSpPr txBox="1"/>
      </xdr:nvSpPr>
      <xdr:spPr>
        <a:xfrm>
          <a:off x="1816744" y="10577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66420</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ED74F5E2-1C9F-499A-8EFD-CDB35985082B}"/>
            </a:ext>
          </a:extLst>
        </xdr:cNvPr>
        <xdr:cNvSpPr txBox="1"/>
      </xdr:nvSpPr>
      <xdr:spPr>
        <a:xfrm>
          <a:off x="927744" y="1052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50999</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8E56784E-B4D6-466F-9DB1-613CB101932C}"/>
            </a:ext>
          </a:extLst>
        </xdr:cNvPr>
        <xdr:cNvSpPr txBox="1"/>
      </xdr:nvSpPr>
      <xdr:spPr>
        <a:xfrm>
          <a:off x="3582044" y="9995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23240</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2E9F2E7E-01FB-4E13-AF9A-52C4C52C4173}"/>
            </a:ext>
          </a:extLst>
        </xdr:cNvPr>
        <xdr:cNvSpPr txBox="1"/>
      </xdr:nvSpPr>
      <xdr:spPr>
        <a:xfrm>
          <a:off x="2705744" y="996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127743</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A3364F01-E621-4371-9820-53269773C6AF}"/>
            </a:ext>
          </a:extLst>
        </xdr:cNvPr>
        <xdr:cNvSpPr txBox="1"/>
      </xdr:nvSpPr>
      <xdr:spPr>
        <a:xfrm>
          <a:off x="1816744" y="9900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139173</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921ABDC5-C416-4ACE-ADA9-C0A5AD5292EC}"/>
            </a:ext>
          </a:extLst>
        </xdr:cNvPr>
        <xdr:cNvSpPr txBox="1"/>
      </xdr:nvSpPr>
      <xdr:spPr>
        <a:xfrm>
          <a:off x="927744" y="9911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3B1D1CD7-C247-4078-9DFC-1693A5F92A67}"/>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BD78A708-D5D6-44C3-920D-6D4A142EEBAE}"/>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8659EFE0-974F-4414-A82D-69E774DCACC6}"/>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E661B896-6DD7-4AD8-BA7B-6C97553E11CA}"/>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938AD8F9-390D-4A23-BD18-9A609951F656}"/>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E2D802EC-D7FF-4547-B723-55BFD199209F}"/>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DB41CEF1-4480-4395-94C2-B461AEC6F233}"/>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1DDEB4B9-0E43-4279-8C9F-F3C6B025D78B}"/>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3C2EFB60-C6F5-4B7C-8363-E8618E976D1F}"/>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D403AFBA-0CB4-431B-A63B-5823A0FC6053}"/>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5" name="直線コネクタ 214">
          <a:extLst>
            <a:ext uri="{FF2B5EF4-FFF2-40B4-BE49-F238E27FC236}">
              <a16:creationId xmlns:a16="http://schemas.microsoft.com/office/drawing/2014/main" id="{6D39B3A7-BB04-413F-B3C7-3967D4DA3CF3}"/>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6" name="テキスト ボックス 215">
          <a:extLst>
            <a:ext uri="{FF2B5EF4-FFF2-40B4-BE49-F238E27FC236}">
              <a16:creationId xmlns:a16="http://schemas.microsoft.com/office/drawing/2014/main" id="{E7E1F443-8650-419A-8E7C-C18839C87E0E}"/>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7" name="直線コネクタ 216">
          <a:extLst>
            <a:ext uri="{FF2B5EF4-FFF2-40B4-BE49-F238E27FC236}">
              <a16:creationId xmlns:a16="http://schemas.microsoft.com/office/drawing/2014/main" id="{78C8DB06-E5D3-45C4-915A-1A90AC2BD0A4}"/>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62</xdr:row>
      <xdr:rowOff>4734</xdr:rowOff>
    </xdr:from>
    <xdr:ext cx="685572" cy="259045"/>
    <xdr:sp macro="" textlink="">
      <xdr:nvSpPr>
        <xdr:cNvPr id="218" name="テキスト ボックス 217">
          <a:extLst>
            <a:ext uri="{FF2B5EF4-FFF2-40B4-BE49-F238E27FC236}">
              <a16:creationId xmlns:a16="http://schemas.microsoft.com/office/drawing/2014/main" id="{8B8F51CC-0F28-49EB-B020-2305216A0E0F}"/>
            </a:ext>
          </a:extLst>
        </xdr:cNvPr>
        <xdr:cNvSpPr txBox="1"/>
      </xdr:nvSpPr>
      <xdr:spPr>
        <a:xfrm>
          <a:off x="5918428" y="10634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9" name="直線コネクタ 218">
          <a:extLst>
            <a:ext uri="{FF2B5EF4-FFF2-40B4-BE49-F238E27FC236}">
              <a16:creationId xmlns:a16="http://schemas.microsoft.com/office/drawing/2014/main" id="{3CB87B1B-67BE-4380-A0A0-35A3F3AEA18E}"/>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21062</xdr:rowOff>
    </xdr:from>
    <xdr:ext cx="685572" cy="259045"/>
    <xdr:sp macro="" textlink="">
      <xdr:nvSpPr>
        <xdr:cNvPr id="220" name="テキスト ボックス 219">
          <a:extLst>
            <a:ext uri="{FF2B5EF4-FFF2-40B4-BE49-F238E27FC236}">
              <a16:creationId xmlns:a16="http://schemas.microsoft.com/office/drawing/2014/main" id="{A4F48D6F-1701-47D0-8AE2-66A23D0F1CEC}"/>
            </a:ext>
          </a:extLst>
        </xdr:cNvPr>
        <xdr:cNvSpPr txBox="1"/>
      </xdr:nvSpPr>
      <xdr:spPr>
        <a:xfrm>
          <a:off x="5918428" y="10308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1" name="直線コネクタ 220">
          <a:extLst>
            <a:ext uri="{FF2B5EF4-FFF2-40B4-BE49-F238E27FC236}">
              <a16:creationId xmlns:a16="http://schemas.microsoft.com/office/drawing/2014/main" id="{3FEF82C6-8B50-4E31-BF70-694A42D509FE}"/>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58</xdr:row>
      <xdr:rowOff>37392</xdr:rowOff>
    </xdr:from>
    <xdr:ext cx="685572" cy="259045"/>
    <xdr:sp macro="" textlink="">
      <xdr:nvSpPr>
        <xdr:cNvPr id="222" name="テキスト ボックス 221">
          <a:extLst>
            <a:ext uri="{FF2B5EF4-FFF2-40B4-BE49-F238E27FC236}">
              <a16:creationId xmlns:a16="http://schemas.microsoft.com/office/drawing/2014/main" id="{43C5C9B7-8DFF-4279-93AC-AF65BBDD49D3}"/>
            </a:ext>
          </a:extLst>
        </xdr:cNvPr>
        <xdr:cNvSpPr txBox="1"/>
      </xdr:nvSpPr>
      <xdr:spPr>
        <a:xfrm>
          <a:off x="5918428" y="9981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3" name="直線コネクタ 222">
          <a:extLst>
            <a:ext uri="{FF2B5EF4-FFF2-40B4-BE49-F238E27FC236}">
              <a16:creationId xmlns:a16="http://schemas.microsoft.com/office/drawing/2014/main" id="{0B8BD17A-4E6C-40BC-B0BF-DE9625B8050B}"/>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4" name="テキスト ボックス 223">
          <a:extLst>
            <a:ext uri="{FF2B5EF4-FFF2-40B4-BE49-F238E27FC236}">
              <a16:creationId xmlns:a16="http://schemas.microsoft.com/office/drawing/2014/main" id="{21A8C43A-8298-43F1-BFAB-322243E1E27F}"/>
            </a:ext>
          </a:extLst>
        </xdr:cNvPr>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5" name="直線コネクタ 224">
          <a:extLst>
            <a:ext uri="{FF2B5EF4-FFF2-40B4-BE49-F238E27FC236}">
              <a16:creationId xmlns:a16="http://schemas.microsoft.com/office/drawing/2014/main" id="{8B64EB1B-7E56-4BD6-BE84-4DFFFCC667F1}"/>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54</xdr:row>
      <xdr:rowOff>70049</xdr:rowOff>
    </xdr:from>
    <xdr:ext cx="749692" cy="259045"/>
    <xdr:sp macro="" textlink="">
      <xdr:nvSpPr>
        <xdr:cNvPr id="226" name="テキスト ボックス 225">
          <a:extLst>
            <a:ext uri="{FF2B5EF4-FFF2-40B4-BE49-F238E27FC236}">
              <a16:creationId xmlns:a16="http://schemas.microsoft.com/office/drawing/2014/main" id="{475C0859-B323-4AF0-A57B-3C73C521BDF4}"/>
            </a:ext>
          </a:extLst>
        </xdr:cNvPr>
        <xdr:cNvSpPr txBox="1"/>
      </xdr:nvSpPr>
      <xdr:spPr>
        <a:xfrm>
          <a:off x="5854308" y="9328349"/>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87BFC98E-772A-434B-A2AD-5EE972048102}"/>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28" name="テキスト ボックス 227">
          <a:extLst>
            <a:ext uri="{FF2B5EF4-FFF2-40B4-BE49-F238E27FC236}">
              <a16:creationId xmlns:a16="http://schemas.microsoft.com/office/drawing/2014/main" id="{E000AB62-32B0-49B0-801E-DB69EDAA0372}"/>
            </a:ext>
          </a:extLst>
        </xdr:cNvPr>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D45C3152-16F0-4FC1-885B-35E2430FB728}"/>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165402</xdr:rowOff>
    </xdr:from>
    <xdr:to>
      <xdr:col>54</xdr:col>
      <xdr:colOff>189865</xdr:colOff>
      <xdr:row>64</xdr:row>
      <xdr:rowOff>123830</xdr:rowOff>
    </xdr:to>
    <xdr:cxnSp macro="">
      <xdr:nvCxnSpPr>
        <xdr:cNvPr id="230" name="直線コネクタ 229">
          <a:extLst>
            <a:ext uri="{FF2B5EF4-FFF2-40B4-BE49-F238E27FC236}">
              <a16:creationId xmlns:a16="http://schemas.microsoft.com/office/drawing/2014/main" id="{F99B7854-7390-4A34-8EE9-88EAD62423A7}"/>
            </a:ext>
          </a:extLst>
        </xdr:cNvPr>
        <xdr:cNvCxnSpPr/>
      </xdr:nvCxnSpPr>
      <xdr:spPr>
        <a:xfrm flipV="1">
          <a:off x="10476865" y="9595152"/>
          <a:ext cx="0" cy="15014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127657</xdr:rowOff>
    </xdr:from>
    <xdr:ext cx="534377" cy="259045"/>
    <xdr:sp macro="" textlink="">
      <xdr:nvSpPr>
        <xdr:cNvPr id="231" name="【橋りょう・トンネル】&#10;一人当たり有形固定資産（償却資産）額最小値テキスト">
          <a:extLst>
            <a:ext uri="{FF2B5EF4-FFF2-40B4-BE49-F238E27FC236}">
              <a16:creationId xmlns:a16="http://schemas.microsoft.com/office/drawing/2014/main" id="{64EB3E43-D1EB-49E3-8DE9-1A2D7FD81E8A}"/>
            </a:ext>
          </a:extLst>
        </xdr:cNvPr>
        <xdr:cNvSpPr txBox="1"/>
      </xdr:nvSpPr>
      <xdr:spPr>
        <a:xfrm>
          <a:off x="10515600" y="11100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123830</xdr:rowOff>
    </xdr:from>
    <xdr:to>
      <xdr:col>55</xdr:col>
      <xdr:colOff>88900</xdr:colOff>
      <xdr:row>64</xdr:row>
      <xdr:rowOff>123830</xdr:rowOff>
    </xdr:to>
    <xdr:cxnSp macro="">
      <xdr:nvCxnSpPr>
        <xdr:cNvPr id="232" name="直線コネクタ 231">
          <a:extLst>
            <a:ext uri="{FF2B5EF4-FFF2-40B4-BE49-F238E27FC236}">
              <a16:creationId xmlns:a16="http://schemas.microsoft.com/office/drawing/2014/main" id="{F231D21C-D005-47D9-B1D1-E86CA1649404}"/>
            </a:ext>
          </a:extLst>
        </xdr:cNvPr>
        <xdr:cNvCxnSpPr/>
      </xdr:nvCxnSpPr>
      <xdr:spPr>
        <a:xfrm>
          <a:off x="10388600" y="11096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112079</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3A03E373-481C-4B7B-BAEE-A9F818F5DE48}"/>
            </a:ext>
          </a:extLst>
        </xdr:cNvPr>
        <xdr:cNvSpPr txBox="1"/>
      </xdr:nvSpPr>
      <xdr:spPr>
        <a:xfrm>
          <a:off x="10515600" y="93703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9,237,040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165402</xdr:rowOff>
    </xdr:from>
    <xdr:to>
      <xdr:col>55</xdr:col>
      <xdr:colOff>88900</xdr:colOff>
      <xdr:row>55</xdr:row>
      <xdr:rowOff>165402</xdr:rowOff>
    </xdr:to>
    <xdr:cxnSp macro="">
      <xdr:nvCxnSpPr>
        <xdr:cNvPr id="234" name="直線コネクタ 233">
          <a:extLst>
            <a:ext uri="{FF2B5EF4-FFF2-40B4-BE49-F238E27FC236}">
              <a16:creationId xmlns:a16="http://schemas.microsoft.com/office/drawing/2014/main" id="{CC57CD5D-75D1-4F8B-9619-E88DBA3995C9}"/>
            </a:ext>
          </a:extLst>
        </xdr:cNvPr>
        <xdr:cNvCxnSpPr/>
      </xdr:nvCxnSpPr>
      <xdr:spPr>
        <a:xfrm>
          <a:off x="10388600" y="9595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68950</xdr:rowOff>
    </xdr:from>
    <xdr:ext cx="690189" cy="259045"/>
    <xdr:sp macro="" textlink="">
      <xdr:nvSpPr>
        <xdr:cNvPr id="235" name="【橋りょう・トンネル】&#10;一人当たり有形固定資産（償却資産）額平均値テキスト">
          <a:extLst>
            <a:ext uri="{FF2B5EF4-FFF2-40B4-BE49-F238E27FC236}">
              <a16:creationId xmlns:a16="http://schemas.microsoft.com/office/drawing/2014/main" id="{E6DB880D-54F1-4B7E-995F-DDC08C4BA888}"/>
            </a:ext>
          </a:extLst>
        </xdr:cNvPr>
        <xdr:cNvSpPr txBox="1"/>
      </xdr:nvSpPr>
      <xdr:spPr>
        <a:xfrm>
          <a:off x="10515600" y="10698850"/>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1,256,728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46073</xdr:rowOff>
    </xdr:from>
    <xdr:to>
      <xdr:col>55</xdr:col>
      <xdr:colOff>50800</xdr:colOff>
      <xdr:row>63</xdr:row>
      <xdr:rowOff>147673</xdr:rowOff>
    </xdr:to>
    <xdr:sp macro="" textlink="">
      <xdr:nvSpPr>
        <xdr:cNvPr id="236" name="フローチャート: 判断 235">
          <a:extLst>
            <a:ext uri="{FF2B5EF4-FFF2-40B4-BE49-F238E27FC236}">
              <a16:creationId xmlns:a16="http://schemas.microsoft.com/office/drawing/2014/main" id="{88351DB8-9948-4763-BC05-783C235E0C7F}"/>
            </a:ext>
          </a:extLst>
        </xdr:cNvPr>
        <xdr:cNvSpPr/>
      </xdr:nvSpPr>
      <xdr:spPr>
        <a:xfrm>
          <a:off x="10426700" y="10847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44843</xdr:rowOff>
    </xdr:from>
    <xdr:to>
      <xdr:col>50</xdr:col>
      <xdr:colOff>165100</xdr:colOff>
      <xdr:row>63</xdr:row>
      <xdr:rowOff>146443</xdr:rowOff>
    </xdr:to>
    <xdr:sp macro="" textlink="">
      <xdr:nvSpPr>
        <xdr:cNvPr id="237" name="フローチャート: 判断 236">
          <a:extLst>
            <a:ext uri="{FF2B5EF4-FFF2-40B4-BE49-F238E27FC236}">
              <a16:creationId xmlns:a16="http://schemas.microsoft.com/office/drawing/2014/main" id="{9E2D8270-D7BD-473D-AF9F-53A8DF8E0F70}"/>
            </a:ext>
          </a:extLst>
        </xdr:cNvPr>
        <xdr:cNvSpPr/>
      </xdr:nvSpPr>
      <xdr:spPr>
        <a:xfrm>
          <a:off x="9588500" y="10846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65213</xdr:rowOff>
    </xdr:from>
    <xdr:to>
      <xdr:col>46</xdr:col>
      <xdr:colOff>38100</xdr:colOff>
      <xdr:row>63</xdr:row>
      <xdr:rowOff>166813</xdr:rowOff>
    </xdr:to>
    <xdr:sp macro="" textlink="">
      <xdr:nvSpPr>
        <xdr:cNvPr id="238" name="フローチャート: 判断 237">
          <a:extLst>
            <a:ext uri="{FF2B5EF4-FFF2-40B4-BE49-F238E27FC236}">
              <a16:creationId xmlns:a16="http://schemas.microsoft.com/office/drawing/2014/main" id="{8B5571CC-2509-43F5-A2B2-A8AD8B9F09BD}"/>
            </a:ext>
          </a:extLst>
        </xdr:cNvPr>
        <xdr:cNvSpPr/>
      </xdr:nvSpPr>
      <xdr:spPr>
        <a:xfrm>
          <a:off x="8699500" y="10866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58883</xdr:rowOff>
    </xdr:from>
    <xdr:to>
      <xdr:col>41</xdr:col>
      <xdr:colOff>101600</xdr:colOff>
      <xdr:row>63</xdr:row>
      <xdr:rowOff>160483</xdr:rowOff>
    </xdr:to>
    <xdr:sp macro="" textlink="">
      <xdr:nvSpPr>
        <xdr:cNvPr id="239" name="フローチャート: 判断 238">
          <a:extLst>
            <a:ext uri="{FF2B5EF4-FFF2-40B4-BE49-F238E27FC236}">
              <a16:creationId xmlns:a16="http://schemas.microsoft.com/office/drawing/2014/main" id="{546DEC02-B2D0-444E-9001-5A4DA598CD70}"/>
            </a:ext>
          </a:extLst>
        </xdr:cNvPr>
        <xdr:cNvSpPr/>
      </xdr:nvSpPr>
      <xdr:spPr>
        <a:xfrm>
          <a:off x="7810500" y="10860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95665</xdr:rowOff>
    </xdr:from>
    <xdr:to>
      <xdr:col>36</xdr:col>
      <xdr:colOff>165100</xdr:colOff>
      <xdr:row>64</xdr:row>
      <xdr:rowOff>25815</xdr:rowOff>
    </xdr:to>
    <xdr:sp macro="" textlink="">
      <xdr:nvSpPr>
        <xdr:cNvPr id="240" name="フローチャート: 判断 239">
          <a:extLst>
            <a:ext uri="{FF2B5EF4-FFF2-40B4-BE49-F238E27FC236}">
              <a16:creationId xmlns:a16="http://schemas.microsoft.com/office/drawing/2014/main" id="{17CC6800-4777-4BDD-8B1D-7328CB36A192}"/>
            </a:ext>
          </a:extLst>
        </xdr:cNvPr>
        <xdr:cNvSpPr/>
      </xdr:nvSpPr>
      <xdr:spPr>
        <a:xfrm>
          <a:off x="6921500" y="1089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F870073F-CDFD-4316-93C5-1B26F32545D4}"/>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FE3E0886-58F5-4A89-9C4B-913307CB3F7F}"/>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9F6C5F24-1877-4F1A-BD8D-2E6377C5F63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336C32EC-006F-4E79-A0A9-AEC997C513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3D9A9D0C-BB74-452B-B761-ABEC3D2B2EB9}"/>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162268</xdr:rowOff>
    </xdr:from>
    <xdr:to>
      <xdr:col>55</xdr:col>
      <xdr:colOff>50800</xdr:colOff>
      <xdr:row>64</xdr:row>
      <xdr:rowOff>92418</xdr:rowOff>
    </xdr:to>
    <xdr:sp macro="" textlink="">
      <xdr:nvSpPr>
        <xdr:cNvPr id="246" name="楕円 245">
          <a:extLst>
            <a:ext uri="{FF2B5EF4-FFF2-40B4-BE49-F238E27FC236}">
              <a16:creationId xmlns:a16="http://schemas.microsoft.com/office/drawing/2014/main" id="{C1C3780D-75D1-45BA-A526-44E7E9979E24}"/>
            </a:ext>
          </a:extLst>
        </xdr:cNvPr>
        <xdr:cNvSpPr/>
      </xdr:nvSpPr>
      <xdr:spPr>
        <a:xfrm>
          <a:off x="10426700" y="10963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77195</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431A4C93-9B2D-4745-827C-B628AB77E1C7}"/>
            </a:ext>
          </a:extLst>
        </xdr:cNvPr>
        <xdr:cNvSpPr txBox="1"/>
      </xdr:nvSpPr>
      <xdr:spPr>
        <a:xfrm>
          <a:off x="10515600" y="10878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163863</xdr:rowOff>
    </xdr:from>
    <xdr:to>
      <xdr:col>50</xdr:col>
      <xdr:colOff>165100</xdr:colOff>
      <xdr:row>64</xdr:row>
      <xdr:rowOff>94013</xdr:rowOff>
    </xdr:to>
    <xdr:sp macro="" textlink="">
      <xdr:nvSpPr>
        <xdr:cNvPr id="248" name="楕円 247">
          <a:extLst>
            <a:ext uri="{FF2B5EF4-FFF2-40B4-BE49-F238E27FC236}">
              <a16:creationId xmlns:a16="http://schemas.microsoft.com/office/drawing/2014/main" id="{F9A6C254-140B-4240-A8F9-E28192923C5C}"/>
            </a:ext>
          </a:extLst>
        </xdr:cNvPr>
        <xdr:cNvSpPr/>
      </xdr:nvSpPr>
      <xdr:spPr>
        <a:xfrm>
          <a:off x="9588500" y="10965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41618</xdr:rowOff>
    </xdr:from>
    <xdr:to>
      <xdr:col>55</xdr:col>
      <xdr:colOff>0</xdr:colOff>
      <xdr:row>64</xdr:row>
      <xdr:rowOff>43213</xdr:rowOff>
    </xdr:to>
    <xdr:cxnSp macro="">
      <xdr:nvCxnSpPr>
        <xdr:cNvPr id="249" name="直線コネクタ 248">
          <a:extLst>
            <a:ext uri="{FF2B5EF4-FFF2-40B4-BE49-F238E27FC236}">
              <a16:creationId xmlns:a16="http://schemas.microsoft.com/office/drawing/2014/main" id="{FBA26003-717B-4AB3-9BC3-91F261145B85}"/>
            </a:ext>
          </a:extLst>
        </xdr:cNvPr>
        <xdr:cNvCxnSpPr/>
      </xdr:nvCxnSpPr>
      <xdr:spPr>
        <a:xfrm flipV="1">
          <a:off x="9639300" y="11014418"/>
          <a:ext cx="838200" cy="1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165351</xdr:rowOff>
    </xdr:from>
    <xdr:to>
      <xdr:col>46</xdr:col>
      <xdr:colOff>38100</xdr:colOff>
      <xdr:row>64</xdr:row>
      <xdr:rowOff>95501</xdr:rowOff>
    </xdr:to>
    <xdr:sp macro="" textlink="">
      <xdr:nvSpPr>
        <xdr:cNvPr id="250" name="楕円 249">
          <a:extLst>
            <a:ext uri="{FF2B5EF4-FFF2-40B4-BE49-F238E27FC236}">
              <a16:creationId xmlns:a16="http://schemas.microsoft.com/office/drawing/2014/main" id="{E8D396E8-3B18-4757-AF55-946EE66554BE}"/>
            </a:ext>
          </a:extLst>
        </xdr:cNvPr>
        <xdr:cNvSpPr/>
      </xdr:nvSpPr>
      <xdr:spPr>
        <a:xfrm>
          <a:off x="8699500" y="10966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43213</xdr:rowOff>
    </xdr:from>
    <xdr:to>
      <xdr:col>50</xdr:col>
      <xdr:colOff>114300</xdr:colOff>
      <xdr:row>64</xdr:row>
      <xdr:rowOff>44701</xdr:rowOff>
    </xdr:to>
    <xdr:cxnSp macro="">
      <xdr:nvCxnSpPr>
        <xdr:cNvPr id="251" name="直線コネクタ 250">
          <a:extLst>
            <a:ext uri="{FF2B5EF4-FFF2-40B4-BE49-F238E27FC236}">
              <a16:creationId xmlns:a16="http://schemas.microsoft.com/office/drawing/2014/main" id="{031671C4-BE0A-4871-9509-35BF5A68D014}"/>
            </a:ext>
          </a:extLst>
        </xdr:cNvPr>
        <xdr:cNvCxnSpPr/>
      </xdr:nvCxnSpPr>
      <xdr:spPr>
        <a:xfrm flipV="1">
          <a:off x="8750300" y="11016013"/>
          <a:ext cx="889000" cy="1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161357</xdr:rowOff>
    </xdr:from>
    <xdr:to>
      <xdr:col>41</xdr:col>
      <xdr:colOff>101600</xdr:colOff>
      <xdr:row>64</xdr:row>
      <xdr:rowOff>91507</xdr:rowOff>
    </xdr:to>
    <xdr:sp macro="" textlink="">
      <xdr:nvSpPr>
        <xdr:cNvPr id="252" name="楕円 251">
          <a:extLst>
            <a:ext uri="{FF2B5EF4-FFF2-40B4-BE49-F238E27FC236}">
              <a16:creationId xmlns:a16="http://schemas.microsoft.com/office/drawing/2014/main" id="{8BFD9E47-96BD-4EB2-BC18-22ED2C374A5F}"/>
            </a:ext>
          </a:extLst>
        </xdr:cNvPr>
        <xdr:cNvSpPr/>
      </xdr:nvSpPr>
      <xdr:spPr>
        <a:xfrm>
          <a:off x="7810500" y="10962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40707</xdr:rowOff>
    </xdr:from>
    <xdr:to>
      <xdr:col>45</xdr:col>
      <xdr:colOff>177800</xdr:colOff>
      <xdr:row>64</xdr:row>
      <xdr:rowOff>44701</xdr:rowOff>
    </xdr:to>
    <xdr:cxnSp macro="">
      <xdr:nvCxnSpPr>
        <xdr:cNvPr id="253" name="直線コネクタ 252">
          <a:extLst>
            <a:ext uri="{FF2B5EF4-FFF2-40B4-BE49-F238E27FC236}">
              <a16:creationId xmlns:a16="http://schemas.microsoft.com/office/drawing/2014/main" id="{087D8A75-B7B6-4261-AC13-D7CEA1271281}"/>
            </a:ext>
          </a:extLst>
        </xdr:cNvPr>
        <xdr:cNvCxnSpPr/>
      </xdr:nvCxnSpPr>
      <xdr:spPr>
        <a:xfrm>
          <a:off x="7861300" y="11013507"/>
          <a:ext cx="889000" cy="3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167682</xdr:rowOff>
    </xdr:from>
    <xdr:to>
      <xdr:col>36</xdr:col>
      <xdr:colOff>165100</xdr:colOff>
      <xdr:row>64</xdr:row>
      <xdr:rowOff>97832</xdr:rowOff>
    </xdr:to>
    <xdr:sp macro="" textlink="">
      <xdr:nvSpPr>
        <xdr:cNvPr id="254" name="楕円 253">
          <a:extLst>
            <a:ext uri="{FF2B5EF4-FFF2-40B4-BE49-F238E27FC236}">
              <a16:creationId xmlns:a16="http://schemas.microsoft.com/office/drawing/2014/main" id="{7D8AA9F1-0D9C-4B2F-B94D-CBE01EF2FB3D}"/>
            </a:ext>
          </a:extLst>
        </xdr:cNvPr>
        <xdr:cNvSpPr/>
      </xdr:nvSpPr>
      <xdr:spPr>
        <a:xfrm>
          <a:off x="6921500" y="10969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40707</xdr:rowOff>
    </xdr:from>
    <xdr:to>
      <xdr:col>41</xdr:col>
      <xdr:colOff>50800</xdr:colOff>
      <xdr:row>64</xdr:row>
      <xdr:rowOff>47032</xdr:rowOff>
    </xdr:to>
    <xdr:cxnSp macro="">
      <xdr:nvCxnSpPr>
        <xdr:cNvPr id="255" name="直線コネクタ 254">
          <a:extLst>
            <a:ext uri="{FF2B5EF4-FFF2-40B4-BE49-F238E27FC236}">
              <a16:creationId xmlns:a16="http://schemas.microsoft.com/office/drawing/2014/main" id="{75487938-2BCA-44FA-BB60-9428F9459497}"/>
            </a:ext>
          </a:extLst>
        </xdr:cNvPr>
        <xdr:cNvCxnSpPr/>
      </xdr:nvCxnSpPr>
      <xdr:spPr>
        <a:xfrm flipV="1">
          <a:off x="6972300" y="11013507"/>
          <a:ext cx="889000" cy="6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61</xdr:row>
      <xdr:rowOff>162970</xdr:rowOff>
    </xdr:from>
    <xdr:ext cx="690189" cy="259045"/>
    <xdr:sp macro="" textlink="">
      <xdr:nvSpPr>
        <xdr:cNvPr id="256" name="n_1aveValue【橋りょう・トンネル】&#10;一人当たり有形固定資産（償却資産）額">
          <a:extLst>
            <a:ext uri="{FF2B5EF4-FFF2-40B4-BE49-F238E27FC236}">
              <a16:creationId xmlns:a16="http://schemas.microsoft.com/office/drawing/2014/main" id="{5C46A79E-A7E3-442E-8A5F-AE1FF9B328C9}"/>
            </a:ext>
          </a:extLst>
        </xdr:cNvPr>
        <xdr:cNvSpPr txBox="1"/>
      </xdr:nvSpPr>
      <xdr:spPr>
        <a:xfrm>
          <a:off x="9281505" y="1062142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1,264,262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62</xdr:row>
      <xdr:rowOff>11890</xdr:rowOff>
    </xdr:from>
    <xdr:ext cx="690189" cy="259045"/>
    <xdr:sp macro="" textlink="">
      <xdr:nvSpPr>
        <xdr:cNvPr id="257" name="n_2aveValue【橋りょう・トンネル】&#10;一人当たり有形固定資産（償却資産）額">
          <a:extLst>
            <a:ext uri="{FF2B5EF4-FFF2-40B4-BE49-F238E27FC236}">
              <a16:creationId xmlns:a16="http://schemas.microsoft.com/office/drawing/2014/main" id="{B83E1391-278A-4C9B-939C-6176BC941FDC}"/>
            </a:ext>
          </a:extLst>
        </xdr:cNvPr>
        <xdr:cNvSpPr txBox="1"/>
      </xdr:nvSpPr>
      <xdr:spPr>
        <a:xfrm>
          <a:off x="8405205" y="106417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62</xdr:row>
      <xdr:rowOff>5560</xdr:rowOff>
    </xdr:from>
    <xdr:ext cx="690189" cy="259045"/>
    <xdr:sp macro="" textlink="">
      <xdr:nvSpPr>
        <xdr:cNvPr id="258" name="n_3aveValue【橋りょう・トンネル】&#10;一人当たり有形固定資産（償却資産）額">
          <a:extLst>
            <a:ext uri="{FF2B5EF4-FFF2-40B4-BE49-F238E27FC236}">
              <a16:creationId xmlns:a16="http://schemas.microsoft.com/office/drawing/2014/main" id="{A4AD7B58-7716-44BE-B513-E31F13E6B784}"/>
            </a:ext>
          </a:extLst>
        </xdr:cNvPr>
        <xdr:cNvSpPr txBox="1"/>
      </xdr:nvSpPr>
      <xdr:spPr>
        <a:xfrm>
          <a:off x="7516205" y="106354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1,178,272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42342</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3E4028B2-DF9F-4A8B-A9EE-0DC075031BB5}"/>
            </a:ext>
          </a:extLst>
        </xdr:cNvPr>
        <xdr:cNvSpPr txBox="1"/>
      </xdr:nvSpPr>
      <xdr:spPr>
        <a:xfrm>
          <a:off x="6672795" y="10672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85140</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BD3FC33C-9B25-4B6B-9AF8-61AECBAEC9B6}"/>
            </a:ext>
          </a:extLst>
        </xdr:cNvPr>
        <xdr:cNvSpPr txBox="1"/>
      </xdr:nvSpPr>
      <xdr:spPr>
        <a:xfrm>
          <a:off x="9327095" y="11057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86628</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AE412EE8-D337-4FC0-BDC1-A8FF0421938F}"/>
            </a:ext>
          </a:extLst>
        </xdr:cNvPr>
        <xdr:cNvSpPr txBox="1"/>
      </xdr:nvSpPr>
      <xdr:spPr>
        <a:xfrm>
          <a:off x="8450795" y="11059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82634</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2FFBE5A4-8844-4A85-BE69-EF20DC8B1185}"/>
            </a:ext>
          </a:extLst>
        </xdr:cNvPr>
        <xdr:cNvSpPr txBox="1"/>
      </xdr:nvSpPr>
      <xdr:spPr>
        <a:xfrm>
          <a:off x="7561795" y="11055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88959</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0FFE26C7-3746-4B66-82F9-F1155A707CB1}"/>
            </a:ext>
          </a:extLst>
        </xdr:cNvPr>
        <xdr:cNvSpPr txBox="1"/>
      </xdr:nvSpPr>
      <xdr:spPr>
        <a:xfrm>
          <a:off x="6672795" y="11061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A557B414-B75B-4222-9155-089C76E440F9}"/>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758EB8D6-4C3F-44F0-968F-80BB9098DB23}"/>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59859DA9-1CB4-4BCE-B527-759F64FA566F}"/>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EBBD0676-BC5B-42EF-9873-EFDB77B319D9}"/>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D481095F-91B7-4106-8B4C-98D44810D862}"/>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7E875D70-4F36-4A4C-802E-0C3BFC47651F}"/>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40149F38-C081-4339-BBD1-5115F14578EA}"/>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05B22B4C-DDE6-424C-A566-DA29B5835F1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0F9CA2E9-4CB9-45C1-B5C2-321B1D2FD0AE}"/>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7E4BC0D6-C3FC-4DC1-90C4-172EC3B81035}"/>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9DBD5C4F-CF05-4D4F-911A-9D3DA7AB1FC5}"/>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6E7845EE-0E4C-4E25-9F35-D6658A756C08}"/>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C30D726D-7ADC-4DEE-B3E3-954C7BB8C89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1C6F84FD-4AF8-4370-B940-39A63DDA06EF}"/>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95C61391-EC78-4E7D-A879-E0EFB71D5A4D}"/>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B2AE9F94-0D27-42A4-BB9F-1886CCC9BB27}"/>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2238BFFE-0ED2-4DA5-9BA3-54F21C213CA5}"/>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3932551B-820E-40E9-861F-4F586D50DA1D}"/>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27B5CB9E-08AB-4B2F-BA8C-AC087A5B4326}"/>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371EC474-D9F4-4449-8D72-FF2D0F9BF47A}"/>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5CCB95FE-F590-42D7-939C-B64820253365}"/>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5AEB9D04-7A48-4FDF-9E5E-760DF808F265}"/>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140FECD3-1AF3-4DE2-B5C9-D5B5DA937CD3}"/>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95C608CA-D182-4C82-8F6A-BA0676A276C3}"/>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158114</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AD4B783C-FBB9-40E3-88A1-90F11F0F674E}"/>
            </a:ext>
          </a:extLst>
        </xdr:cNvPr>
        <xdr:cNvCxnSpPr/>
      </xdr:nvCxnSpPr>
      <xdr:spPr>
        <a:xfrm flipV="1">
          <a:off x="4634865" y="13359764"/>
          <a:ext cx="0" cy="14992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3F0ADFF4-5FDD-4C87-8509-1CE4E261C785}"/>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099AA334-57ED-4F53-A210-E3EF04B218E1}"/>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104791</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9321209F-5775-4428-9086-216890EBF472}"/>
            </a:ext>
          </a:extLst>
        </xdr:cNvPr>
        <xdr:cNvSpPr txBox="1"/>
      </xdr:nvSpPr>
      <xdr:spPr>
        <a:xfrm>
          <a:off x="4673600" y="13134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158114</xdr:rowOff>
    </xdr:from>
    <xdr:to>
      <xdr:col>24</xdr:col>
      <xdr:colOff>152400</xdr:colOff>
      <xdr:row>77</xdr:row>
      <xdr:rowOff>158114</xdr:rowOff>
    </xdr:to>
    <xdr:cxnSp macro="">
      <xdr:nvCxnSpPr>
        <xdr:cNvPr id="292" name="直線コネクタ 291">
          <a:extLst>
            <a:ext uri="{FF2B5EF4-FFF2-40B4-BE49-F238E27FC236}">
              <a16:creationId xmlns:a16="http://schemas.microsoft.com/office/drawing/2014/main" id="{AC8A6ADC-AA12-4785-95BE-251BC19C5FF8}"/>
            </a:ext>
          </a:extLst>
        </xdr:cNvPr>
        <xdr:cNvCxnSpPr/>
      </xdr:nvCxnSpPr>
      <xdr:spPr>
        <a:xfrm>
          <a:off x="4546600" y="13359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45738</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B00E2126-2889-401B-96EC-7760E43286AC}"/>
            </a:ext>
          </a:extLst>
        </xdr:cNvPr>
        <xdr:cNvSpPr txBox="1"/>
      </xdr:nvSpPr>
      <xdr:spPr>
        <a:xfrm>
          <a:off x="4673600" y="141046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67311</xdr:rowOff>
    </xdr:from>
    <xdr:to>
      <xdr:col>24</xdr:col>
      <xdr:colOff>114300</xdr:colOff>
      <xdr:row>82</xdr:row>
      <xdr:rowOff>168911</xdr:rowOff>
    </xdr:to>
    <xdr:sp macro="" textlink="">
      <xdr:nvSpPr>
        <xdr:cNvPr id="294" name="フローチャート: 判断 293">
          <a:extLst>
            <a:ext uri="{FF2B5EF4-FFF2-40B4-BE49-F238E27FC236}">
              <a16:creationId xmlns:a16="http://schemas.microsoft.com/office/drawing/2014/main" id="{42A0F20D-7C43-4A79-82BF-A4816F6FCC6A}"/>
            </a:ext>
          </a:extLst>
        </xdr:cNvPr>
        <xdr:cNvSpPr/>
      </xdr:nvSpPr>
      <xdr:spPr>
        <a:xfrm>
          <a:off x="4584700" y="1412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55880</xdr:rowOff>
    </xdr:from>
    <xdr:to>
      <xdr:col>20</xdr:col>
      <xdr:colOff>38100</xdr:colOff>
      <xdr:row>82</xdr:row>
      <xdr:rowOff>157480</xdr:rowOff>
    </xdr:to>
    <xdr:sp macro="" textlink="">
      <xdr:nvSpPr>
        <xdr:cNvPr id="295" name="フローチャート: 判断 294">
          <a:extLst>
            <a:ext uri="{FF2B5EF4-FFF2-40B4-BE49-F238E27FC236}">
              <a16:creationId xmlns:a16="http://schemas.microsoft.com/office/drawing/2014/main" id="{CE470BC2-847C-4E44-8CE5-66A6F1EAB334}"/>
            </a:ext>
          </a:extLst>
        </xdr:cNvPr>
        <xdr:cNvSpPr/>
      </xdr:nvSpPr>
      <xdr:spPr>
        <a:xfrm>
          <a:off x="3746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36830</xdr:rowOff>
    </xdr:from>
    <xdr:to>
      <xdr:col>15</xdr:col>
      <xdr:colOff>101600</xdr:colOff>
      <xdr:row>82</xdr:row>
      <xdr:rowOff>138430</xdr:rowOff>
    </xdr:to>
    <xdr:sp macro="" textlink="">
      <xdr:nvSpPr>
        <xdr:cNvPr id="296" name="フローチャート: 判断 295">
          <a:extLst>
            <a:ext uri="{FF2B5EF4-FFF2-40B4-BE49-F238E27FC236}">
              <a16:creationId xmlns:a16="http://schemas.microsoft.com/office/drawing/2014/main" id="{CAC2AFDB-1987-4062-82FC-DDC6370D476D}"/>
            </a:ext>
          </a:extLst>
        </xdr:cNvPr>
        <xdr:cNvSpPr/>
      </xdr:nvSpPr>
      <xdr:spPr>
        <a:xfrm>
          <a:off x="2857500" y="1409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73025</xdr:rowOff>
    </xdr:from>
    <xdr:to>
      <xdr:col>10</xdr:col>
      <xdr:colOff>165100</xdr:colOff>
      <xdr:row>83</xdr:row>
      <xdr:rowOff>3175</xdr:rowOff>
    </xdr:to>
    <xdr:sp macro="" textlink="">
      <xdr:nvSpPr>
        <xdr:cNvPr id="297" name="フローチャート: 判断 296">
          <a:extLst>
            <a:ext uri="{FF2B5EF4-FFF2-40B4-BE49-F238E27FC236}">
              <a16:creationId xmlns:a16="http://schemas.microsoft.com/office/drawing/2014/main" id="{BD1D622D-202C-4340-9F4A-0D66D67A0FD2}"/>
            </a:ext>
          </a:extLst>
        </xdr:cNvPr>
        <xdr:cNvSpPr/>
      </xdr:nvSpPr>
      <xdr:spPr>
        <a:xfrm>
          <a:off x="19685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103505</xdr:rowOff>
    </xdr:from>
    <xdr:to>
      <xdr:col>6</xdr:col>
      <xdr:colOff>38100</xdr:colOff>
      <xdr:row>83</xdr:row>
      <xdr:rowOff>33655</xdr:rowOff>
    </xdr:to>
    <xdr:sp macro="" textlink="">
      <xdr:nvSpPr>
        <xdr:cNvPr id="298" name="フローチャート: 判断 297">
          <a:extLst>
            <a:ext uri="{FF2B5EF4-FFF2-40B4-BE49-F238E27FC236}">
              <a16:creationId xmlns:a16="http://schemas.microsoft.com/office/drawing/2014/main" id="{821126FF-4889-42B0-9063-D65A13E28DD3}"/>
            </a:ext>
          </a:extLst>
        </xdr:cNvPr>
        <xdr:cNvSpPr/>
      </xdr:nvSpPr>
      <xdr:spPr>
        <a:xfrm>
          <a:off x="1079500" y="1416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C535E67F-A8FE-4BF7-9DA1-47B84D0AAFE5}"/>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21D3CF5D-2958-49BD-AC88-0AE7C280C32B}"/>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4125A65E-7485-4B44-B1C2-8912A5954F12}"/>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54A9CBF6-4B0B-4C65-AFB8-CB6AA8F0BEF2}"/>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329230FC-E8CD-4B61-B49E-B9B5270A6B8C}"/>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99695</xdr:rowOff>
    </xdr:from>
    <xdr:to>
      <xdr:col>24</xdr:col>
      <xdr:colOff>114300</xdr:colOff>
      <xdr:row>82</xdr:row>
      <xdr:rowOff>29845</xdr:rowOff>
    </xdr:to>
    <xdr:sp macro="" textlink="">
      <xdr:nvSpPr>
        <xdr:cNvPr id="304" name="楕円 303">
          <a:extLst>
            <a:ext uri="{FF2B5EF4-FFF2-40B4-BE49-F238E27FC236}">
              <a16:creationId xmlns:a16="http://schemas.microsoft.com/office/drawing/2014/main" id="{50661AA8-597A-412C-B830-67A020AF0AC8}"/>
            </a:ext>
          </a:extLst>
        </xdr:cNvPr>
        <xdr:cNvSpPr/>
      </xdr:nvSpPr>
      <xdr:spPr>
        <a:xfrm>
          <a:off x="4584700" y="1398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122572</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6666CE91-83D8-466A-B217-3D80D93ED39B}"/>
            </a:ext>
          </a:extLst>
        </xdr:cNvPr>
        <xdr:cNvSpPr txBox="1"/>
      </xdr:nvSpPr>
      <xdr:spPr>
        <a:xfrm>
          <a:off x="4673600" y="1383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76836</xdr:rowOff>
    </xdr:from>
    <xdr:to>
      <xdr:col>20</xdr:col>
      <xdr:colOff>38100</xdr:colOff>
      <xdr:row>82</xdr:row>
      <xdr:rowOff>6986</xdr:rowOff>
    </xdr:to>
    <xdr:sp macro="" textlink="">
      <xdr:nvSpPr>
        <xdr:cNvPr id="306" name="楕円 305">
          <a:extLst>
            <a:ext uri="{FF2B5EF4-FFF2-40B4-BE49-F238E27FC236}">
              <a16:creationId xmlns:a16="http://schemas.microsoft.com/office/drawing/2014/main" id="{DE897490-C108-4482-A7ED-B6B3AEA70D46}"/>
            </a:ext>
          </a:extLst>
        </xdr:cNvPr>
        <xdr:cNvSpPr/>
      </xdr:nvSpPr>
      <xdr:spPr>
        <a:xfrm>
          <a:off x="3746500" y="13964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127636</xdr:rowOff>
    </xdr:from>
    <xdr:to>
      <xdr:col>24</xdr:col>
      <xdr:colOff>63500</xdr:colOff>
      <xdr:row>81</xdr:row>
      <xdr:rowOff>150495</xdr:rowOff>
    </xdr:to>
    <xdr:cxnSp macro="">
      <xdr:nvCxnSpPr>
        <xdr:cNvPr id="307" name="直線コネクタ 306">
          <a:extLst>
            <a:ext uri="{FF2B5EF4-FFF2-40B4-BE49-F238E27FC236}">
              <a16:creationId xmlns:a16="http://schemas.microsoft.com/office/drawing/2014/main" id="{722E3E02-BBC0-499E-B6E3-B10A51597B41}"/>
            </a:ext>
          </a:extLst>
        </xdr:cNvPr>
        <xdr:cNvCxnSpPr/>
      </xdr:nvCxnSpPr>
      <xdr:spPr>
        <a:xfrm>
          <a:off x="3797300" y="14015086"/>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27305</xdr:rowOff>
    </xdr:from>
    <xdr:to>
      <xdr:col>15</xdr:col>
      <xdr:colOff>101600</xdr:colOff>
      <xdr:row>81</xdr:row>
      <xdr:rowOff>128905</xdr:rowOff>
    </xdr:to>
    <xdr:sp macro="" textlink="">
      <xdr:nvSpPr>
        <xdr:cNvPr id="308" name="楕円 307">
          <a:extLst>
            <a:ext uri="{FF2B5EF4-FFF2-40B4-BE49-F238E27FC236}">
              <a16:creationId xmlns:a16="http://schemas.microsoft.com/office/drawing/2014/main" id="{E03A684A-CBC7-46D2-95F7-32D148CC14A4}"/>
            </a:ext>
          </a:extLst>
        </xdr:cNvPr>
        <xdr:cNvSpPr/>
      </xdr:nvSpPr>
      <xdr:spPr>
        <a:xfrm>
          <a:off x="2857500" y="1391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78105</xdr:rowOff>
    </xdr:from>
    <xdr:to>
      <xdr:col>19</xdr:col>
      <xdr:colOff>177800</xdr:colOff>
      <xdr:row>81</xdr:row>
      <xdr:rowOff>127636</xdr:rowOff>
    </xdr:to>
    <xdr:cxnSp macro="">
      <xdr:nvCxnSpPr>
        <xdr:cNvPr id="309" name="直線コネクタ 308">
          <a:extLst>
            <a:ext uri="{FF2B5EF4-FFF2-40B4-BE49-F238E27FC236}">
              <a16:creationId xmlns:a16="http://schemas.microsoft.com/office/drawing/2014/main" id="{1595A54D-090D-4F2A-B2DD-BF7C80692C34}"/>
            </a:ext>
          </a:extLst>
        </xdr:cNvPr>
        <xdr:cNvCxnSpPr/>
      </xdr:nvCxnSpPr>
      <xdr:spPr>
        <a:xfrm>
          <a:off x="2908300" y="13965555"/>
          <a:ext cx="8890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8255</xdr:rowOff>
    </xdr:from>
    <xdr:to>
      <xdr:col>10</xdr:col>
      <xdr:colOff>165100</xdr:colOff>
      <xdr:row>81</xdr:row>
      <xdr:rowOff>109855</xdr:rowOff>
    </xdr:to>
    <xdr:sp macro="" textlink="">
      <xdr:nvSpPr>
        <xdr:cNvPr id="310" name="楕円 309">
          <a:extLst>
            <a:ext uri="{FF2B5EF4-FFF2-40B4-BE49-F238E27FC236}">
              <a16:creationId xmlns:a16="http://schemas.microsoft.com/office/drawing/2014/main" id="{B0086674-3ACA-42AF-8C2F-9C696DC6733D}"/>
            </a:ext>
          </a:extLst>
        </xdr:cNvPr>
        <xdr:cNvSpPr/>
      </xdr:nvSpPr>
      <xdr:spPr>
        <a:xfrm>
          <a:off x="1968500" y="1389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59055</xdr:rowOff>
    </xdr:from>
    <xdr:to>
      <xdr:col>15</xdr:col>
      <xdr:colOff>50800</xdr:colOff>
      <xdr:row>81</xdr:row>
      <xdr:rowOff>78105</xdr:rowOff>
    </xdr:to>
    <xdr:cxnSp macro="">
      <xdr:nvCxnSpPr>
        <xdr:cNvPr id="311" name="直線コネクタ 310">
          <a:extLst>
            <a:ext uri="{FF2B5EF4-FFF2-40B4-BE49-F238E27FC236}">
              <a16:creationId xmlns:a16="http://schemas.microsoft.com/office/drawing/2014/main" id="{492A55FF-22FD-4FA3-BA8A-D4FAF2ABD85C}"/>
            </a:ext>
          </a:extLst>
        </xdr:cNvPr>
        <xdr:cNvCxnSpPr/>
      </xdr:nvCxnSpPr>
      <xdr:spPr>
        <a:xfrm>
          <a:off x="2019300" y="1394650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137795</xdr:rowOff>
    </xdr:from>
    <xdr:to>
      <xdr:col>6</xdr:col>
      <xdr:colOff>38100</xdr:colOff>
      <xdr:row>81</xdr:row>
      <xdr:rowOff>67945</xdr:rowOff>
    </xdr:to>
    <xdr:sp macro="" textlink="">
      <xdr:nvSpPr>
        <xdr:cNvPr id="312" name="楕円 311">
          <a:extLst>
            <a:ext uri="{FF2B5EF4-FFF2-40B4-BE49-F238E27FC236}">
              <a16:creationId xmlns:a16="http://schemas.microsoft.com/office/drawing/2014/main" id="{788F42F3-0DBD-4679-B0C1-28829D44F607}"/>
            </a:ext>
          </a:extLst>
        </xdr:cNvPr>
        <xdr:cNvSpPr/>
      </xdr:nvSpPr>
      <xdr:spPr>
        <a:xfrm>
          <a:off x="1079500" y="1385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17145</xdr:rowOff>
    </xdr:from>
    <xdr:to>
      <xdr:col>10</xdr:col>
      <xdr:colOff>114300</xdr:colOff>
      <xdr:row>81</xdr:row>
      <xdr:rowOff>59055</xdr:rowOff>
    </xdr:to>
    <xdr:cxnSp macro="">
      <xdr:nvCxnSpPr>
        <xdr:cNvPr id="313" name="直線コネクタ 312">
          <a:extLst>
            <a:ext uri="{FF2B5EF4-FFF2-40B4-BE49-F238E27FC236}">
              <a16:creationId xmlns:a16="http://schemas.microsoft.com/office/drawing/2014/main" id="{10F8F801-3699-452A-A340-6ADF75BB1454}"/>
            </a:ext>
          </a:extLst>
        </xdr:cNvPr>
        <xdr:cNvCxnSpPr/>
      </xdr:nvCxnSpPr>
      <xdr:spPr>
        <a:xfrm>
          <a:off x="1130300" y="1390459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148607</xdr:rowOff>
    </xdr:from>
    <xdr:ext cx="405111" cy="259045"/>
    <xdr:sp macro="" textlink="">
      <xdr:nvSpPr>
        <xdr:cNvPr id="314" name="n_1aveValue【公営住宅】&#10;有形固定資産減価償却率">
          <a:extLst>
            <a:ext uri="{FF2B5EF4-FFF2-40B4-BE49-F238E27FC236}">
              <a16:creationId xmlns:a16="http://schemas.microsoft.com/office/drawing/2014/main" id="{42F2C118-963C-4E0F-A544-659B365B250E}"/>
            </a:ext>
          </a:extLst>
        </xdr:cNvPr>
        <xdr:cNvSpPr txBox="1"/>
      </xdr:nvSpPr>
      <xdr:spPr>
        <a:xfrm>
          <a:off x="3582044" y="1420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129557</xdr:rowOff>
    </xdr:from>
    <xdr:ext cx="405111" cy="259045"/>
    <xdr:sp macro="" textlink="">
      <xdr:nvSpPr>
        <xdr:cNvPr id="315" name="n_2aveValue【公営住宅】&#10;有形固定資産減価償却率">
          <a:extLst>
            <a:ext uri="{FF2B5EF4-FFF2-40B4-BE49-F238E27FC236}">
              <a16:creationId xmlns:a16="http://schemas.microsoft.com/office/drawing/2014/main" id="{1926DAAB-8E3A-489A-A460-AA426482D412}"/>
            </a:ext>
          </a:extLst>
        </xdr:cNvPr>
        <xdr:cNvSpPr txBox="1"/>
      </xdr:nvSpPr>
      <xdr:spPr>
        <a:xfrm>
          <a:off x="2705744" y="1418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165752</xdr:rowOff>
    </xdr:from>
    <xdr:ext cx="405111" cy="259045"/>
    <xdr:sp macro="" textlink="">
      <xdr:nvSpPr>
        <xdr:cNvPr id="316" name="n_3aveValue【公営住宅】&#10;有形固定資産減価償却率">
          <a:extLst>
            <a:ext uri="{FF2B5EF4-FFF2-40B4-BE49-F238E27FC236}">
              <a16:creationId xmlns:a16="http://schemas.microsoft.com/office/drawing/2014/main" id="{B7BCD974-8831-4E38-ACC0-A03E03241DEB}"/>
            </a:ext>
          </a:extLst>
        </xdr:cNvPr>
        <xdr:cNvSpPr txBox="1"/>
      </xdr:nvSpPr>
      <xdr:spPr>
        <a:xfrm>
          <a:off x="1816744" y="1422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24782</xdr:rowOff>
    </xdr:from>
    <xdr:ext cx="405111" cy="259045"/>
    <xdr:sp macro="" textlink="">
      <xdr:nvSpPr>
        <xdr:cNvPr id="317" name="n_4aveValue【公営住宅】&#10;有形固定資産減価償却率">
          <a:extLst>
            <a:ext uri="{FF2B5EF4-FFF2-40B4-BE49-F238E27FC236}">
              <a16:creationId xmlns:a16="http://schemas.microsoft.com/office/drawing/2014/main" id="{EFB6BD4E-0FC2-4C5C-974E-FA700244C244}"/>
            </a:ext>
          </a:extLst>
        </xdr:cNvPr>
        <xdr:cNvSpPr txBox="1"/>
      </xdr:nvSpPr>
      <xdr:spPr>
        <a:xfrm>
          <a:off x="927744" y="1425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23513</xdr:rowOff>
    </xdr:from>
    <xdr:ext cx="405111" cy="259045"/>
    <xdr:sp macro="" textlink="">
      <xdr:nvSpPr>
        <xdr:cNvPr id="318" name="n_1mainValue【公営住宅】&#10;有形固定資産減価償却率">
          <a:extLst>
            <a:ext uri="{FF2B5EF4-FFF2-40B4-BE49-F238E27FC236}">
              <a16:creationId xmlns:a16="http://schemas.microsoft.com/office/drawing/2014/main" id="{6EE0F0A2-AFD8-451E-A638-D2293E88505A}"/>
            </a:ext>
          </a:extLst>
        </xdr:cNvPr>
        <xdr:cNvSpPr txBox="1"/>
      </xdr:nvSpPr>
      <xdr:spPr>
        <a:xfrm>
          <a:off x="3582044" y="13739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145432</xdr:rowOff>
    </xdr:from>
    <xdr:ext cx="405111" cy="259045"/>
    <xdr:sp macro="" textlink="">
      <xdr:nvSpPr>
        <xdr:cNvPr id="319" name="n_2mainValue【公営住宅】&#10;有形固定資産減価償却率">
          <a:extLst>
            <a:ext uri="{FF2B5EF4-FFF2-40B4-BE49-F238E27FC236}">
              <a16:creationId xmlns:a16="http://schemas.microsoft.com/office/drawing/2014/main" id="{15E6F712-8837-4704-9E0A-F95F4AE2D81A}"/>
            </a:ext>
          </a:extLst>
        </xdr:cNvPr>
        <xdr:cNvSpPr txBox="1"/>
      </xdr:nvSpPr>
      <xdr:spPr>
        <a:xfrm>
          <a:off x="2705744" y="1368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126382</xdr:rowOff>
    </xdr:from>
    <xdr:ext cx="405111" cy="259045"/>
    <xdr:sp macro="" textlink="">
      <xdr:nvSpPr>
        <xdr:cNvPr id="320" name="n_3mainValue【公営住宅】&#10;有形固定資産減価償却率">
          <a:extLst>
            <a:ext uri="{FF2B5EF4-FFF2-40B4-BE49-F238E27FC236}">
              <a16:creationId xmlns:a16="http://schemas.microsoft.com/office/drawing/2014/main" id="{09F2002E-C081-4D51-A2B5-714C5FE7BF83}"/>
            </a:ext>
          </a:extLst>
        </xdr:cNvPr>
        <xdr:cNvSpPr txBox="1"/>
      </xdr:nvSpPr>
      <xdr:spPr>
        <a:xfrm>
          <a:off x="1816744" y="1367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84472</xdr:rowOff>
    </xdr:from>
    <xdr:ext cx="405111" cy="259045"/>
    <xdr:sp macro="" textlink="">
      <xdr:nvSpPr>
        <xdr:cNvPr id="321" name="n_4mainValue【公営住宅】&#10;有形固定資産減価償却率">
          <a:extLst>
            <a:ext uri="{FF2B5EF4-FFF2-40B4-BE49-F238E27FC236}">
              <a16:creationId xmlns:a16="http://schemas.microsoft.com/office/drawing/2014/main" id="{1B0E245F-BBE0-41F2-BD44-02477CC5C970}"/>
            </a:ext>
          </a:extLst>
        </xdr:cNvPr>
        <xdr:cNvSpPr txBox="1"/>
      </xdr:nvSpPr>
      <xdr:spPr>
        <a:xfrm>
          <a:off x="927744" y="13629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F943B617-2E35-4723-BBAD-DCC336CF2A03}"/>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368DD25C-7BCC-4838-87D4-B2FFC337C31D}"/>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DDF6BAAF-08EC-4BB3-BE11-B831EB868E67}"/>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F37D6B47-32A2-4695-B70E-19B28B69D614}"/>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DE033ECF-1F19-44F0-9C5B-0C6F45CAE01B}"/>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EF078126-4F4F-406F-95AF-652208C25CA2}"/>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33D3EE62-4B3E-449A-94C5-4E310A04A6A6}"/>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FDD022CC-5EB7-4F83-B6B1-F6743B7D04CA}"/>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CDB6DF0B-7607-440D-A363-84A75768B1F6}"/>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0AE1F976-9D2B-43BE-A589-2D383321828F}"/>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0FF65CF7-7288-45B9-9BD8-1C90AC8DAFD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B4DA2FCD-8687-486F-8CFC-AC2D4850DD71}"/>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ABB8C14A-931F-4B49-A1C8-70DB8ECA8B75}"/>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31F64835-8D8F-4BEF-B89D-9DF8AD648E91}"/>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9BF4DC9A-279E-4C96-84A2-0F95DB7F393D}"/>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a:extLst>
            <a:ext uri="{FF2B5EF4-FFF2-40B4-BE49-F238E27FC236}">
              <a16:creationId xmlns:a16="http://schemas.microsoft.com/office/drawing/2014/main" id="{BB34D013-4D4E-4376-8C3B-C4664313753A}"/>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77C449C6-9F7B-446D-8A56-A8418D25ED6D}"/>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a:extLst>
            <a:ext uri="{FF2B5EF4-FFF2-40B4-BE49-F238E27FC236}">
              <a16:creationId xmlns:a16="http://schemas.microsoft.com/office/drawing/2014/main" id="{74E486A6-561F-428D-B277-63F2D88AB915}"/>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1408651C-045F-4AD4-9053-6B60A9C9804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41" name="テキスト ボックス 340">
          <a:extLst>
            <a:ext uri="{FF2B5EF4-FFF2-40B4-BE49-F238E27FC236}">
              <a16:creationId xmlns:a16="http://schemas.microsoft.com/office/drawing/2014/main" id="{B17D160B-8ECB-4E26-961D-BC87CA5A95CC}"/>
            </a:ext>
          </a:extLst>
        </xdr:cNvPr>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F84E34E4-AA6B-4673-8DF2-DBA07D2F24CD}"/>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a:extLst>
            <a:ext uri="{FF2B5EF4-FFF2-40B4-BE49-F238E27FC236}">
              <a16:creationId xmlns:a16="http://schemas.microsoft.com/office/drawing/2014/main" id="{C955DC79-D4B9-4A01-9835-34F220B25A76}"/>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759A5089-29F2-4A1D-9BB5-8F9456190EF6}"/>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37464</xdr:rowOff>
    </xdr:from>
    <xdr:to>
      <xdr:col>54</xdr:col>
      <xdr:colOff>189865</xdr:colOff>
      <xdr:row>86</xdr:row>
      <xdr:rowOff>58165</xdr:rowOff>
    </xdr:to>
    <xdr:cxnSp macro="">
      <xdr:nvCxnSpPr>
        <xdr:cNvPr id="345" name="直線コネクタ 344">
          <a:extLst>
            <a:ext uri="{FF2B5EF4-FFF2-40B4-BE49-F238E27FC236}">
              <a16:creationId xmlns:a16="http://schemas.microsoft.com/office/drawing/2014/main" id="{298A1AFF-3175-4AFE-8D9D-740B9FD4006C}"/>
            </a:ext>
          </a:extLst>
        </xdr:cNvPr>
        <xdr:cNvCxnSpPr/>
      </xdr:nvCxnSpPr>
      <xdr:spPr>
        <a:xfrm flipV="1">
          <a:off x="10476865" y="13239114"/>
          <a:ext cx="0" cy="1563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61992</xdr:rowOff>
    </xdr:from>
    <xdr:ext cx="469744" cy="259045"/>
    <xdr:sp macro="" textlink="">
      <xdr:nvSpPr>
        <xdr:cNvPr id="346" name="【公営住宅】&#10;一人当たり面積最小値テキスト">
          <a:extLst>
            <a:ext uri="{FF2B5EF4-FFF2-40B4-BE49-F238E27FC236}">
              <a16:creationId xmlns:a16="http://schemas.microsoft.com/office/drawing/2014/main" id="{8DEADA91-0CDB-40C3-9695-7072260FC3B6}"/>
            </a:ext>
          </a:extLst>
        </xdr:cNvPr>
        <xdr:cNvSpPr txBox="1"/>
      </xdr:nvSpPr>
      <xdr:spPr>
        <a:xfrm>
          <a:off x="10515600" y="14806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58165</xdr:rowOff>
    </xdr:from>
    <xdr:to>
      <xdr:col>55</xdr:col>
      <xdr:colOff>88900</xdr:colOff>
      <xdr:row>86</xdr:row>
      <xdr:rowOff>58165</xdr:rowOff>
    </xdr:to>
    <xdr:cxnSp macro="">
      <xdr:nvCxnSpPr>
        <xdr:cNvPr id="347" name="直線コネクタ 346">
          <a:extLst>
            <a:ext uri="{FF2B5EF4-FFF2-40B4-BE49-F238E27FC236}">
              <a16:creationId xmlns:a16="http://schemas.microsoft.com/office/drawing/2014/main" id="{75F94819-0ACD-4EFD-AD8C-3AEE71F18510}"/>
            </a:ext>
          </a:extLst>
        </xdr:cNvPr>
        <xdr:cNvCxnSpPr/>
      </xdr:nvCxnSpPr>
      <xdr:spPr>
        <a:xfrm>
          <a:off x="10388600" y="14802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155591</xdr:rowOff>
    </xdr:from>
    <xdr:ext cx="534377" cy="259045"/>
    <xdr:sp macro="" textlink="">
      <xdr:nvSpPr>
        <xdr:cNvPr id="348" name="【公営住宅】&#10;一人当たり面積最大値テキスト">
          <a:extLst>
            <a:ext uri="{FF2B5EF4-FFF2-40B4-BE49-F238E27FC236}">
              <a16:creationId xmlns:a16="http://schemas.microsoft.com/office/drawing/2014/main" id="{574F41B0-01AA-4C7E-9144-527E8DD91458}"/>
            </a:ext>
          </a:extLst>
        </xdr:cNvPr>
        <xdr:cNvSpPr txBox="1"/>
      </xdr:nvSpPr>
      <xdr:spPr>
        <a:xfrm>
          <a:off x="10515600" y="13014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37464</xdr:rowOff>
    </xdr:from>
    <xdr:to>
      <xdr:col>55</xdr:col>
      <xdr:colOff>88900</xdr:colOff>
      <xdr:row>77</xdr:row>
      <xdr:rowOff>37464</xdr:rowOff>
    </xdr:to>
    <xdr:cxnSp macro="">
      <xdr:nvCxnSpPr>
        <xdr:cNvPr id="349" name="直線コネクタ 348">
          <a:extLst>
            <a:ext uri="{FF2B5EF4-FFF2-40B4-BE49-F238E27FC236}">
              <a16:creationId xmlns:a16="http://schemas.microsoft.com/office/drawing/2014/main" id="{77031EB1-5887-40C6-AD88-DDEF12279B0F}"/>
            </a:ext>
          </a:extLst>
        </xdr:cNvPr>
        <xdr:cNvCxnSpPr/>
      </xdr:nvCxnSpPr>
      <xdr:spPr>
        <a:xfrm>
          <a:off x="10388600" y="13239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121556</xdr:rowOff>
    </xdr:from>
    <xdr:ext cx="469744" cy="259045"/>
    <xdr:sp macro="" textlink="">
      <xdr:nvSpPr>
        <xdr:cNvPr id="350" name="【公営住宅】&#10;一人当たり面積平均値テキスト">
          <a:extLst>
            <a:ext uri="{FF2B5EF4-FFF2-40B4-BE49-F238E27FC236}">
              <a16:creationId xmlns:a16="http://schemas.microsoft.com/office/drawing/2014/main" id="{462D7B51-11E9-4B37-8284-F7BBD745387E}"/>
            </a:ext>
          </a:extLst>
        </xdr:cNvPr>
        <xdr:cNvSpPr txBox="1"/>
      </xdr:nvSpPr>
      <xdr:spPr>
        <a:xfrm>
          <a:off x="10515600" y="143519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98679</xdr:rowOff>
    </xdr:from>
    <xdr:to>
      <xdr:col>55</xdr:col>
      <xdr:colOff>50800</xdr:colOff>
      <xdr:row>85</xdr:row>
      <xdr:rowOff>28829</xdr:rowOff>
    </xdr:to>
    <xdr:sp macro="" textlink="">
      <xdr:nvSpPr>
        <xdr:cNvPr id="351" name="フローチャート: 判断 350">
          <a:extLst>
            <a:ext uri="{FF2B5EF4-FFF2-40B4-BE49-F238E27FC236}">
              <a16:creationId xmlns:a16="http://schemas.microsoft.com/office/drawing/2014/main" id="{B492DAF6-07CC-4E90-BD9F-A252C883A139}"/>
            </a:ext>
          </a:extLst>
        </xdr:cNvPr>
        <xdr:cNvSpPr/>
      </xdr:nvSpPr>
      <xdr:spPr>
        <a:xfrm>
          <a:off x="10426700" y="14500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137161</xdr:rowOff>
    </xdr:from>
    <xdr:to>
      <xdr:col>50</xdr:col>
      <xdr:colOff>165100</xdr:colOff>
      <xdr:row>85</xdr:row>
      <xdr:rowOff>67311</xdr:rowOff>
    </xdr:to>
    <xdr:sp macro="" textlink="">
      <xdr:nvSpPr>
        <xdr:cNvPr id="352" name="フローチャート: 判断 351">
          <a:extLst>
            <a:ext uri="{FF2B5EF4-FFF2-40B4-BE49-F238E27FC236}">
              <a16:creationId xmlns:a16="http://schemas.microsoft.com/office/drawing/2014/main" id="{A61D045B-960E-453F-A128-45ED752ED416}"/>
            </a:ext>
          </a:extLst>
        </xdr:cNvPr>
        <xdr:cNvSpPr/>
      </xdr:nvSpPr>
      <xdr:spPr>
        <a:xfrm>
          <a:off x="9588500" y="1453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81535</xdr:rowOff>
    </xdr:from>
    <xdr:to>
      <xdr:col>46</xdr:col>
      <xdr:colOff>38100</xdr:colOff>
      <xdr:row>85</xdr:row>
      <xdr:rowOff>11685</xdr:rowOff>
    </xdr:to>
    <xdr:sp macro="" textlink="">
      <xdr:nvSpPr>
        <xdr:cNvPr id="353" name="フローチャート: 判断 352">
          <a:extLst>
            <a:ext uri="{FF2B5EF4-FFF2-40B4-BE49-F238E27FC236}">
              <a16:creationId xmlns:a16="http://schemas.microsoft.com/office/drawing/2014/main" id="{8A6A11F7-1DF3-453B-A0C4-0654B5157A89}"/>
            </a:ext>
          </a:extLst>
        </xdr:cNvPr>
        <xdr:cNvSpPr/>
      </xdr:nvSpPr>
      <xdr:spPr>
        <a:xfrm>
          <a:off x="8699500" y="1448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64643</xdr:rowOff>
    </xdr:from>
    <xdr:to>
      <xdr:col>41</xdr:col>
      <xdr:colOff>101600</xdr:colOff>
      <xdr:row>84</xdr:row>
      <xdr:rowOff>166243</xdr:rowOff>
    </xdr:to>
    <xdr:sp macro="" textlink="">
      <xdr:nvSpPr>
        <xdr:cNvPr id="354" name="フローチャート: 判断 353">
          <a:extLst>
            <a:ext uri="{FF2B5EF4-FFF2-40B4-BE49-F238E27FC236}">
              <a16:creationId xmlns:a16="http://schemas.microsoft.com/office/drawing/2014/main" id="{9A276FED-3DCE-4440-B8D1-22DCE9262909}"/>
            </a:ext>
          </a:extLst>
        </xdr:cNvPr>
        <xdr:cNvSpPr/>
      </xdr:nvSpPr>
      <xdr:spPr>
        <a:xfrm>
          <a:off x="7810500" y="1446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43435</xdr:rowOff>
    </xdr:from>
    <xdr:to>
      <xdr:col>36</xdr:col>
      <xdr:colOff>165100</xdr:colOff>
      <xdr:row>84</xdr:row>
      <xdr:rowOff>145035</xdr:rowOff>
    </xdr:to>
    <xdr:sp macro="" textlink="">
      <xdr:nvSpPr>
        <xdr:cNvPr id="355" name="フローチャート: 判断 354">
          <a:extLst>
            <a:ext uri="{FF2B5EF4-FFF2-40B4-BE49-F238E27FC236}">
              <a16:creationId xmlns:a16="http://schemas.microsoft.com/office/drawing/2014/main" id="{8FBDE398-9C2B-4DFC-A2AC-F81650A332EF}"/>
            </a:ext>
          </a:extLst>
        </xdr:cNvPr>
        <xdr:cNvSpPr/>
      </xdr:nvSpPr>
      <xdr:spPr>
        <a:xfrm>
          <a:off x="6921500" y="1444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3FA6D2BB-EAFD-4486-A5F1-51AD887D6BDB}"/>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7F88991-5248-4968-BB7D-44637F1EDA85}"/>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1D38D44C-F55E-475C-9764-15D473C608A7}"/>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D217BB6B-4A89-4C6E-B1D0-1B62BC7FFB2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89995E90-7972-4F98-9C85-CAFF1C44E2A5}"/>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132080</xdr:rowOff>
    </xdr:from>
    <xdr:to>
      <xdr:col>55</xdr:col>
      <xdr:colOff>50800</xdr:colOff>
      <xdr:row>85</xdr:row>
      <xdr:rowOff>62230</xdr:rowOff>
    </xdr:to>
    <xdr:sp macro="" textlink="">
      <xdr:nvSpPr>
        <xdr:cNvPr id="361" name="楕円 360">
          <a:extLst>
            <a:ext uri="{FF2B5EF4-FFF2-40B4-BE49-F238E27FC236}">
              <a16:creationId xmlns:a16="http://schemas.microsoft.com/office/drawing/2014/main" id="{B3FAE064-00F2-4907-8A36-D54F7D869206}"/>
            </a:ext>
          </a:extLst>
        </xdr:cNvPr>
        <xdr:cNvSpPr/>
      </xdr:nvSpPr>
      <xdr:spPr>
        <a:xfrm>
          <a:off x="10426700" y="1453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110507</xdr:rowOff>
    </xdr:from>
    <xdr:ext cx="469744" cy="259045"/>
    <xdr:sp macro="" textlink="">
      <xdr:nvSpPr>
        <xdr:cNvPr id="362" name="【公営住宅】&#10;一人当たり面積該当値テキスト">
          <a:extLst>
            <a:ext uri="{FF2B5EF4-FFF2-40B4-BE49-F238E27FC236}">
              <a16:creationId xmlns:a16="http://schemas.microsoft.com/office/drawing/2014/main" id="{CE4E3DE5-52AF-426F-B6E4-553E56A6E455}"/>
            </a:ext>
          </a:extLst>
        </xdr:cNvPr>
        <xdr:cNvSpPr txBox="1"/>
      </xdr:nvSpPr>
      <xdr:spPr>
        <a:xfrm>
          <a:off x="10515600" y="1451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137033</xdr:rowOff>
    </xdr:from>
    <xdr:to>
      <xdr:col>50</xdr:col>
      <xdr:colOff>165100</xdr:colOff>
      <xdr:row>85</xdr:row>
      <xdr:rowOff>67183</xdr:rowOff>
    </xdr:to>
    <xdr:sp macro="" textlink="">
      <xdr:nvSpPr>
        <xdr:cNvPr id="363" name="楕円 362">
          <a:extLst>
            <a:ext uri="{FF2B5EF4-FFF2-40B4-BE49-F238E27FC236}">
              <a16:creationId xmlns:a16="http://schemas.microsoft.com/office/drawing/2014/main" id="{361B7A3F-4983-4DDF-8F48-97A569F44817}"/>
            </a:ext>
          </a:extLst>
        </xdr:cNvPr>
        <xdr:cNvSpPr/>
      </xdr:nvSpPr>
      <xdr:spPr>
        <a:xfrm>
          <a:off x="9588500" y="14538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11430</xdr:rowOff>
    </xdr:from>
    <xdr:to>
      <xdr:col>55</xdr:col>
      <xdr:colOff>0</xdr:colOff>
      <xdr:row>85</xdr:row>
      <xdr:rowOff>16383</xdr:rowOff>
    </xdr:to>
    <xdr:cxnSp macro="">
      <xdr:nvCxnSpPr>
        <xdr:cNvPr id="364" name="直線コネクタ 363">
          <a:extLst>
            <a:ext uri="{FF2B5EF4-FFF2-40B4-BE49-F238E27FC236}">
              <a16:creationId xmlns:a16="http://schemas.microsoft.com/office/drawing/2014/main" id="{4447F20D-8D2C-41A1-890A-CC7C5295BE05}"/>
            </a:ext>
          </a:extLst>
        </xdr:cNvPr>
        <xdr:cNvCxnSpPr/>
      </xdr:nvCxnSpPr>
      <xdr:spPr>
        <a:xfrm flipV="1">
          <a:off x="9639300" y="14584680"/>
          <a:ext cx="8382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144145</xdr:rowOff>
    </xdr:from>
    <xdr:to>
      <xdr:col>46</xdr:col>
      <xdr:colOff>38100</xdr:colOff>
      <xdr:row>85</xdr:row>
      <xdr:rowOff>74295</xdr:rowOff>
    </xdr:to>
    <xdr:sp macro="" textlink="">
      <xdr:nvSpPr>
        <xdr:cNvPr id="365" name="楕円 364">
          <a:extLst>
            <a:ext uri="{FF2B5EF4-FFF2-40B4-BE49-F238E27FC236}">
              <a16:creationId xmlns:a16="http://schemas.microsoft.com/office/drawing/2014/main" id="{ABFF3E18-E5D4-4166-A1E9-CDF8F455BA04}"/>
            </a:ext>
          </a:extLst>
        </xdr:cNvPr>
        <xdr:cNvSpPr/>
      </xdr:nvSpPr>
      <xdr:spPr>
        <a:xfrm>
          <a:off x="8699500" y="14545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16383</xdr:rowOff>
    </xdr:from>
    <xdr:to>
      <xdr:col>50</xdr:col>
      <xdr:colOff>114300</xdr:colOff>
      <xdr:row>85</xdr:row>
      <xdr:rowOff>23495</xdr:rowOff>
    </xdr:to>
    <xdr:cxnSp macro="">
      <xdr:nvCxnSpPr>
        <xdr:cNvPr id="366" name="直線コネクタ 365">
          <a:extLst>
            <a:ext uri="{FF2B5EF4-FFF2-40B4-BE49-F238E27FC236}">
              <a16:creationId xmlns:a16="http://schemas.microsoft.com/office/drawing/2014/main" id="{0E73CAB0-1C78-42E9-BFC7-53328DA91366}"/>
            </a:ext>
          </a:extLst>
        </xdr:cNvPr>
        <xdr:cNvCxnSpPr/>
      </xdr:nvCxnSpPr>
      <xdr:spPr>
        <a:xfrm flipV="1">
          <a:off x="8750300" y="14589633"/>
          <a:ext cx="889000" cy="7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117094</xdr:rowOff>
    </xdr:from>
    <xdr:to>
      <xdr:col>41</xdr:col>
      <xdr:colOff>101600</xdr:colOff>
      <xdr:row>85</xdr:row>
      <xdr:rowOff>47244</xdr:rowOff>
    </xdr:to>
    <xdr:sp macro="" textlink="">
      <xdr:nvSpPr>
        <xdr:cNvPr id="367" name="楕円 366">
          <a:extLst>
            <a:ext uri="{FF2B5EF4-FFF2-40B4-BE49-F238E27FC236}">
              <a16:creationId xmlns:a16="http://schemas.microsoft.com/office/drawing/2014/main" id="{50D373E1-84BB-498C-81BB-AC6225879459}"/>
            </a:ext>
          </a:extLst>
        </xdr:cNvPr>
        <xdr:cNvSpPr/>
      </xdr:nvSpPr>
      <xdr:spPr>
        <a:xfrm>
          <a:off x="7810500" y="14518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167894</xdr:rowOff>
    </xdr:from>
    <xdr:to>
      <xdr:col>45</xdr:col>
      <xdr:colOff>177800</xdr:colOff>
      <xdr:row>85</xdr:row>
      <xdr:rowOff>23495</xdr:rowOff>
    </xdr:to>
    <xdr:cxnSp macro="">
      <xdr:nvCxnSpPr>
        <xdr:cNvPr id="368" name="直線コネクタ 367">
          <a:extLst>
            <a:ext uri="{FF2B5EF4-FFF2-40B4-BE49-F238E27FC236}">
              <a16:creationId xmlns:a16="http://schemas.microsoft.com/office/drawing/2014/main" id="{CEDEE577-AA97-41DE-9437-D91F10470CF1}"/>
            </a:ext>
          </a:extLst>
        </xdr:cNvPr>
        <xdr:cNvCxnSpPr/>
      </xdr:nvCxnSpPr>
      <xdr:spPr>
        <a:xfrm>
          <a:off x="7861300" y="14569694"/>
          <a:ext cx="889000" cy="27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128270</xdr:rowOff>
    </xdr:from>
    <xdr:to>
      <xdr:col>36</xdr:col>
      <xdr:colOff>165100</xdr:colOff>
      <xdr:row>85</xdr:row>
      <xdr:rowOff>58420</xdr:rowOff>
    </xdr:to>
    <xdr:sp macro="" textlink="">
      <xdr:nvSpPr>
        <xdr:cNvPr id="369" name="楕円 368">
          <a:extLst>
            <a:ext uri="{FF2B5EF4-FFF2-40B4-BE49-F238E27FC236}">
              <a16:creationId xmlns:a16="http://schemas.microsoft.com/office/drawing/2014/main" id="{F6C0A5BF-C79A-48EB-923F-4AB88ED55A69}"/>
            </a:ext>
          </a:extLst>
        </xdr:cNvPr>
        <xdr:cNvSpPr/>
      </xdr:nvSpPr>
      <xdr:spPr>
        <a:xfrm>
          <a:off x="6921500" y="1453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167894</xdr:rowOff>
    </xdr:from>
    <xdr:to>
      <xdr:col>41</xdr:col>
      <xdr:colOff>50800</xdr:colOff>
      <xdr:row>85</xdr:row>
      <xdr:rowOff>7620</xdr:rowOff>
    </xdr:to>
    <xdr:cxnSp macro="">
      <xdr:nvCxnSpPr>
        <xdr:cNvPr id="370" name="直線コネクタ 369">
          <a:extLst>
            <a:ext uri="{FF2B5EF4-FFF2-40B4-BE49-F238E27FC236}">
              <a16:creationId xmlns:a16="http://schemas.microsoft.com/office/drawing/2014/main" id="{5E38C7B1-79D6-4E31-90B1-5AC6E86EB6A0}"/>
            </a:ext>
          </a:extLst>
        </xdr:cNvPr>
        <xdr:cNvCxnSpPr/>
      </xdr:nvCxnSpPr>
      <xdr:spPr>
        <a:xfrm flipV="1">
          <a:off x="6972300" y="14569694"/>
          <a:ext cx="889000" cy="11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58438</xdr:rowOff>
    </xdr:from>
    <xdr:ext cx="469744" cy="259045"/>
    <xdr:sp macro="" textlink="">
      <xdr:nvSpPr>
        <xdr:cNvPr id="371" name="n_1aveValue【公営住宅】&#10;一人当たり面積">
          <a:extLst>
            <a:ext uri="{FF2B5EF4-FFF2-40B4-BE49-F238E27FC236}">
              <a16:creationId xmlns:a16="http://schemas.microsoft.com/office/drawing/2014/main" id="{A5169EAF-6FC2-4821-A008-D31F782D1E32}"/>
            </a:ext>
          </a:extLst>
        </xdr:cNvPr>
        <xdr:cNvSpPr txBox="1"/>
      </xdr:nvSpPr>
      <xdr:spPr>
        <a:xfrm>
          <a:off x="9391727" y="14631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28212</xdr:rowOff>
    </xdr:from>
    <xdr:ext cx="469744" cy="259045"/>
    <xdr:sp macro="" textlink="">
      <xdr:nvSpPr>
        <xdr:cNvPr id="372" name="n_2aveValue【公営住宅】&#10;一人当たり面積">
          <a:extLst>
            <a:ext uri="{FF2B5EF4-FFF2-40B4-BE49-F238E27FC236}">
              <a16:creationId xmlns:a16="http://schemas.microsoft.com/office/drawing/2014/main" id="{7F99E977-6114-4C00-8C1C-10217E72D322}"/>
            </a:ext>
          </a:extLst>
        </xdr:cNvPr>
        <xdr:cNvSpPr txBox="1"/>
      </xdr:nvSpPr>
      <xdr:spPr>
        <a:xfrm>
          <a:off x="8515427" y="14258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11320</xdr:rowOff>
    </xdr:from>
    <xdr:ext cx="469744" cy="259045"/>
    <xdr:sp macro="" textlink="">
      <xdr:nvSpPr>
        <xdr:cNvPr id="373" name="n_3aveValue【公営住宅】&#10;一人当たり面積">
          <a:extLst>
            <a:ext uri="{FF2B5EF4-FFF2-40B4-BE49-F238E27FC236}">
              <a16:creationId xmlns:a16="http://schemas.microsoft.com/office/drawing/2014/main" id="{A494682A-1537-4B6C-BC53-DFF42C0174D0}"/>
            </a:ext>
          </a:extLst>
        </xdr:cNvPr>
        <xdr:cNvSpPr txBox="1"/>
      </xdr:nvSpPr>
      <xdr:spPr>
        <a:xfrm>
          <a:off x="7626427" y="14241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161562</xdr:rowOff>
    </xdr:from>
    <xdr:ext cx="469744" cy="259045"/>
    <xdr:sp macro="" textlink="">
      <xdr:nvSpPr>
        <xdr:cNvPr id="374" name="n_4aveValue【公営住宅】&#10;一人当たり面積">
          <a:extLst>
            <a:ext uri="{FF2B5EF4-FFF2-40B4-BE49-F238E27FC236}">
              <a16:creationId xmlns:a16="http://schemas.microsoft.com/office/drawing/2014/main" id="{9AB6C0DC-27B3-4859-838D-6BDFF216D493}"/>
            </a:ext>
          </a:extLst>
        </xdr:cNvPr>
        <xdr:cNvSpPr txBox="1"/>
      </xdr:nvSpPr>
      <xdr:spPr>
        <a:xfrm>
          <a:off x="6737427" y="14220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83710</xdr:rowOff>
    </xdr:from>
    <xdr:ext cx="469744" cy="259045"/>
    <xdr:sp macro="" textlink="">
      <xdr:nvSpPr>
        <xdr:cNvPr id="375" name="n_1mainValue【公営住宅】&#10;一人当たり面積">
          <a:extLst>
            <a:ext uri="{FF2B5EF4-FFF2-40B4-BE49-F238E27FC236}">
              <a16:creationId xmlns:a16="http://schemas.microsoft.com/office/drawing/2014/main" id="{0DB1C9DA-6A12-4B6D-B0C4-B509A5B26E8F}"/>
            </a:ext>
          </a:extLst>
        </xdr:cNvPr>
        <xdr:cNvSpPr txBox="1"/>
      </xdr:nvSpPr>
      <xdr:spPr>
        <a:xfrm>
          <a:off x="9391727" y="14314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65422</xdr:rowOff>
    </xdr:from>
    <xdr:ext cx="469744" cy="259045"/>
    <xdr:sp macro="" textlink="">
      <xdr:nvSpPr>
        <xdr:cNvPr id="376" name="n_2mainValue【公営住宅】&#10;一人当たり面積">
          <a:extLst>
            <a:ext uri="{FF2B5EF4-FFF2-40B4-BE49-F238E27FC236}">
              <a16:creationId xmlns:a16="http://schemas.microsoft.com/office/drawing/2014/main" id="{216022D1-8D26-4FE0-84FD-F54C0F462CD8}"/>
            </a:ext>
          </a:extLst>
        </xdr:cNvPr>
        <xdr:cNvSpPr txBox="1"/>
      </xdr:nvSpPr>
      <xdr:spPr>
        <a:xfrm>
          <a:off x="8515427" y="14638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38371</xdr:rowOff>
    </xdr:from>
    <xdr:ext cx="469744" cy="259045"/>
    <xdr:sp macro="" textlink="">
      <xdr:nvSpPr>
        <xdr:cNvPr id="377" name="n_3mainValue【公営住宅】&#10;一人当たり面積">
          <a:extLst>
            <a:ext uri="{FF2B5EF4-FFF2-40B4-BE49-F238E27FC236}">
              <a16:creationId xmlns:a16="http://schemas.microsoft.com/office/drawing/2014/main" id="{83297194-D6C3-4AA2-832C-82FAAC0E5B9D}"/>
            </a:ext>
          </a:extLst>
        </xdr:cNvPr>
        <xdr:cNvSpPr txBox="1"/>
      </xdr:nvSpPr>
      <xdr:spPr>
        <a:xfrm>
          <a:off x="7626427" y="14611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49547</xdr:rowOff>
    </xdr:from>
    <xdr:ext cx="469744" cy="259045"/>
    <xdr:sp macro="" textlink="">
      <xdr:nvSpPr>
        <xdr:cNvPr id="378" name="n_4mainValue【公営住宅】&#10;一人当たり面積">
          <a:extLst>
            <a:ext uri="{FF2B5EF4-FFF2-40B4-BE49-F238E27FC236}">
              <a16:creationId xmlns:a16="http://schemas.microsoft.com/office/drawing/2014/main" id="{03305770-AAB0-4D8F-A34A-119052282B7D}"/>
            </a:ext>
          </a:extLst>
        </xdr:cNvPr>
        <xdr:cNvSpPr txBox="1"/>
      </xdr:nvSpPr>
      <xdr:spPr>
        <a:xfrm>
          <a:off x="6737427" y="14622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2421D0E7-1654-4061-9293-6FA8C1850E01}"/>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9950B16B-430F-41EA-BCB0-EF3B343BE9A7}"/>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CAA23BC8-7596-4512-AFFE-B8D2EB0781D3}"/>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EB4DCC04-6B2B-458E-A423-75F244B15538}"/>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7931EC79-CC5B-4543-9E14-C662C61538E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5039D638-C684-40AF-B4A8-307C21821A21}"/>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E9A3D6CC-14F0-41BD-9BB2-26B2E9598431}"/>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181E033A-F1D5-4C35-9813-058E213409C3}"/>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a:extLst>
            <a:ext uri="{FF2B5EF4-FFF2-40B4-BE49-F238E27FC236}">
              <a16:creationId xmlns:a16="http://schemas.microsoft.com/office/drawing/2014/main" id="{38BAD503-6725-4BDD-8638-6FBA52DE81E2}"/>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a:extLst>
            <a:ext uri="{FF2B5EF4-FFF2-40B4-BE49-F238E27FC236}">
              <a16:creationId xmlns:a16="http://schemas.microsoft.com/office/drawing/2014/main" id="{80AA63A0-5500-4461-BCDE-0EC42EC6E96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a:extLst>
            <a:ext uri="{FF2B5EF4-FFF2-40B4-BE49-F238E27FC236}">
              <a16:creationId xmlns:a16="http://schemas.microsoft.com/office/drawing/2014/main" id="{7D78C066-0001-45FC-BAE4-BBF413BD3D54}"/>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a:extLst>
            <a:ext uri="{FF2B5EF4-FFF2-40B4-BE49-F238E27FC236}">
              <a16:creationId xmlns:a16="http://schemas.microsoft.com/office/drawing/2014/main" id="{D6310096-8FB4-4F87-9D4A-432AE717B648}"/>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a:extLst>
            <a:ext uri="{FF2B5EF4-FFF2-40B4-BE49-F238E27FC236}">
              <a16:creationId xmlns:a16="http://schemas.microsoft.com/office/drawing/2014/main" id="{FB3A7D4E-F217-4114-8B0E-4D82966A11D2}"/>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a:extLst>
            <a:ext uri="{FF2B5EF4-FFF2-40B4-BE49-F238E27FC236}">
              <a16:creationId xmlns:a16="http://schemas.microsoft.com/office/drawing/2014/main" id="{629E9263-6951-4A1E-AA81-3F395007BABE}"/>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a:extLst>
            <a:ext uri="{FF2B5EF4-FFF2-40B4-BE49-F238E27FC236}">
              <a16:creationId xmlns:a16="http://schemas.microsoft.com/office/drawing/2014/main" id="{EB33CF36-7F1F-42D9-B3FF-574E00DA0A59}"/>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a:extLst>
            <a:ext uri="{FF2B5EF4-FFF2-40B4-BE49-F238E27FC236}">
              <a16:creationId xmlns:a16="http://schemas.microsoft.com/office/drawing/2014/main" id="{BE026B86-7DED-481F-B029-DEFCEE285696}"/>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id="{5ACD0A15-4973-4F63-91EF-1A8625FDAAB6}"/>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id="{7361E266-2980-4DE9-B934-455A62F389BE}"/>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id="{6F9C4097-71B1-4416-9675-6FFB5ED38A7C}"/>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id="{A762BA95-46C8-4A96-8DA8-EF678E46CAA6}"/>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id="{8A26F2D4-D6EA-4275-8F67-A7925A7D616B}"/>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id="{82DFF42F-75D9-4544-9962-66846DE60544}"/>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id="{C7B0323B-1309-4542-9FDE-283EDB11C6E7}"/>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id="{BDD5EDAA-54A5-4C8D-A46A-1DD2E88AD1AB}"/>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a:extLst>
            <a:ext uri="{FF2B5EF4-FFF2-40B4-BE49-F238E27FC236}">
              <a16:creationId xmlns:a16="http://schemas.microsoft.com/office/drawing/2014/main" id="{9123FEE7-C8EB-4676-A697-80CE620FD74D}"/>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a:extLst>
            <a:ext uri="{FF2B5EF4-FFF2-40B4-BE49-F238E27FC236}">
              <a16:creationId xmlns:a16="http://schemas.microsoft.com/office/drawing/2014/main" id="{07121301-E044-41A9-94F1-A695DC0A1129}"/>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a:extLst>
            <a:ext uri="{FF2B5EF4-FFF2-40B4-BE49-F238E27FC236}">
              <a16:creationId xmlns:a16="http://schemas.microsoft.com/office/drawing/2014/main" id="{5EC65FD5-0787-471E-9E6A-17AB6061E709}"/>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6" name="直線コネクタ 405">
          <a:extLst>
            <a:ext uri="{FF2B5EF4-FFF2-40B4-BE49-F238E27FC236}">
              <a16:creationId xmlns:a16="http://schemas.microsoft.com/office/drawing/2014/main" id="{C44B2214-F24E-4792-8590-C229E84C79F2}"/>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7" name="テキスト ボックス 406">
          <a:extLst>
            <a:ext uri="{FF2B5EF4-FFF2-40B4-BE49-F238E27FC236}">
              <a16:creationId xmlns:a16="http://schemas.microsoft.com/office/drawing/2014/main" id="{40D4FFB3-1236-45E5-AF01-F948A2C7FCE7}"/>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8" name="直線コネクタ 407">
          <a:extLst>
            <a:ext uri="{FF2B5EF4-FFF2-40B4-BE49-F238E27FC236}">
              <a16:creationId xmlns:a16="http://schemas.microsoft.com/office/drawing/2014/main" id="{B745BA20-4896-4806-B22F-6879BC16EA18}"/>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9" name="テキスト ボックス 408">
          <a:extLst>
            <a:ext uri="{FF2B5EF4-FFF2-40B4-BE49-F238E27FC236}">
              <a16:creationId xmlns:a16="http://schemas.microsoft.com/office/drawing/2014/main" id="{1AD79ACA-A9FD-4130-A7BD-5D1B9EDE50E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0" name="直線コネクタ 409">
          <a:extLst>
            <a:ext uri="{FF2B5EF4-FFF2-40B4-BE49-F238E27FC236}">
              <a16:creationId xmlns:a16="http://schemas.microsoft.com/office/drawing/2014/main" id="{0635C196-F775-41DD-994D-78F9DBCE0AC3}"/>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1" name="テキスト ボックス 410">
          <a:extLst>
            <a:ext uri="{FF2B5EF4-FFF2-40B4-BE49-F238E27FC236}">
              <a16:creationId xmlns:a16="http://schemas.microsoft.com/office/drawing/2014/main" id="{C703AAA4-AF75-4575-8621-2424552263F7}"/>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2" name="直線コネクタ 411">
          <a:extLst>
            <a:ext uri="{FF2B5EF4-FFF2-40B4-BE49-F238E27FC236}">
              <a16:creationId xmlns:a16="http://schemas.microsoft.com/office/drawing/2014/main" id="{5EFCE469-9857-4009-AFE2-E1103E2ABD74}"/>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3" name="テキスト ボックス 412">
          <a:extLst>
            <a:ext uri="{FF2B5EF4-FFF2-40B4-BE49-F238E27FC236}">
              <a16:creationId xmlns:a16="http://schemas.microsoft.com/office/drawing/2014/main" id="{53DFDA62-96DF-4B3E-BA51-89C0753F39E3}"/>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4" name="直線コネクタ 413">
          <a:extLst>
            <a:ext uri="{FF2B5EF4-FFF2-40B4-BE49-F238E27FC236}">
              <a16:creationId xmlns:a16="http://schemas.microsoft.com/office/drawing/2014/main" id="{D4BF1385-672C-4FEF-86DB-F6061328F2C7}"/>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5" name="テキスト ボックス 414">
          <a:extLst>
            <a:ext uri="{FF2B5EF4-FFF2-40B4-BE49-F238E27FC236}">
              <a16:creationId xmlns:a16="http://schemas.microsoft.com/office/drawing/2014/main" id="{25539A57-5AED-4BFC-9139-564676F9F4B2}"/>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6" name="直線コネクタ 415">
          <a:extLst>
            <a:ext uri="{FF2B5EF4-FFF2-40B4-BE49-F238E27FC236}">
              <a16:creationId xmlns:a16="http://schemas.microsoft.com/office/drawing/2014/main" id="{57832571-45A6-415D-9C8D-B355E6C00B1D}"/>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7" name="テキスト ボックス 416">
          <a:extLst>
            <a:ext uri="{FF2B5EF4-FFF2-40B4-BE49-F238E27FC236}">
              <a16:creationId xmlns:a16="http://schemas.microsoft.com/office/drawing/2014/main" id="{DAEBB76C-4571-4956-A4E6-3E100715C8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8" name="直線コネクタ 417">
          <a:extLst>
            <a:ext uri="{FF2B5EF4-FFF2-40B4-BE49-F238E27FC236}">
              <a16:creationId xmlns:a16="http://schemas.microsoft.com/office/drawing/2014/main" id="{E64EEAE8-84EB-4093-A659-0080F0C6C0F9}"/>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9" name="【認定こども園・幼稚園・保育所】&#10;有形固定資産減価償却率グラフ枠">
          <a:extLst>
            <a:ext uri="{FF2B5EF4-FFF2-40B4-BE49-F238E27FC236}">
              <a16:creationId xmlns:a16="http://schemas.microsoft.com/office/drawing/2014/main" id="{6A232FEE-7931-49C3-8902-5DBD3D71670D}"/>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79466</xdr:rowOff>
    </xdr:from>
    <xdr:to>
      <xdr:col>85</xdr:col>
      <xdr:colOff>126364</xdr:colOff>
      <xdr:row>42</xdr:row>
      <xdr:rowOff>92528</xdr:rowOff>
    </xdr:to>
    <xdr:cxnSp macro="">
      <xdr:nvCxnSpPr>
        <xdr:cNvPr id="420" name="直線コネクタ 419">
          <a:extLst>
            <a:ext uri="{FF2B5EF4-FFF2-40B4-BE49-F238E27FC236}">
              <a16:creationId xmlns:a16="http://schemas.microsoft.com/office/drawing/2014/main" id="{E428D18F-5859-4B58-9AF6-F974898769BF}"/>
            </a:ext>
          </a:extLst>
        </xdr:cNvPr>
        <xdr:cNvCxnSpPr/>
      </xdr:nvCxnSpPr>
      <xdr:spPr>
        <a:xfrm flipV="1">
          <a:off x="16318864" y="5737316"/>
          <a:ext cx="0" cy="1556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1" name="【認定こども園・幼稚園・保育所】&#10;有形固定資産減価償却率最小値テキスト">
          <a:extLst>
            <a:ext uri="{FF2B5EF4-FFF2-40B4-BE49-F238E27FC236}">
              <a16:creationId xmlns:a16="http://schemas.microsoft.com/office/drawing/2014/main" id="{80E71B13-AF1A-44E9-8398-537E03637151}"/>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2" name="直線コネクタ 421">
          <a:extLst>
            <a:ext uri="{FF2B5EF4-FFF2-40B4-BE49-F238E27FC236}">
              <a16:creationId xmlns:a16="http://schemas.microsoft.com/office/drawing/2014/main" id="{1D029B87-F93B-4FE4-932C-FAEE0BD5D6E7}"/>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26143</xdr:rowOff>
    </xdr:from>
    <xdr:ext cx="340478" cy="259045"/>
    <xdr:sp macro="" textlink="">
      <xdr:nvSpPr>
        <xdr:cNvPr id="423" name="【認定こども園・幼稚園・保育所】&#10;有形固定資産減価償却率最大値テキスト">
          <a:extLst>
            <a:ext uri="{FF2B5EF4-FFF2-40B4-BE49-F238E27FC236}">
              <a16:creationId xmlns:a16="http://schemas.microsoft.com/office/drawing/2014/main" id="{7BD65774-29F3-4CBB-B1EA-3C3EA0D08BBB}"/>
            </a:ext>
          </a:extLst>
        </xdr:cNvPr>
        <xdr:cNvSpPr txBox="1"/>
      </xdr:nvSpPr>
      <xdr:spPr>
        <a:xfrm>
          <a:off x="16357600" y="551254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79466</xdr:rowOff>
    </xdr:from>
    <xdr:to>
      <xdr:col>86</xdr:col>
      <xdr:colOff>25400</xdr:colOff>
      <xdr:row>33</xdr:row>
      <xdr:rowOff>79466</xdr:rowOff>
    </xdr:to>
    <xdr:cxnSp macro="">
      <xdr:nvCxnSpPr>
        <xdr:cNvPr id="424" name="直線コネクタ 423">
          <a:extLst>
            <a:ext uri="{FF2B5EF4-FFF2-40B4-BE49-F238E27FC236}">
              <a16:creationId xmlns:a16="http://schemas.microsoft.com/office/drawing/2014/main" id="{E929F6F9-EA32-4FFA-83F4-E485514575C7}"/>
            </a:ext>
          </a:extLst>
        </xdr:cNvPr>
        <xdr:cNvCxnSpPr/>
      </xdr:nvCxnSpPr>
      <xdr:spPr>
        <a:xfrm>
          <a:off x="16230600" y="5737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41383</xdr:rowOff>
    </xdr:from>
    <xdr:ext cx="405111" cy="259045"/>
    <xdr:sp macro="" textlink="">
      <xdr:nvSpPr>
        <xdr:cNvPr id="425" name="【認定こども園・幼稚園・保育所】&#10;有形固定資産減価償却率平均値テキスト">
          <a:extLst>
            <a:ext uri="{FF2B5EF4-FFF2-40B4-BE49-F238E27FC236}">
              <a16:creationId xmlns:a16="http://schemas.microsoft.com/office/drawing/2014/main" id="{043A6B8F-7138-475C-A666-887032323981}"/>
            </a:ext>
          </a:extLst>
        </xdr:cNvPr>
        <xdr:cNvSpPr txBox="1"/>
      </xdr:nvSpPr>
      <xdr:spPr>
        <a:xfrm>
          <a:off x="16357600" y="65564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62956</xdr:rowOff>
    </xdr:from>
    <xdr:to>
      <xdr:col>85</xdr:col>
      <xdr:colOff>177800</xdr:colOff>
      <xdr:row>38</xdr:row>
      <xdr:rowOff>164556</xdr:rowOff>
    </xdr:to>
    <xdr:sp macro="" textlink="">
      <xdr:nvSpPr>
        <xdr:cNvPr id="426" name="フローチャート: 判断 425">
          <a:extLst>
            <a:ext uri="{FF2B5EF4-FFF2-40B4-BE49-F238E27FC236}">
              <a16:creationId xmlns:a16="http://schemas.microsoft.com/office/drawing/2014/main" id="{C0E64E8D-F399-49FF-BEAB-2FD75242080B}"/>
            </a:ext>
          </a:extLst>
        </xdr:cNvPr>
        <xdr:cNvSpPr/>
      </xdr:nvSpPr>
      <xdr:spPr>
        <a:xfrm>
          <a:off x="16268700" y="657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54791</xdr:rowOff>
    </xdr:from>
    <xdr:to>
      <xdr:col>81</xdr:col>
      <xdr:colOff>101600</xdr:colOff>
      <xdr:row>38</xdr:row>
      <xdr:rowOff>156391</xdr:rowOff>
    </xdr:to>
    <xdr:sp macro="" textlink="">
      <xdr:nvSpPr>
        <xdr:cNvPr id="427" name="フローチャート: 判断 426">
          <a:extLst>
            <a:ext uri="{FF2B5EF4-FFF2-40B4-BE49-F238E27FC236}">
              <a16:creationId xmlns:a16="http://schemas.microsoft.com/office/drawing/2014/main" id="{FDC9B116-8356-4735-B2DA-C4DC5482682A}"/>
            </a:ext>
          </a:extLst>
        </xdr:cNvPr>
        <xdr:cNvSpPr/>
      </xdr:nvSpPr>
      <xdr:spPr>
        <a:xfrm>
          <a:off x="15430500" y="656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10704</xdr:rowOff>
    </xdr:from>
    <xdr:to>
      <xdr:col>76</xdr:col>
      <xdr:colOff>165100</xdr:colOff>
      <xdr:row>38</xdr:row>
      <xdr:rowOff>112304</xdr:rowOff>
    </xdr:to>
    <xdr:sp macro="" textlink="">
      <xdr:nvSpPr>
        <xdr:cNvPr id="428" name="フローチャート: 判断 427">
          <a:extLst>
            <a:ext uri="{FF2B5EF4-FFF2-40B4-BE49-F238E27FC236}">
              <a16:creationId xmlns:a16="http://schemas.microsoft.com/office/drawing/2014/main" id="{A2403EC2-A3E8-4D5C-9E75-3376D846C9BA}"/>
            </a:ext>
          </a:extLst>
        </xdr:cNvPr>
        <xdr:cNvSpPr/>
      </xdr:nvSpPr>
      <xdr:spPr>
        <a:xfrm>
          <a:off x="14541500" y="6525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28666</xdr:rowOff>
    </xdr:from>
    <xdr:to>
      <xdr:col>72</xdr:col>
      <xdr:colOff>38100</xdr:colOff>
      <xdr:row>38</xdr:row>
      <xdr:rowOff>130266</xdr:rowOff>
    </xdr:to>
    <xdr:sp macro="" textlink="">
      <xdr:nvSpPr>
        <xdr:cNvPr id="429" name="フローチャート: 判断 428">
          <a:extLst>
            <a:ext uri="{FF2B5EF4-FFF2-40B4-BE49-F238E27FC236}">
              <a16:creationId xmlns:a16="http://schemas.microsoft.com/office/drawing/2014/main" id="{BF709367-B77F-4D70-A0DA-776BD3A77593}"/>
            </a:ext>
          </a:extLst>
        </xdr:cNvPr>
        <xdr:cNvSpPr/>
      </xdr:nvSpPr>
      <xdr:spPr>
        <a:xfrm>
          <a:off x="13652500" y="654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43362</xdr:rowOff>
    </xdr:from>
    <xdr:to>
      <xdr:col>67</xdr:col>
      <xdr:colOff>101600</xdr:colOff>
      <xdr:row>38</xdr:row>
      <xdr:rowOff>144962</xdr:rowOff>
    </xdr:to>
    <xdr:sp macro="" textlink="">
      <xdr:nvSpPr>
        <xdr:cNvPr id="430" name="フローチャート: 判断 429">
          <a:extLst>
            <a:ext uri="{FF2B5EF4-FFF2-40B4-BE49-F238E27FC236}">
              <a16:creationId xmlns:a16="http://schemas.microsoft.com/office/drawing/2014/main" id="{0DB23B01-BE3C-4511-AE41-7074D1DCAF6D}"/>
            </a:ext>
          </a:extLst>
        </xdr:cNvPr>
        <xdr:cNvSpPr/>
      </xdr:nvSpPr>
      <xdr:spPr>
        <a:xfrm>
          <a:off x="12763500" y="655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BC25A1E2-DD7D-44D5-B7E7-5082B78023F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4BF76FE2-80BB-46F4-B795-F84E4D50E0D7}"/>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0AD7010C-5808-425F-A38D-74174672708B}"/>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7A8B5305-0AE3-4D61-8E70-7FD43E30ECF6}"/>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99F192DA-B9EE-4106-92D4-29A972175C4E}"/>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152763</xdr:rowOff>
    </xdr:from>
    <xdr:to>
      <xdr:col>85</xdr:col>
      <xdr:colOff>177800</xdr:colOff>
      <xdr:row>38</xdr:row>
      <xdr:rowOff>82913</xdr:rowOff>
    </xdr:to>
    <xdr:sp macro="" textlink="">
      <xdr:nvSpPr>
        <xdr:cNvPr id="436" name="楕円 435">
          <a:extLst>
            <a:ext uri="{FF2B5EF4-FFF2-40B4-BE49-F238E27FC236}">
              <a16:creationId xmlns:a16="http://schemas.microsoft.com/office/drawing/2014/main" id="{B80EAB48-251F-4F06-8F33-A24A86447717}"/>
            </a:ext>
          </a:extLst>
        </xdr:cNvPr>
        <xdr:cNvSpPr/>
      </xdr:nvSpPr>
      <xdr:spPr>
        <a:xfrm>
          <a:off x="16268700" y="649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4190</xdr:rowOff>
    </xdr:from>
    <xdr:ext cx="405111" cy="259045"/>
    <xdr:sp macro="" textlink="">
      <xdr:nvSpPr>
        <xdr:cNvPr id="437" name="【認定こども園・幼稚園・保育所】&#10;有形固定資産減価償却率該当値テキスト">
          <a:extLst>
            <a:ext uri="{FF2B5EF4-FFF2-40B4-BE49-F238E27FC236}">
              <a16:creationId xmlns:a16="http://schemas.microsoft.com/office/drawing/2014/main" id="{B4551C11-1BE6-4E8A-B358-75D0372523E4}"/>
            </a:ext>
          </a:extLst>
        </xdr:cNvPr>
        <xdr:cNvSpPr txBox="1"/>
      </xdr:nvSpPr>
      <xdr:spPr>
        <a:xfrm>
          <a:off x="16357600" y="6347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102144</xdr:rowOff>
    </xdr:from>
    <xdr:to>
      <xdr:col>81</xdr:col>
      <xdr:colOff>101600</xdr:colOff>
      <xdr:row>38</xdr:row>
      <xdr:rowOff>32294</xdr:rowOff>
    </xdr:to>
    <xdr:sp macro="" textlink="">
      <xdr:nvSpPr>
        <xdr:cNvPr id="438" name="楕円 437">
          <a:extLst>
            <a:ext uri="{FF2B5EF4-FFF2-40B4-BE49-F238E27FC236}">
              <a16:creationId xmlns:a16="http://schemas.microsoft.com/office/drawing/2014/main" id="{C59599CC-E6F0-4AFE-AD9D-BCB73B638CA4}"/>
            </a:ext>
          </a:extLst>
        </xdr:cNvPr>
        <xdr:cNvSpPr/>
      </xdr:nvSpPr>
      <xdr:spPr>
        <a:xfrm>
          <a:off x="15430500" y="6445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152944</xdr:rowOff>
    </xdr:from>
    <xdr:to>
      <xdr:col>85</xdr:col>
      <xdr:colOff>127000</xdr:colOff>
      <xdr:row>38</xdr:row>
      <xdr:rowOff>32113</xdr:rowOff>
    </xdr:to>
    <xdr:cxnSp macro="">
      <xdr:nvCxnSpPr>
        <xdr:cNvPr id="439" name="直線コネクタ 438">
          <a:extLst>
            <a:ext uri="{FF2B5EF4-FFF2-40B4-BE49-F238E27FC236}">
              <a16:creationId xmlns:a16="http://schemas.microsoft.com/office/drawing/2014/main" id="{40DFB03A-3850-4F68-BCD8-BBA14779351C}"/>
            </a:ext>
          </a:extLst>
        </xdr:cNvPr>
        <xdr:cNvCxnSpPr/>
      </xdr:nvCxnSpPr>
      <xdr:spPr>
        <a:xfrm>
          <a:off x="15481300" y="6496594"/>
          <a:ext cx="8382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53158</xdr:rowOff>
    </xdr:from>
    <xdr:to>
      <xdr:col>76</xdr:col>
      <xdr:colOff>165100</xdr:colOff>
      <xdr:row>37</xdr:row>
      <xdr:rowOff>154758</xdr:rowOff>
    </xdr:to>
    <xdr:sp macro="" textlink="">
      <xdr:nvSpPr>
        <xdr:cNvPr id="440" name="楕円 439">
          <a:extLst>
            <a:ext uri="{FF2B5EF4-FFF2-40B4-BE49-F238E27FC236}">
              <a16:creationId xmlns:a16="http://schemas.microsoft.com/office/drawing/2014/main" id="{780C1D51-A6AE-43C0-B4BD-4BC9EFF19E70}"/>
            </a:ext>
          </a:extLst>
        </xdr:cNvPr>
        <xdr:cNvSpPr/>
      </xdr:nvSpPr>
      <xdr:spPr>
        <a:xfrm>
          <a:off x="14541500" y="6396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103958</xdr:rowOff>
    </xdr:from>
    <xdr:to>
      <xdr:col>81</xdr:col>
      <xdr:colOff>50800</xdr:colOff>
      <xdr:row>37</xdr:row>
      <xdr:rowOff>152944</xdr:rowOff>
    </xdr:to>
    <xdr:cxnSp macro="">
      <xdr:nvCxnSpPr>
        <xdr:cNvPr id="441" name="直線コネクタ 440">
          <a:extLst>
            <a:ext uri="{FF2B5EF4-FFF2-40B4-BE49-F238E27FC236}">
              <a16:creationId xmlns:a16="http://schemas.microsoft.com/office/drawing/2014/main" id="{60623841-F6BB-4C21-9D25-662D6DA74EDB}"/>
            </a:ext>
          </a:extLst>
        </xdr:cNvPr>
        <xdr:cNvCxnSpPr/>
      </xdr:nvCxnSpPr>
      <xdr:spPr>
        <a:xfrm>
          <a:off x="14592300" y="6447608"/>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907</xdr:rowOff>
    </xdr:from>
    <xdr:to>
      <xdr:col>72</xdr:col>
      <xdr:colOff>38100</xdr:colOff>
      <xdr:row>37</xdr:row>
      <xdr:rowOff>102507</xdr:rowOff>
    </xdr:to>
    <xdr:sp macro="" textlink="">
      <xdr:nvSpPr>
        <xdr:cNvPr id="442" name="楕円 441">
          <a:extLst>
            <a:ext uri="{FF2B5EF4-FFF2-40B4-BE49-F238E27FC236}">
              <a16:creationId xmlns:a16="http://schemas.microsoft.com/office/drawing/2014/main" id="{AF85E311-679A-455B-98FA-E5080F5C4D47}"/>
            </a:ext>
          </a:extLst>
        </xdr:cNvPr>
        <xdr:cNvSpPr/>
      </xdr:nvSpPr>
      <xdr:spPr>
        <a:xfrm>
          <a:off x="13652500" y="6344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51707</xdr:rowOff>
    </xdr:from>
    <xdr:to>
      <xdr:col>76</xdr:col>
      <xdr:colOff>114300</xdr:colOff>
      <xdr:row>37</xdr:row>
      <xdr:rowOff>103958</xdr:rowOff>
    </xdr:to>
    <xdr:cxnSp macro="">
      <xdr:nvCxnSpPr>
        <xdr:cNvPr id="443" name="直線コネクタ 442">
          <a:extLst>
            <a:ext uri="{FF2B5EF4-FFF2-40B4-BE49-F238E27FC236}">
              <a16:creationId xmlns:a16="http://schemas.microsoft.com/office/drawing/2014/main" id="{36ACCF65-30FB-4313-B259-B9901B566660}"/>
            </a:ext>
          </a:extLst>
        </xdr:cNvPr>
        <xdr:cNvCxnSpPr/>
      </xdr:nvCxnSpPr>
      <xdr:spPr>
        <a:xfrm>
          <a:off x="13703300" y="6395357"/>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115207</xdr:rowOff>
    </xdr:from>
    <xdr:to>
      <xdr:col>67</xdr:col>
      <xdr:colOff>101600</xdr:colOff>
      <xdr:row>37</xdr:row>
      <xdr:rowOff>45357</xdr:rowOff>
    </xdr:to>
    <xdr:sp macro="" textlink="">
      <xdr:nvSpPr>
        <xdr:cNvPr id="444" name="楕円 443">
          <a:extLst>
            <a:ext uri="{FF2B5EF4-FFF2-40B4-BE49-F238E27FC236}">
              <a16:creationId xmlns:a16="http://schemas.microsoft.com/office/drawing/2014/main" id="{3E853EE5-4E89-46E9-B300-2398266E126E}"/>
            </a:ext>
          </a:extLst>
        </xdr:cNvPr>
        <xdr:cNvSpPr/>
      </xdr:nvSpPr>
      <xdr:spPr>
        <a:xfrm>
          <a:off x="12763500" y="6287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166007</xdr:rowOff>
    </xdr:from>
    <xdr:to>
      <xdr:col>71</xdr:col>
      <xdr:colOff>177800</xdr:colOff>
      <xdr:row>37</xdr:row>
      <xdr:rowOff>51707</xdr:rowOff>
    </xdr:to>
    <xdr:cxnSp macro="">
      <xdr:nvCxnSpPr>
        <xdr:cNvPr id="445" name="直線コネクタ 444">
          <a:extLst>
            <a:ext uri="{FF2B5EF4-FFF2-40B4-BE49-F238E27FC236}">
              <a16:creationId xmlns:a16="http://schemas.microsoft.com/office/drawing/2014/main" id="{6919F5FA-E979-447F-855E-7FE3C84F03DB}"/>
            </a:ext>
          </a:extLst>
        </xdr:cNvPr>
        <xdr:cNvCxnSpPr/>
      </xdr:nvCxnSpPr>
      <xdr:spPr>
        <a:xfrm>
          <a:off x="12814300" y="6338207"/>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147518</xdr:rowOff>
    </xdr:from>
    <xdr:ext cx="405111" cy="259045"/>
    <xdr:sp macro="" textlink="">
      <xdr:nvSpPr>
        <xdr:cNvPr id="446" name="n_1aveValue【認定こども園・幼稚園・保育所】&#10;有形固定資産減価償却率">
          <a:extLst>
            <a:ext uri="{FF2B5EF4-FFF2-40B4-BE49-F238E27FC236}">
              <a16:creationId xmlns:a16="http://schemas.microsoft.com/office/drawing/2014/main" id="{65452EEC-4F11-414D-8F36-75DF6EB67FF8}"/>
            </a:ext>
          </a:extLst>
        </xdr:cNvPr>
        <xdr:cNvSpPr txBox="1"/>
      </xdr:nvSpPr>
      <xdr:spPr>
        <a:xfrm>
          <a:off x="15266044" y="6662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103431</xdr:rowOff>
    </xdr:from>
    <xdr:ext cx="405111" cy="259045"/>
    <xdr:sp macro="" textlink="">
      <xdr:nvSpPr>
        <xdr:cNvPr id="447" name="n_2aveValue【認定こども園・幼稚園・保育所】&#10;有形固定資産減価償却率">
          <a:extLst>
            <a:ext uri="{FF2B5EF4-FFF2-40B4-BE49-F238E27FC236}">
              <a16:creationId xmlns:a16="http://schemas.microsoft.com/office/drawing/2014/main" id="{D9AF0AEE-BFF3-4777-BB67-0ABF742AFC14}"/>
            </a:ext>
          </a:extLst>
        </xdr:cNvPr>
        <xdr:cNvSpPr txBox="1"/>
      </xdr:nvSpPr>
      <xdr:spPr>
        <a:xfrm>
          <a:off x="14389744" y="6618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121393</xdr:rowOff>
    </xdr:from>
    <xdr:ext cx="405111" cy="259045"/>
    <xdr:sp macro="" textlink="">
      <xdr:nvSpPr>
        <xdr:cNvPr id="448" name="n_3aveValue【認定こども園・幼稚園・保育所】&#10;有形固定資産減価償却率">
          <a:extLst>
            <a:ext uri="{FF2B5EF4-FFF2-40B4-BE49-F238E27FC236}">
              <a16:creationId xmlns:a16="http://schemas.microsoft.com/office/drawing/2014/main" id="{16063B3F-94D8-4C9D-A889-0EB608B78920}"/>
            </a:ext>
          </a:extLst>
        </xdr:cNvPr>
        <xdr:cNvSpPr txBox="1"/>
      </xdr:nvSpPr>
      <xdr:spPr>
        <a:xfrm>
          <a:off x="13500744" y="6636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136089</xdr:rowOff>
    </xdr:from>
    <xdr:ext cx="405111" cy="259045"/>
    <xdr:sp macro="" textlink="">
      <xdr:nvSpPr>
        <xdr:cNvPr id="449" name="n_4aveValue【認定こども園・幼稚園・保育所】&#10;有形固定資産減価償却率">
          <a:extLst>
            <a:ext uri="{FF2B5EF4-FFF2-40B4-BE49-F238E27FC236}">
              <a16:creationId xmlns:a16="http://schemas.microsoft.com/office/drawing/2014/main" id="{461810AA-EE12-413B-A5ED-843B39E26635}"/>
            </a:ext>
          </a:extLst>
        </xdr:cNvPr>
        <xdr:cNvSpPr txBox="1"/>
      </xdr:nvSpPr>
      <xdr:spPr>
        <a:xfrm>
          <a:off x="12611744" y="665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48821</xdr:rowOff>
    </xdr:from>
    <xdr:ext cx="405111" cy="259045"/>
    <xdr:sp macro="" textlink="">
      <xdr:nvSpPr>
        <xdr:cNvPr id="450" name="n_1mainValue【認定こども園・幼稚園・保育所】&#10;有形固定資産減価償却率">
          <a:extLst>
            <a:ext uri="{FF2B5EF4-FFF2-40B4-BE49-F238E27FC236}">
              <a16:creationId xmlns:a16="http://schemas.microsoft.com/office/drawing/2014/main" id="{DA907AC8-3C44-4331-A8D5-D843EBD36FF6}"/>
            </a:ext>
          </a:extLst>
        </xdr:cNvPr>
        <xdr:cNvSpPr txBox="1"/>
      </xdr:nvSpPr>
      <xdr:spPr>
        <a:xfrm>
          <a:off x="15266044" y="622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171285</xdr:rowOff>
    </xdr:from>
    <xdr:ext cx="405111" cy="259045"/>
    <xdr:sp macro="" textlink="">
      <xdr:nvSpPr>
        <xdr:cNvPr id="451" name="n_2mainValue【認定こども園・幼稚園・保育所】&#10;有形固定資産減価償却率">
          <a:extLst>
            <a:ext uri="{FF2B5EF4-FFF2-40B4-BE49-F238E27FC236}">
              <a16:creationId xmlns:a16="http://schemas.microsoft.com/office/drawing/2014/main" id="{D53E240A-D12D-4083-9E22-211498DFDC4D}"/>
            </a:ext>
          </a:extLst>
        </xdr:cNvPr>
        <xdr:cNvSpPr txBox="1"/>
      </xdr:nvSpPr>
      <xdr:spPr>
        <a:xfrm>
          <a:off x="14389744" y="6172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119034</xdr:rowOff>
    </xdr:from>
    <xdr:ext cx="405111" cy="259045"/>
    <xdr:sp macro="" textlink="">
      <xdr:nvSpPr>
        <xdr:cNvPr id="452" name="n_3mainValue【認定こども園・幼稚園・保育所】&#10;有形固定資産減価償却率">
          <a:extLst>
            <a:ext uri="{FF2B5EF4-FFF2-40B4-BE49-F238E27FC236}">
              <a16:creationId xmlns:a16="http://schemas.microsoft.com/office/drawing/2014/main" id="{6952639D-D6D1-4BCB-815F-8C25962E8D2B}"/>
            </a:ext>
          </a:extLst>
        </xdr:cNvPr>
        <xdr:cNvSpPr txBox="1"/>
      </xdr:nvSpPr>
      <xdr:spPr>
        <a:xfrm>
          <a:off x="13500744" y="6119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61884</xdr:rowOff>
    </xdr:from>
    <xdr:ext cx="405111" cy="259045"/>
    <xdr:sp macro="" textlink="">
      <xdr:nvSpPr>
        <xdr:cNvPr id="453" name="n_4mainValue【認定こども園・幼稚園・保育所】&#10;有形固定資産減価償却率">
          <a:extLst>
            <a:ext uri="{FF2B5EF4-FFF2-40B4-BE49-F238E27FC236}">
              <a16:creationId xmlns:a16="http://schemas.microsoft.com/office/drawing/2014/main" id="{1132ADFD-9A16-4DA0-B1AA-90AD1E405DAD}"/>
            </a:ext>
          </a:extLst>
        </xdr:cNvPr>
        <xdr:cNvSpPr txBox="1"/>
      </xdr:nvSpPr>
      <xdr:spPr>
        <a:xfrm>
          <a:off x="12611744" y="6062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4" name="正方形/長方形 453">
          <a:extLst>
            <a:ext uri="{FF2B5EF4-FFF2-40B4-BE49-F238E27FC236}">
              <a16:creationId xmlns:a16="http://schemas.microsoft.com/office/drawing/2014/main" id="{D4AEB778-710F-4422-8683-FF66EAD45752}"/>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5" name="正方形/長方形 454">
          <a:extLst>
            <a:ext uri="{FF2B5EF4-FFF2-40B4-BE49-F238E27FC236}">
              <a16:creationId xmlns:a16="http://schemas.microsoft.com/office/drawing/2014/main" id="{2A5DC9D9-52F4-4B48-A4F2-29765AE467F5}"/>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6" name="正方形/長方形 455">
          <a:extLst>
            <a:ext uri="{FF2B5EF4-FFF2-40B4-BE49-F238E27FC236}">
              <a16:creationId xmlns:a16="http://schemas.microsoft.com/office/drawing/2014/main" id="{672BA369-18CF-49AB-A40B-FD16E509FA33}"/>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7" name="正方形/長方形 456">
          <a:extLst>
            <a:ext uri="{FF2B5EF4-FFF2-40B4-BE49-F238E27FC236}">
              <a16:creationId xmlns:a16="http://schemas.microsoft.com/office/drawing/2014/main" id="{79263F46-8F43-47DE-BB0B-3BF229C9E394}"/>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8" name="正方形/長方形 457">
          <a:extLst>
            <a:ext uri="{FF2B5EF4-FFF2-40B4-BE49-F238E27FC236}">
              <a16:creationId xmlns:a16="http://schemas.microsoft.com/office/drawing/2014/main" id="{58DC68FA-6B56-4231-949F-CB62964FB599}"/>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9" name="正方形/長方形 458">
          <a:extLst>
            <a:ext uri="{FF2B5EF4-FFF2-40B4-BE49-F238E27FC236}">
              <a16:creationId xmlns:a16="http://schemas.microsoft.com/office/drawing/2014/main" id="{8BA8D9E0-6D9A-4FA1-9D48-D3181DE6727E}"/>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0" name="正方形/長方形 459">
          <a:extLst>
            <a:ext uri="{FF2B5EF4-FFF2-40B4-BE49-F238E27FC236}">
              <a16:creationId xmlns:a16="http://schemas.microsoft.com/office/drawing/2014/main" id="{727B00B0-FF23-4863-AE66-9B4F61EF4063}"/>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1" name="正方形/長方形 460">
          <a:extLst>
            <a:ext uri="{FF2B5EF4-FFF2-40B4-BE49-F238E27FC236}">
              <a16:creationId xmlns:a16="http://schemas.microsoft.com/office/drawing/2014/main" id="{80CCE56B-84D8-495F-9586-49340C6E02B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2" name="テキスト ボックス 461">
          <a:extLst>
            <a:ext uri="{FF2B5EF4-FFF2-40B4-BE49-F238E27FC236}">
              <a16:creationId xmlns:a16="http://schemas.microsoft.com/office/drawing/2014/main" id="{B32E2B6E-20A5-4BC8-9D3D-0F4B29DE1EE3}"/>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3" name="直線コネクタ 462">
          <a:extLst>
            <a:ext uri="{FF2B5EF4-FFF2-40B4-BE49-F238E27FC236}">
              <a16:creationId xmlns:a16="http://schemas.microsoft.com/office/drawing/2014/main" id="{672F7CAC-72C7-40EA-9A12-FF7F20DE456B}"/>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4" name="直線コネクタ 463">
          <a:extLst>
            <a:ext uri="{FF2B5EF4-FFF2-40B4-BE49-F238E27FC236}">
              <a16:creationId xmlns:a16="http://schemas.microsoft.com/office/drawing/2014/main" id="{7A7C8141-A116-444D-8E8C-EE35255C96CC}"/>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65" name="テキスト ボックス 464">
          <a:extLst>
            <a:ext uri="{FF2B5EF4-FFF2-40B4-BE49-F238E27FC236}">
              <a16:creationId xmlns:a16="http://schemas.microsoft.com/office/drawing/2014/main" id="{86B47E12-0914-4956-ACE2-CA0DF2AF4D26}"/>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6" name="直線コネクタ 465">
          <a:extLst>
            <a:ext uri="{FF2B5EF4-FFF2-40B4-BE49-F238E27FC236}">
              <a16:creationId xmlns:a16="http://schemas.microsoft.com/office/drawing/2014/main" id="{A9289FC3-6430-4450-82B8-597B9A40D052}"/>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67" name="テキスト ボックス 466">
          <a:extLst>
            <a:ext uri="{FF2B5EF4-FFF2-40B4-BE49-F238E27FC236}">
              <a16:creationId xmlns:a16="http://schemas.microsoft.com/office/drawing/2014/main" id="{243F9354-2BC6-470D-BE97-4ED7F4497407}"/>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68" name="直線コネクタ 467">
          <a:extLst>
            <a:ext uri="{FF2B5EF4-FFF2-40B4-BE49-F238E27FC236}">
              <a16:creationId xmlns:a16="http://schemas.microsoft.com/office/drawing/2014/main" id="{92738F02-3CE5-4E28-9486-0D6C9D1F11AC}"/>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69" name="テキスト ボックス 468">
          <a:extLst>
            <a:ext uri="{FF2B5EF4-FFF2-40B4-BE49-F238E27FC236}">
              <a16:creationId xmlns:a16="http://schemas.microsoft.com/office/drawing/2014/main" id="{930B1919-45B8-4418-9629-01C548BBBFCE}"/>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70" name="直線コネクタ 469">
          <a:extLst>
            <a:ext uri="{FF2B5EF4-FFF2-40B4-BE49-F238E27FC236}">
              <a16:creationId xmlns:a16="http://schemas.microsoft.com/office/drawing/2014/main" id="{4C52206D-F15C-4269-83F7-9B8C15E8FE5A}"/>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71" name="テキスト ボックス 470">
          <a:extLst>
            <a:ext uri="{FF2B5EF4-FFF2-40B4-BE49-F238E27FC236}">
              <a16:creationId xmlns:a16="http://schemas.microsoft.com/office/drawing/2014/main" id="{62B0E595-2FC2-46A9-BAB9-F8225A28E1B8}"/>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72" name="直線コネクタ 471">
          <a:extLst>
            <a:ext uri="{FF2B5EF4-FFF2-40B4-BE49-F238E27FC236}">
              <a16:creationId xmlns:a16="http://schemas.microsoft.com/office/drawing/2014/main" id="{E2285282-6AD2-4DF8-80CE-0229BFC6E559}"/>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73" name="テキスト ボックス 472">
          <a:extLst>
            <a:ext uri="{FF2B5EF4-FFF2-40B4-BE49-F238E27FC236}">
              <a16:creationId xmlns:a16="http://schemas.microsoft.com/office/drawing/2014/main" id="{F40BAB2C-BAB5-4B3D-AB79-F4E35EFC2E5F}"/>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4" name="直線コネクタ 473">
          <a:extLst>
            <a:ext uri="{FF2B5EF4-FFF2-40B4-BE49-F238E27FC236}">
              <a16:creationId xmlns:a16="http://schemas.microsoft.com/office/drawing/2014/main" id="{49FE38CE-22D5-4223-83A1-A3561CBDB12A}"/>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75" name="テキスト ボックス 474">
          <a:extLst>
            <a:ext uri="{FF2B5EF4-FFF2-40B4-BE49-F238E27FC236}">
              <a16:creationId xmlns:a16="http://schemas.microsoft.com/office/drawing/2014/main" id="{1F464448-DA5C-4020-B41A-E2E1BCF7F9B0}"/>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6" name="直線コネクタ 475">
          <a:extLst>
            <a:ext uri="{FF2B5EF4-FFF2-40B4-BE49-F238E27FC236}">
              <a16:creationId xmlns:a16="http://schemas.microsoft.com/office/drawing/2014/main" id="{AB4B331D-502E-4CD2-888C-AA0729C66A43}"/>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7" name="テキスト ボックス 476">
          <a:extLst>
            <a:ext uri="{FF2B5EF4-FFF2-40B4-BE49-F238E27FC236}">
              <a16:creationId xmlns:a16="http://schemas.microsoft.com/office/drawing/2014/main" id="{D601C0E0-80BD-4E38-BD9F-B77E8ED07F92}"/>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8" name="【認定こども園・幼稚園・保育所】&#10;一人当たり面積グラフ枠">
          <a:extLst>
            <a:ext uri="{FF2B5EF4-FFF2-40B4-BE49-F238E27FC236}">
              <a16:creationId xmlns:a16="http://schemas.microsoft.com/office/drawing/2014/main" id="{8A43D347-B7B8-49C3-8865-498EA57016E1}"/>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149678</xdr:rowOff>
    </xdr:from>
    <xdr:to>
      <xdr:col>116</xdr:col>
      <xdr:colOff>62864</xdr:colOff>
      <xdr:row>42</xdr:row>
      <xdr:rowOff>2177</xdr:rowOff>
    </xdr:to>
    <xdr:cxnSp macro="">
      <xdr:nvCxnSpPr>
        <xdr:cNvPr id="479" name="直線コネクタ 478">
          <a:extLst>
            <a:ext uri="{FF2B5EF4-FFF2-40B4-BE49-F238E27FC236}">
              <a16:creationId xmlns:a16="http://schemas.microsoft.com/office/drawing/2014/main" id="{715EA9BD-D428-4CC9-BCD1-CF20CA308E6E}"/>
            </a:ext>
          </a:extLst>
        </xdr:cNvPr>
        <xdr:cNvCxnSpPr/>
      </xdr:nvCxnSpPr>
      <xdr:spPr>
        <a:xfrm flipV="1">
          <a:off x="22160864" y="5807528"/>
          <a:ext cx="0" cy="1395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6004</xdr:rowOff>
    </xdr:from>
    <xdr:ext cx="469744" cy="259045"/>
    <xdr:sp macro="" textlink="">
      <xdr:nvSpPr>
        <xdr:cNvPr id="480" name="【認定こども園・幼稚園・保育所】&#10;一人当たり面積最小値テキスト">
          <a:extLst>
            <a:ext uri="{FF2B5EF4-FFF2-40B4-BE49-F238E27FC236}">
              <a16:creationId xmlns:a16="http://schemas.microsoft.com/office/drawing/2014/main" id="{587F3665-1714-480F-84F9-A60887B18FED}"/>
            </a:ext>
          </a:extLst>
        </xdr:cNvPr>
        <xdr:cNvSpPr txBox="1"/>
      </xdr:nvSpPr>
      <xdr:spPr>
        <a:xfrm>
          <a:off x="22199600" y="7206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2177</xdr:rowOff>
    </xdr:from>
    <xdr:to>
      <xdr:col>116</xdr:col>
      <xdr:colOff>152400</xdr:colOff>
      <xdr:row>42</xdr:row>
      <xdr:rowOff>2177</xdr:rowOff>
    </xdr:to>
    <xdr:cxnSp macro="">
      <xdr:nvCxnSpPr>
        <xdr:cNvPr id="481" name="直線コネクタ 480">
          <a:extLst>
            <a:ext uri="{FF2B5EF4-FFF2-40B4-BE49-F238E27FC236}">
              <a16:creationId xmlns:a16="http://schemas.microsoft.com/office/drawing/2014/main" id="{B16B8D6C-4D79-4684-8A64-B8805972FD44}"/>
            </a:ext>
          </a:extLst>
        </xdr:cNvPr>
        <xdr:cNvCxnSpPr/>
      </xdr:nvCxnSpPr>
      <xdr:spPr>
        <a:xfrm>
          <a:off x="22072600" y="7203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96355</xdr:rowOff>
    </xdr:from>
    <xdr:ext cx="469744" cy="259045"/>
    <xdr:sp macro="" textlink="">
      <xdr:nvSpPr>
        <xdr:cNvPr id="482" name="【認定こども園・幼稚園・保育所】&#10;一人当たり面積最大値テキスト">
          <a:extLst>
            <a:ext uri="{FF2B5EF4-FFF2-40B4-BE49-F238E27FC236}">
              <a16:creationId xmlns:a16="http://schemas.microsoft.com/office/drawing/2014/main" id="{1E042621-2B86-4321-BEDD-484F1E7E29DC}"/>
            </a:ext>
          </a:extLst>
        </xdr:cNvPr>
        <xdr:cNvSpPr txBox="1"/>
      </xdr:nvSpPr>
      <xdr:spPr>
        <a:xfrm>
          <a:off x="22199600" y="5582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149678</xdr:rowOff>
    </xdr:from>
    <xdr:to>
      <xdr:col>116</xdr:col>
      <xdr:colOff>152400</xdr:colOff>
      <xdr:row>33</xdr:row>
      <xdr:rowOff>149678</xdr:rowOff>
    </xdr:to>
    <xdr:cxnSp macro="">
      <xdr:nvCxnSpPr>
        <xdr:cNvPr id="483" name="直線コネクタ 482">
          <a:extLst>
            <a:ext uri="{FF2B5EF4-FFF2-40B4-BE49-F238E27FC236}">
              <a16:creationId xmlns:a16="http://schemas.microsoft.com/office/drawing/2014/main" id="{0D4E5CC7-5A5F-4A55-AFE8-6C93E449A76F}"/>
            </a:ext>
          </a:extLst>
        </xdr:cNvPr>
        <xdr:cNvCxnSpPr/>
      </xdr:nvCxnSpPr>
      <xdr:spPr>
        <a:xfrm>
          <a:off x="22072600" y="5807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80571</xdr:rowOff>
    </xdr:from>
    <xdr:ext cx="469744" cy="259045"/>
    <xdr:sp macro="" textlink="">
      <xdr:nvSpPr>
        <xdr:cNvPr id="484" name="【認定こども園・幼稚園・保育所】&#10;一人当たり面積平均値テキスト">
          <a:extLst>
            <a:ext uri="{FF2B5EF4-FFF2-40B4-BE49-F238E27FC236}">
              <a16:creationId xmlns:a16="http://schemas.microsoft.com/office/drawing/2014/main" id="{459E767F-1ECF-4C92-9964-5A1E0C1A020F}"/>
            </a:ext>
          </a:extLst>
        </xdr:cNvPr>
        <xdr:cNvSpPr txBox="1"/>
      </xdr:nvSpPr>
      <xdr:spPr>
        <a:xfrm>
          <a:off x="22199600" y="67671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102144</xdr:rowOff>
    </xdr:from>
    <xdr:to>
      <xdr:col>116</xdr:col>
      <xdr:colOff>114300</xdr:colOff>
      <xdr:row>40</xdr:row>
      <xdr:rowOff>32294</xdr:rowOff>
    </xdr:to>
    <xdr:sp macro="" textlink="">
      <xdr:nvSpPr>
        <xdr:cNvPr id="485" name="フローチャート: 判断 484">
          <a:extLst>
            <a:ext uri="{FF2B5EF4-FFF2-40B4-BE49-F238E27FC236}">
              <a16:creationId xmlns:a16="http://schemas.microsoft.com/office/drawing/2014/main" id="{A17C4A32-C4C7-4382-B65D-BF038FE0173F}"/>
            </a:ext>
          </a:extLst>
        </xdr:cNvPr>
        <xdr:cNvSpPr/>
      </xdr:nvSpPr>
      <xdr:spPr>
        <a:xfrm>
          <a:off x="22110700" y="6788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121738</xdr:rowOff>
    </xdr:from>
    <xdr:to>
      <xdr:col>112</xdr:col>
      <xdr:colOff>38100</xdr:colOff>
      <xdr:row>40</xdr:row>
      <xdr:rowOff>51888</xdr:rowOff>
    </xdr:to>
    <xdr:sp macro="" textlink="">
      <xdr:nvSpPr>
        <xdr:cNvPr id="486" name="フローチャート: 判断 485">
          <a:extLst>
            <a:ext uri="{FF2B5EF4-FFF2-40B4-BE49-F238E27FC236}">
              <a16:creationId xmlns:a16="http://schemas.microsoft.com/office/drawing/2014/main" id="{F1854742-1418-4996-A05C-F1BAEFBE237F}"/>
            </a:ext>
          </a:extLst>
        </xdr:cNvPr>
        <xdr:cNvSpPr/>
      </xdr:nvSpPr>
      <xdr:spPr>
        <a:xfrm>
          <a:off x="21272500" y="6808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87993</xdr:rowOff>
    </xdr:from>
    <xdr:to>
      <xdr:col>107</xdr:col>
      <xdr:colOff>101600</xdr:colOff>
      <xdr:row>40</xdr:row>
      <xdr:rowOff>18143</xdr:rowOff>
    </xdr:to>
    <xdr:sp macro="" textlink="">
      <xdr:nvSpPr>
        <xdr:cNvPr id="487" name="フローチャート: 判断 486">
          <a:extLst>
            <a:ext uri="{FF2B5EF4-FFF2-40B4-BE49-F238E27FC236}">
              <a16:creationId xmlns:a16="http://schemas.microsoft.com/office/drawing/2014/main" id="{BB2AB746-9E63-4111-8FC3-B313A3DDD035}"/>
            </a:ext>
          </a:extLst>
        </xdr:cNvPr>
        <xdr:cNvSpPr/>
      </xdr:nvSpPr>
      <xdr:spPr>
        <a:xfrm>
          <a:off x="20383500" y="677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76019</xdr:rowOff>
    </xdr:from>
    <xdr:to>
      <xdr:col>102</xdr:col>
      <xdr:colOff>165100</xdr:colOff>
      <xdr:row>40</xdr:row>
      <xdr:rowOff>6169</xdr:rowOff>
    </xdr:to>
    <xdr:sp macro="" textlink="">
      <xdr:nvSpPr>
        <xdr:cNvPr id="488" name="フローチャート: 判断 487">
          <a:extLst>
            <a:ext uri="{FF2B5EF4-FFF2-40B4-BE49-F238E27FC236}">
              <a16:creationId xmlns:a16="http://schemas.microsoft.com/office/drawing/2014/main" id="{8D2F074B-6DA9-42CC-BAF7-56F3EF1C7C75}"/>
            </a:ext>
          </a:extLst>
        </xdr:cNvPr>
        <xdr:cNvSpPr/>
      </xdr:nvSpPr>
      <xdr:spPr>
        <a:xfrm>
          <a:off x="19494500" y="676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171269</xdr:rowOff>
    </xdr:from>
    <xdr:to>
      <xdr:col>98</xdr:col>
      <xdr:colOff>38100</xdr:colOff>
      <xdr:row>39</xdr:row>
      <xdr:rowOff>101419</xdr:rowOff>
    </xdr:to>
    <xdr:sp macro="" textlink="">
      <xdr:nvSpPr>
        <xdr:cNvPr id="489" name="フローチャート: 判断 488">
          <a:extLst>
            <a:ext uri="{FF2B5EF4-FFF2-40B4-BE49-F238E27FC236}">
              <a16:creationId xmlns:a16="http://schemas.microsoft.com/office/drawing/2014/main" id="{C10B3020-0A40-416C-A792-37EAC88969C0}"/>
            </a:ext>
          </a:extLst>
        </xdr:cNvPr>
        <xdr:cNvSpPr/>
      </xdr:nvSpPr>
      <xdr:spPr>
        <a:xfrm>
          <a:off x="18605500" y="6686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F7E6DF0C-824F-4E31-8E44-4E70671504BA}"/>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BBCE64B2-B592-4621-963A-CA89FB2BD75F}"/>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5D7289B0-4455-45FC-A054-61F9CE4283CA}"/>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B9BC5D30-B00F-4787-95E0-22B91598CDFA}"/>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4" name="テキスト ボックス 493">
          <a:extLst>
            <a:ext uri="{FF2B5EF4-FFF2-40B4-BE49-F238E27FC236}">
              <a16:creationId xmlns:a16="http://schemas.microsoft.com/office/drawing/2014/main" id="{4E49850E-B98E-4CF9-834A-C5774DA22A4E}"/>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112485</xdr:rowOff>
    </xdr:from>
    <xdr:to>
      <xdr:col>116</xdr:col>
      <xdr:colOff>114300</xdr:colOff>
      <xdr:row>39</xdr:row>
      <xdr:rowOff>42635</xdr:rowOff>
    </xdr:to>
    <xdr:sp macro="" textlink="">
      <xdr:nvSpPr>
        <xdr:cNvPr id="495" name="楕円 494">
          <a:extLst>
            <a:ext uri="{FF2B5EF4-FFF2-40B4-BE49-F238E27FC236}">
              <a16:creationId xmlns:a16="http://schemas.microsoft.com/office/drawing/2014/main" id="{38266866-7076-4BB8-B3D0-531E46AF58D2}"/>
            </a:ext>
          </a:extLst>
        </xdr:cNvPr>
        <xdr:cNvSpPr/>
      </xdr:nvSpPr>
      <xdr:spPr>
        <a:xfrm>
          <a:off x="22110700" y="662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135362</xdr:rowOff>
    </xdr:from>
    <xdr:ext cx="469744" cy="259045"/>
    <xdr:sp macro="" textlink="">
      <xdr:nvSpPr>
        <xdr:cNvPr id="496" name="【認定こども園・幼稚園・保育所】&#10;一人当たり面積該当値テキスト">
          <a:extLst>
            <a:ext uri="{FF2B5EF4-FFF2-40B4-BE49-F238E27FC236}">
              <a16:creationId xmlns:a16="http://schemas.microsoft.com/office/drawing/2014/main" id="{AFFBDA66-52BB-4EC9-B417-6331C7D42EE5}"/>
            </a:ext>
          </a:extLst>
        </xdr:cNvPr>
        <xdr:cNvSpPr txBox="1"/>
      </xdr:nvSpPr>
      <xdr:spPr>
        <a:xfrm>
          <a:off x="22199600" y="6479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124460</xdr:rowOff>
    </xdr:from>
    <xdr:to>
      <xdr:col>112</xdr:col>
      <xdr:colOff>38100</xdr:colOff>
      <xdr:row>39</xdr:row>
      <xdr:rowOff>54610</xdr:rowOff>
    </xdr:to>
    <xdr:sp macro="" textlink="">
      <xdr:nvSpPr>
        <xdr:cNvPr id="497" name="楕円 496">
          <a:extLst>
            <a:ext uri="{FF2B5EF4-FFF2-40B4-BE49-F238E27FC236}">
              <a16:creationId xmlns:a16="http://schemas.microsoft.com/office/drawing/2014/main" id="{5DF0AD2B-591F-470F-856A-A08D18A0CCA3}"/>
            </a:ext>
          </a:extLst>
        </xdr:cNvPr>
        <xdr:cNvSpPr/>
      </xdr:nvSpPr>
      <xdr:spPr>
        <a:xfrm>
          <a:off x="21272500" y="663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163285</xdr:rowOff>
    </xdr:from>
    <xdr:to>
      <xdr:col>116</xdr:col>
      <xdr:colOff>63500</xdr:colOff>
      <xdr:row>39</xdr:row>
      <xdr:rowOff>3810</xdr:rowOff>
    </xdr:to>
    <xdr:cxnSp macro="">
      <xdr:nvCxnSpPr>
        <xdr:cNvPr id="498" name="直線コネクタ 497">
          <a:extLst>
            <a:ext uri="{FF2B5EF4-FFF2-40B4-BE49-F238E27FC236}">
              <a16:creationId xmlns:a16="http://schemas.microsoft.com/office/drawing/2014/main" id="{8026E6A2-8434-4BAC-A7A5-6A65D209F92F}"/>
            </a:ext>
          </a:extLst>
        </xdr:cNvPr>
        <xdr:cNvCxnSpPr/>
      </xdr:nvCxnSpPr>
      <xdr:spPr>
        <a:xfrm flipV="1">
          <a:off x="21323300" y="6678385"/>
          <a:ext cx="838200" cy="11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134257</xdr:rowOff>
    </xdr:from>
    <xdr:to>
      <xdr:col>107</xdr:col>
      <xdr:colOff>101600</xdr:colOff>
      <xdr:row>39</xdr:row>
      <xdr:rowOff>64407</xdr:rowOff>
    </xdr:to>
    <xdr:sp macro="" textlink="">
      <xdr:nvSpPr>
        <xdr:cNvPr id="499" name="楕円 498">
          <a:extLst>
            <a:ext uri="{FF2B5EF4-FFF2-40B4-BE49-F238E27FC236}">
              <a16:creationId xmlns:a16="http://schemas.microsoft.com/office/drawing/2014/main" id="{0B7EC2C0-B609-4303-AA92-7D92E15CED64}"/>
            </a:ext>
          </a:extLst>
        </xdr:cNvPr>
        <xdr:cNvSpPr/>
      </xdr:nvSpPr>
      <xdr:spPr>
        <a:xfrm>
          <a:off x="20383500" y="6649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3810</xdr:rowOff>
    </xdr:from>
    <xdr:to>
      <xdr:col>111</xdr:col>
      <xdr:colOff>177800</xdr:colOff>
      <xdr:row>39</xdr:row>
      <xdr:rowOff>13607</xdr:rowOff>
    </xdr:to>
    <xdr:cxnSp macro="">
      <xdr:nvCxnSpPr>
        <xdr:cNvPr id="500" name="直線コネクタ 499">
          <a:extLst>
            <a:ext uri="{FF2B5EF4-FFF2-40B4-BE49-F238E27FC236}">
              <a16:creationId xmlns:a16="http://schemas.microsoft.com/office/drawing/2014/main" id="{23C28464-D42C-4149-A0E8-6E373E5FB803}"/>
            </a:ext>
          </a:extLst>
        </xdr:cNvPr>
        <xdr:cNvCxnSpPr/>
      </xdr:nvCxnSpPr>
      <xdr:spPr>
        <a:xfrm flipV="1">
          <a:off x="20434300" y="6690360"/>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140788</xdr:rowOff>
    </xdr:from>
    <xdr:to>
      <xdr:col>102</xdr:col>
      <xdr:colOff>165100</xdr:colOff>
      <xdr:row>39</xdr:row>
      <xdr:rowOff>70938</xdr:rowOff>
    </xdr:to>
    <xdr:sp macro="" textlink="">
      <xdr:nvSpPr>
        <xdr:cNvPr id="501" name="楕円 500">
          <a:extLst>
            <a:ext uri="{FF2B5EF4-FFF2-40B4-BE49-F238E27FC236}">
              <a16:creationId xmlns:a16="http://schemas.microsoft.com/office/drawing/2014/main" id="{8797A526-233B-4612-9749-72D299E5D402}"/>
            </a:ext>
          </a:extLst>
        </xdr:cNvPr>
        <xdr:cNvSpPr/>
      </xdr:nvSpPr>
      <xdr:spPr>
        <a:xfrm>
          <a:off x="19494500" y="6655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13607</xdr:rowOff>
    </xdr:from>
    <xdr:to>
      <xdr:col>107</xdr:col>
      <xdr:colOff>50800</xdr:colOff>
      <xdr:row>39</xdr:row>
      <xdr:rowOff>20138</xdr:rowOff>
    </xdr:to>
    <xdr:cxnSp macro="">
      <xdr:nvCxnSpPr>
        <xdr:cNvPr id="502" name="直線コネクタ 501">
          <a:extLst>
            <a:ext uri="{FF2B5EF4-FFF2-40B4-BE49-F238E27FC236}">
              <a16:creationId xmlns:a16="http://schemas.microsoft.com/office/drawing/2014/main" id="{9516487E-7B32-4290-B9E9-9A9E16E3F2D8}"/>
            </a:ext>
          </a:extLst>
        </xdr:cNvPr>
        <xdr:cNvCxnSpPr/>
      </xdr:nvCxnSpPr>
      <xdr:spPr>
        <a:xfrm flipV="1">
          <a:off x="19545300" y="6700157"/>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150585</xdr:rowOff>
    </xdr:from>
    <xdr:to>
      <xdr:col>98</xdr:col>
      <xdr:colOff>38100</xdr:colOff>
      <xdr:row>39</xdr:row>
      <xdr:rowOff>80735</xdr:rowOff>
    </xdr:to>
    <xdr:sp macro="" textlink="">
      <xdr:nvSpPr>
        <xdr:cNvPr id="503" name="楕円 502">
          <a:extLst>
            <a:ext uri="{FF2B5EF4-FFF2-40B4-BE49-F238E27FC236}">
              <a16:creationId xmlns:a16="http://schemas.microsoft.com/office/drawing/2014/main" id="{772AFEBC-63E7-4A47-96C3-02FB69AD5A33}"/>
            </a:ext>
          </a:extLst>
        </xdr:cNvPr>
        <xdr:cNvSpPr/>
      </xdr:nvSpPr>
      <xdr:spPr>
        <a:xfrm>
          <a:off x="18605500" y="6665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20138</xdr:rowOff>
    </xdr:from>
    <xdr:to>
      <xdr:col>102</xdr:col>
      <xdr:colOff>114300</xdr:colOff>
      <xdr:row>39</xdr:row>
      <xdr:rowOff>29935</xdr:rowOff>
    </xdr:to>
    <xdr:cxnSp macro="">
      <xdr:nvCxnSpPr>
        <xdr:cNvPr id="504" name="直線コネクタ 503">
          <a:extLst>
            <a:ext uri="{FF2B5EF4-FFF2-40B4-BE49-F238E27FC236}">
              <a16:creationId xmlns:a16="http://schemas.microsoft.com/office/drawing/2014/main" id="{DA98AC95-A89B-464B-B3DD-7C821F550DAA}"/>
            </a:ext>
          </a:extLst>
        </xdr:cNvPr>
        <xdr:cNvCxnSpPr/>
      </xdr:nvCxnSpPr>
      <xdr:spPr>
        <a:xfrm flipV="1">
          <a:off x="18656300" y="6706688"/>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43015</xdr:rowOff>
    </xdr:from>
    <xdr:ext cx="469744" cy="259045"/>
    <xdr:sp macro="" textlink="">
      <xdr:nvSpPr>
        <xdr:cNvPr id="505" name="n_1aveValue【認定こども園・幼稚園・保育所】&#10;一人当たり面積">
          <a:extLst>
            <a:ext uri="{FF2B5EF4-FFF2-40B4-BE49-F238E27FC236}">
              <a16:creationId xmlns:a16="http://schemas.microsoft.com/office/drawing/2014/main" id="{D23CF8E7-880B-4751-8B77-23DE8B0B96F5}"/>
            </a:ext>
          </a:extLst>
        </xdr:cNvPr>
        <xdr:cNvSpPr txBox="1"/>
      </xdr:nvSpPr>
      <xdr:spPr>
        <a:xfrm>
          <a:off x="21075727" y="6901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9270</xdr:rowOff>
    </xdr:from>
    <xdr:ext cx="469744" cy="259045"/>
    <xdr:sp macro="" textlink="">
      <xdr:nvSpPr>
        <xdr:cNvPr id="506" name="n_2aveValue【認定こども園・幼稚園・保育所】&#10;一人当たり面積">
          <a:extLst>
            <a:ext uri="{FF2B5EF4-FFF2-40B4-BE49-F238E27FC236}">
              <a16:creationId xmlns:a16="http://schemas.microsoft.com/office/drawing/2014/main" id="{62016469-8522-4385-A4D6-13F121E0402F}"/>
            </a:ext>
          </a:extLst>
        </xdr:cNvPr>
        <xdr:cNvSpPr txBox="1"/>
      </xdr:nvSpPr>
      <xdr:spPr>
        <a:xfrm>
          <a:off x="20199427" y="6867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168746</xdr:rowOff>
    </xdr:from>
    <xdr:ext cx="469744" cy="259045"/>
    <xdr:sp macro="" textlink="">
      <xdr:nvSpPr>
        <xdr:cNvPr id="507" name="n_3aveValue【認定こども園・幼稚園・保育所】&#10;一人当たり面積">
          <a:extLst>
            <a:ext uri="{FF2B5EF4-FFF2-40B4-BE49-F238E27FC236}">
              <a16:creationId xmlns:a16="http://schemas.microsoft.com/office/drawing/2014/main" id="{A22236DB-8E89-47CD-8F35-5797A2DE8BE7}"/>
            </a:ext>
          </a:extLst>
        </xdr:cNvPr>
        <xdr:cNvSpPr txBox="1"/>
      </xdr:nvSpPr>
      <xdr:spPr>
        <a:xfrm>
          <a:off x="19310427" y="6855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92546</xdr:rowOff>
    </xdr:from>
    <xdr:ext cx="469744" cy="259045"/>
    <xdr:sp macro="" textlink="">
      <xdr:nvSpPr>
        <xdr:cNvPr id="508" name="n_4aveValue【認定こども園・幼稚園・保育所】&#10;一人当たり面積">
          <a:extLst>
            <a:ext uri="{FF2B5EF4-FFF2-40B4-BE49-F238E27FC236}">
              <a16:creationId xmlns:a16="http://schemas.microsoft.com/office/drawing/2014/main" id="{4B83FFF7-8E93-45B5-9116-BFA08C2353F7}"/>
            </a:ext>
          </a:extLst>
        </xdr:cNvPr>
        <xdr:cNvSpPr txBox="1"/>
      </xdr:nvSpPr>
      <xdr:spPr>
        <a:xfrm>
          <a:off x="18421427" y="6779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71137</xdr:rowOff>
    </xdr:from>
    <xdr:ext cx="469744" cy="259045"/>
    <xdr:sp macro="" textlink="">
      <xdr:nvSpPr>
        <xdr:cNvPr id="509" name="n_1mainValue【認定こども園・幼稚園・保育所】&#10;一人当たり面積">
          <a:extLst>
            <a:ext uri="{FF2B5EF4-FFF2-40B4-BE49-F238E27FC236}">
              <a16:creationId xmlns:a16="http://schemas.microsoft.com/office/drawing/2014/main" id="{2C74B421-1AC0-44B5-A67D-D7F4C050BCF5}"/>
            </a:ext>
          </a:extLst>
        </xdr:cNvPr>
        <xdr:cNvSpPr txBox="1"/>
      </xdr:nvSpPr>
      <xdr:spPr>
        <a:xfrm>
          <a:off x="21075727" y="6414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80934</xdr:rowOff>
    </xdr:from>
    <xdr:ext cx="469744" cy="259045"/>
    <xdr:sp macro="" textlink="">
      <xdr:nvSpPr>
        <xdr:cNvPr id="510" name="n_2mainValue【認定こども園・幼稚園・保育所】&#10;一人当たり面積">
          <a:extLst>
            <a:ext uri="{FF2B5EF4-FFF2-40B4-BE49-F238E27FC236}">
              <a16:creationId xmlns:a16="http://schemas.microsoft.com/office/drawing/2014/main" id="{36822F5D-3715-46FD-928A-75E5E2F80208}"/>
            </a:ext>
          </a:extLst>
        </xdr:cNvPr>
        <xdr:cNvSpPr txBox="1"/>
      </xdr:nvSpPr>
      <xdr:spPr>
        <a:xfrm>
          <a:off x="20199427" y="6424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87466</xdr:rowOff>
    </xdr:from>
    <xdr:ext cx="469744" cy="259045"/>
    <xdr:sp macro="" textlink="">
      <xdr:nvSpPr>
        <xdr:cNvPr id="511" name="n_3mainValue【認定こども園・幼稚園・保育所】&#10;一人当たり面積">
          <a:extLst>
            <a:ext uri="{FF2B5EF4-FFF2-40B4-BE49-F238E27FC236}">
              <a16:creationId xmlns:a16="http://schemas.microsoft.com/office/drawing/2014/main" id="{A97C94AC-8480-494D-AA84-2B8CF2C1BA99}"/>
            </a:ext>
          </a:extLst>
        </xdr:cNvPr>
        <xdr:cNvSpPr txBox="1"/>
      </xdr:nvSpPr>
      <xdr:spPr>
        <a:xfrm>
          <a:off x="19310427" y="6431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97263</xdr:rowOff>
    </xdr:from>
    <xdr:ext cx="469744" cy="259045"/>
    <xdr:sp macro="" textlink="">
      <xdr:nvSpPr>
        <xdr:cNvPr id="512" name="n_4mainValue【認定こども園・幼稚園・保育所】&#10;一人当たり面積">
          <a:extLst>
            <a:ext uri="{FF2B5EF4-FFF2-40B4-BE49-F238E27FC236}">
              <a16:creationId xmlns:a16="http://schemas.microsoft.com/office/drawing/2014/main" id="{B00AEA36-A3D8-46E0-A0B4-74F51CCC25D2}"/>
            </a:ext>
          </a:extLst>
        </xdr:cNvPr>
        <xdr:cNvSpPr txBox="1"/>
      </xdr:nvSpPr>
      <xdr:spPr>
        <a:xfrm>
          <a:off x="18421427" y="6440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3" name="正方形/長方形 512">
          <a:extLst>
            <a:ext uri="{FF2B5EF4-FFF2-40B4-BE49-F238E27FC236}">
              <a16:creationId xmlns:a16="http://schemas.microsoft.com/office/drawing/2014/main" id="{6FF96CE5-2669-41D6-AA87-E41985CB2ABE}"/>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4" name="正方形/長方形 513">
          <a:extLst>
            <a:ext uri="{FF2B5EF4-FFF2-40B4-BE49-F238E27FC236}">
              <a16:creationId xmlns:a16="http://schemas.microsoft.com/office/drawing/2014/main" id="{5E6827A7-8719-41F0-B878-ABED639D5828}"/>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5" name="正方形/長方形 514">
          <a:extLst>
            <a:ext uri="{FF2B5EF4-FFF2-40B4-BE49-F238E27FC236}">
              <a16:creationId xmlns:a16="http://schemas.microsoft.com/office/drawing/2014/main" id="{22B81219-3104-4658-98D3-B0FA38F56442}"/>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6" name="正方形/長方形 515">
          <a:extLst>
            <a:ext uri="{FF2B5EF4-FFF2-40B4-BE49-F238E27FC236}">
              <a16:creationId xmlns:a16="http://schemas.microsoft.com/office/drawing/2014/main" id="{BA0B40D6-4E49-42DA-81DF-DD47FB7F2C9D}"/>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7" name="正方形/長方形 516">
          <a:extLst>
            <a:ext uri="{FF2B5EF4-FFF2-40B4-BE49-F238E27FC236}">
              <a16:creationId xmlns:a16="http://schemas.microsoft.com/office/drawing/2014/main" id="{FBB742F7-69D8-4BEE-A9DA-10115F08294A}"/>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8" name="正方形/長方形 517">
          <a:extLst>
            <a:ext uri="{FF2B5EF4-FFF2-40B4-BE49-F238E27FC236}">
              <a16:creationId xmlns:a16="http://schemas.microsoft.com/office/drawing/2014/main" id="{0CA4B38C-2CED-4AE8-8100-078A00D70818}"/>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9" name="正方形/長方形 518">
          <a:extLst>
            <a:ext uri="{FF2B5EF4-FFF2-40B4-BE49-F238E27FC236}">
              <a16:creationId xmlns:a16="http://schemas.microsoft.com/office/drawing/2014/main" id="{18F7B620-692E-4D18-A962-B77EE7DCA95F}"/>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0" name="正方形/長方形 519">
          <a:extLst>
            <a:ext uri="{FF2B5EF4-FFF2-40B4-BE49-F238E27FC236}">
              <a16:creationId xmlns:a16="http://schemas.microsoft.com/office/drawing/2014/main" id="{1BE371C7-5539-42BB-9600-B168843EF034}"/>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1" name="テキスト ボックス 520">
          <a:extLst>
            <a:ext uri="{FF2B5EF4-FFF2-40B4-BE49-F238E27FC236}">
              <a16:creationId xmlns:a16="http://schemas.microsoft.com/office/drawing/2014/main" id="{FBE5DA08-FDFE-471F-801E-D1DAE9F941AE}"/>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2" name="直線コネクタ 521">
          <a:extLst>
            <a:ext uri="{FF2B5EF4-FFF2-40B4-BE49-F238E27FC236}">
              <a16:creationId xmlns:a16="http://schemas.microsoft.com/office/drawing/2014/main" id="{C2D83AF4-2775-4E15-8D30-1040F0C5BF2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3" name="テキスト ボックス 522">
          <a:extLst>
            <a:ext uri="{FF2B5EF4-FFF2-40B4-BE49-F238E27FC236}">
              <a16:creationId xmlns:a16="http://schemas.microsoft.com/office/drawing/2014/main" id="{46846811-B980-4718-9364-CDE907F0EA44}"/>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4" name="直線コネクタ 523">
          <a:extLst>
            <a:ext uri="{FF2B5EF4-FFF2-40B4-BE49-F238E27FC236}">
              <a16:creationId xmlns:a16="http://schemas.microsoft.com/office/drawing/2014/main" id="{9DB0952D-E2C6-4536-8077-1A53C4B58826}"/>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5" name="テキスト ボックス 524">
          <a:extLst>
            <a:ext uri="{FF2B5EF4-FFF2-40B4-BE49-F238E27FC236}">
              <a16:creationId xmlns:a16="http://schemas.microsoft.com/office/drawing/2014/main" id="{B0B5CDCC-449D-4382-8CB1-02D254C969E2}"/>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6" name="直線コネクタ 525">
          <a:extLst>
            <a:ext uri="{FF2B5EF4-FFF2-40B4-BE49-F238E27FC236}">
              <a16:creationId xmlns:a16="http://schemas.microsoft.com/office/drawing/2014/main" id="{96C539EF-126D-4FFC-8AA2-D5C8C60A835F}"/>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7" name="テキスト ボックス 526">
          <a:extLst>
            <a:ext uri="{FF2B5EF4-FFF2-40B4-BE49-F238E27FC236}">
              <a16:creationId xmlns:a16="http://schemas.microsoft.com/office/drawing/2014/main" id="{ECE26731-B958-4769-9D61-72A1AB74A2A9}"/>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8" name="直線コネクタ 527">
          <a:extLst>
            <a:ext uri="{FF2B5EF4-FFF2-40B4-BE49-F238E27FC236}">
              <a16:creationId xmlns:a16="http://schemas.microsoft.com/office/drawing/2014/main" id="{4A078F26-2160-4EF1-8015-D26F13AC91FC}"/>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9" name="テキスト ボックス 528">
          <a:extLst>
            <a:ext uri="{FF2B5EF4-FFF2-40B4-BE49-F238E27FC236}">
              <a16:creationId xmlns:a16="http://schemas.microsoft.com/office/drawing/2014/main" id="{82C7402F-17AB-4E85-B1B7-6CCF17ED96C5}"/>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30" name="直線コネクタ 529">
          <a:extLst>
            <a:ext uri="{FF2B5EF4-FFF2-40B4-BE49-F238E27FC236}">
              <a16:creationId xmlns:a16="http://schemas.microsoft.com/office/drawing/2014/main" id="{B9E1430A-F7A2-4BFC-986F-CED19ED2AC0E}"/>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31" name="テキスト ボックス 530">
          <a:extLst>
            <a:ext uri="{FF2B5EF4-FFF2-40B4-BE49-F238E27FC236}">
              <a16:creationId xmlns:a16="http://schemas.microsoft.com/office/drawing/2014/main" id="{D4709359-2417-467D-9B1F-B11B108AA0CE}"/>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2" name="直線コネクタ 531">
          <a:extLst>
            <a:ext uri="{FF2B5EF4-FFF2-40B4-BE49-F238E27FC236}">
              <a16:creationId xmlns:a16="http://schemas.microsoft.com/office/drawing/2014/main" id="{12AFB77E-1B64-4858-99AC-404C63BCDF25}"/>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3" name="テキスト ボックス 532">
          <a:extLst>
            <a:ext uri="{FF2B5EF4-FFF2-40B4-BE49-F238E27FC236}">
              <a16:creationId xmlns:a16="http://schemas.microsoft.com/office/drawing/2014/main" id="{6646F0AB-A0FA-4CFA-9BAF-25B83F83CD98}"/>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4" name="直線コネクタ 533">
          <a:extLst>
            <a:ext uri="{FF2B5EF4-FFF2-40B4-BE49-F238E27FC236}">
              <a16:creationId xmlns:a16="http://schemas.microsoft.com/office/drawing/2014/main" id="{81E961E2-DFFC-4F28-A296-8B7FDCAA0DD1}"/>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5" name="テキスト ボックス 534">
          <a:extLst>
            <a:ext uri="{FF2B5EF4-FFF2-40B4-BE49-F238E27FC236}">
              <a16:creationId xmlns:a16="http://schemas.microsoft.com/office/drawing/2014/main" id="{FA19D031-8CBE-4155-8079-6DBB7CEEA19E}"/>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6" name="【学校施設】&#10;有形固定資産減価償却率グラフ枠">
          <a:extLst>
            <a:ext uri="{FF2B5EF4-FFF2-40B4-BE49-F238E27FC236}">
              <a16:creationId xmlns:a16="http://schemas.microsoft.com/office/drawing/2014/main" id="{738E2D86-9C35-4F49-B00A-CB953F78EC29}"/>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45720</xdr:rowOff>
    </xdr:from>
    <xdr:to>
      <xdr:col>85</xdr:col>
      <xdr:colOff>126364</xdr:colOff>
      <xdr:row>64</xdr:row>
      <xdr:rowOff>68580</xdr:rowOff>
    </xdr:to>
    <xdr:cxnSp macro="">
      <xdr:nvCxnSpPr>
        <xdr:cNvPr id="537" name="直線コネクタ 536">
          <a:extLst>
            <a:ext uri="{FF2B5EF4-FFF2-40B4-BE49-F238E27FC236}">
              <a16:creationId xmlns:a16="http://schemas.microsoft.com/office/drawing/2014/main" id="{BDF6129F-0608-4FCE-B421-D913FD373128}"/>
            </a:ext>
          </a:extLst>
        </xdr:cNvPr>
        <xdr:cNvCxnSpPr/>
      </xdr:nvCxnSpPr>
      <xdr:spPr>
        <a:xfrm flipV="1">
          <a:off x="16318864" y="964692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72407</xdr:rowOff>
    </xdr:from>
    <xdr:ext cx="405111" cy="259045"/>
    <xdr:sp macro="" textlink="">
      <xdr:nvSpPr>
        <xdr:cNvPr id="538" name="【学校施設】&#10;有形固定資産減価償却率最小値テキスト">
          <a:extLst>
            <a:ext uri="{FF2B5EF4-FFF2-40B4-BE49-F238E27FC236}">
              <a16:creationId xmlns:a16="http://schemas.microsoft.com/office/drawing/2014/main" id="{796B2BA9-B27B-4842-9FE9-96D13728B954}"/>
            </a:ext>
          </a:extLst>
        </xdr:cNvPr>
        <xdr:cNvSpPr txBox="1"/>
      </xdr:nvSpPr>
      <xdr:spPr>
        <a:xfrm>
          <a:off x="16357600" y="1104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68580</xdr:rowOff>
    </xdr:from>
    <xdr:to>
      <xdr:col>86</xdr:col>
      <xdr:colOff>25400</xdr:colOff>
      <xdr:row>64</xdr:row>
      <xdr:rowOff>68580</xdr:rowOff>
    </xdr:to>
    <xdr:cxnSp macro="">
      <xdr:nvCxnSpPr>
        <xdr:cNvPr id="539" name="直線コネクタ 538">
          <a:extLst>
            <a:ext uri="{FF2B5EF4-FFF2-40B4-BE49-F238E27FC236}">
              <a16:creationId xmlns:a16="http://schemas.microsoft.com/office/drawing/2014/main" id="{DABB47BC-B734-4C05-AE48-7D190007AEE8}"/>
            </a:ext>
          </a:extLst>
        </xdr:cNvPr>
        <xdr:cNvCxnSpPr/>
      </xdr:nvCxnSpPr>
      <xdr:spPr>
        <a:xfrm>
          <a:off x="16230600" y="1104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163847</xdr:rowOff>
    </xdr:from>
    <xdr:ext cx="405111" cy="259045"/>
    <xdr:sp macro="" textlink="">
      <xdr:nvSpPr>
        <xdr:cNvPr id="540" name="【学校施設】&#10;有形固定資産減価償却率最大値テキスト">
          <a:extLst>
            <a:ext uri="{FF2B5EF4-FFF2-40B4-BE49-F238E27FC236}">
              <a16:creationId xmlns:a16="http://schemas.microsoft.com/office/drawing/2014/main" id="{E76CBCE4-597E-4C09-939A-BDA9C1C7D1A1}"/>
            </a:ext>
          </a:extLst>
        </xdr:cNvPr>
        <xdr:cNvSpPr txBox="1"/>
      </xdr:nvSpPr>
      <xdr:spPr>
        <a:xfrm>
          <a:off x="16357600" y="942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45720</xdr:rowOff>
    </xdr:from>
    <xdr:to>
      <xdr:col>86</xdr:col>
      <xdr:colOff>25400</xdr:colOff>
      <xdr:row>56</xdr:row>
      <xdr:rowOff>45720</xdr:rowOff>
    </xdr:to>
    <xdr:cxnSp macro="">
      <xdr:nvCxnSpPr>
        <xdr:cNvPr id="541" name="直線コネクタ 540">
          <a:extLst>
            <a:ext uri="{FF2B5EF4-FFF2-40B4-BE49-F238E27FC236}">
              <a16:creationId xmlns:a16="http://schemas.microsoft.com/office/drawing/2014/main" id="{D54F9E2D-1D28-4DA1-A73B-9494BE76240D}"/>
            </a:ext>
          </a:extLst>
        </xdr:cNvPr>
        <xdr:cNvCxnSpPr/>
      </xdr:nvCxnSpPr>
      <xdr:spPr>
        <a:xfrm>
          <a:off x="16230600" y="964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55262</xdr:rowOff>
    </xdr:from>
    <xdr:ext cx="405111" cy="259045"/>
    <xdr:sp macro="" textlink="">
      <xdr:nvSpPr>
        <xdr:cNvPr id="542" name="【学校施設】&#10;有形固定資産減価償却率平均値テキスト">
          <a:extLst>
            <a:ext uri="{FF2B5EF4-FFF2-40B4-BE49-F238E27FC236}">
              <a16:creationId xmlns:a16="http://schemas.microsoft.com/office/drawing/2014/main" id="{E1E300E8-66E5-4069-B3E4-908F65B022AF}"/>
            </a:ext>
          </a:extLst>
        </xdr:cNvPr>
        <xdr:cNvSpPr txBox="1"/>
      </xdr:nvSpPr>
      <xdr:spPr>
        <a:xfrm>
          <a:off x="16357600" y="103422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76835</xdr:rowOff>
    </xdr:from>
    <xdr:to>
      <xdr:col>85</xdr:col>
      <xdr:colOff>177800</xdr:colOff>
      <xdr:row>61</xdr:row>
      <xdr:rowOff>6985</xdr:rowOff>
    </xdr:to>
    <xdr:sp macro="" textlink="">
      <xdr:nvSpPr>
        <xdr:cNvPr id="543" name="フローチャート: 判断 542">
          <a:extLst>
            <a:ext uri="{FF2B5EF4-FFF2-40B4-BE49-F238E27FC236}">
              <a16:creationId xmlns:a16="http://schemas.microsoft.com/office/drawing/2014/main" id="{FADBE72C-3B4D-4723-806C-4C0A06ED4EC4}"/>
            </a:ext>
          </a:extLst>
        </xdr:cNvPr>
        <xdr:cNvSpPr/>
      </xdr:nvSpPr>
      <xdr:spPr>
        <a:xfrm>
          <a:off x="16268700" y="1036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50165</xdr:rowOff>
    </xdr:from>
    <xdr:to>
      <xdr:col>81</xdr:col>
      <xdr:colOff>101600</xdr:colOff>
      <xdr:row>60</xdr:row>
      <xdr:rowOff>151765</xdr:rowOff>
    </xdr:to>
    <xdr:sp macro="" textlink="">
      <xdr:nvSpPr>
        <xdr:cNvPr id="544" name="フローチャート: 判断 543">
          <a:extLst>
            <a:ext uri="{FF2B5EF4-FFF2-40B4-BE49-F238E27FC236}">
              <a16:creationId xmlns:a16="http://schemas.microsoft.com/office/drawing/2014/main" id="{5B4A295C-E8AA-41FA-B746-2E9BA50B1EB2}"/>
            </a:ext>
          </a:extLst>
        </xdr:cNvPr>
        <xdr:cNvSpPr/>
      </xdr:nvSpPr>
      <xdr:spPr>
        <a:xfrm>
          <a:off x="15430500" y="1033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6350</xdr:rowOff>
    </xdr:from>
    <xdr:to>
      <xdr:col>76</xdr:col>
      <xdr:colOff>165100</xdr:colOff>
      <xdr:row>60</xdr:row>
      <xdr:rowOff>107950</xdr:rowOff>
    </xdr:to>
    <xdr:sp macro="" textlink="">
      <xdr:nvSpPr>
        <xdr:cNvPr id="545" name="フローチャート: 判断 544">
          <a:extLst>
            <a:ext uri="{FF2B5EF4-FFF2-40B4-BE49-F238E27FC236}">
              <a16:creationId xmlns:a16="http://schemas.microsoft.com/office/drawing/2014/main" id="{2FFEB512-0F99-4820-B166-007BB948FF23}"/>
            </a:ext>
          </a:extLst>
        </xdr:cNvPr>
        <xdr:cNvSpPr/>
      </xdr:nvSpPr>
      <xdr:spPr>
        <a:xfrm>
          <a:off x="14541500" y="10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27305</xdr:rowOff>
    </xdr:from>
    <xdr:to>
      <xdr:col>72</xdr:col>
      <xdr:colOff>38100</xdr:colOff>
      <xdr:row>60</xdr:row>
      <xdr:rowOff>128905</xdr:rowOff>
    </xdr:to>
    <xdr:sp macro="" textlink="">
      <xdr:nvSpPr>
        <xdr:cNvPr id="546" name="フローチャート: 判断 545">
          <a:extLst>
            <a:ext uri="{FF2B5EF4-FFF2-40B4-BE49-F238E27FC236}">
              <a16:creationId xmlns:a16="http://schemas.microsoft.com/office/drawing/2014/main" id="{A864C004-849F-476E-8E91-77DA41CF1EB6}"/>
            </a:ext>
          </a:extLst>
        </xdr:cNvPr>
        <xdr:cNvSpPr/>
      </xdr:nvSpPr>
      <xdr:spPr>
        <a:xfrm>
          <a:off x="1365250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162560</xdr:rowOff>
    </xdr:from>
    <xdr:to>
      <xdr:col>67</xdr:col>
      <xdr:colOff>101600</xdr:colOff>
      <xdr:row>60</xdr:row>
      <xdr:rowOff>92710</xdr:rowOff>
    </xdr:to>
    <xdr:sp macro="" textlink="">
      <xdr:nvSpPr>
        <xdr:cNvPr id="547" name="フローチャート: 判断 546">
          <a:extLst>
            <a:ext uri="{FF2B5EF4-FFF2-40B4-BE49-F238E27FC236}">
              <a16:creationId xmlns:a16="http://schemas.microsoft.com/office/drawing/2014/main" id="{E2BEBC1B-D0E5-4AA7-8684-73384375DA4F}"/>
            </a:ext>
          </a:extLst>
        </xdr:cNvPr>
        <xdr:cNvSpPr/>
      </xdr:nvSpPr>
      <xdr:spPr>
        <a:xfrm>
          <a:off x="12763500" y="1027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0C108515-E797-494C-BFBD-DD4278B5A89D}"/>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41EEA7D5-0162-44C5-AB0F-604A5A24F83A}"/>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BF166FF4-3AB5-4439-AB5E-324579851EDC}"/>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33A2C6B7-07A2-4179-8A2E-62BC5BEF5AD6}"/>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2" name="テキスト ボックス 551">
          <a:extLst>
            <a:ext uri="{FF2B5EF4-FFF2-40B4-BE49-F238E27FC236}">
              <a16:creationId xmlns:a16="http://schemas.microsoft.com/office/drawing/2014/main" id="{C26D9600-5518-49AF-8913-D415E6964DE3}"/>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114935</xdr:rowOff>
    </xdr:from>
    <xdr:to>
      <xdr:col>85</xdr:col>
      <xdr:colOff>177800</xdr:colOff>
      <xdr:row>60</xdr:row>
      <xdr:rowOff>45085</xdr:rowOff>
    </xdr:to>
    <xdr:sp macro="" textlink="">
      <xdr:nvSpPr>
        <xdr:cNvPr id="553" name="楕円 552">
          <a:extLst>
            <a:ext uri="{FF2B5EF4-FFF2-40B4-BE49-F238E27FC236}">
              <a16:creationId xmlns:a16="http://schemas.microsoft.com/office/drawing/2014/main" id="{1A013C9A-33E2-4CF5-B1A9-CFE52E007BB5}"/>
            </a:ext>
          </a:extLst>
        </xdr:cNvPr>
        <xdr:cNvSpPr/>
      </xdr:nvSpPr>
      <xdr:spPr>
        <a:xfrm>
          <a:off x="16268700" y="10230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137812</xdr:rowOff>
    </xdr:from>
    <xdr:ext cx="405111" cy="259045"/>
    <xdr:sp macro="" textlink="">
      <xdr:nvSpPr>
        <xdr:cNvPr id="554" name="【学校施設】&#10;有形固定資産減価償却率該当値テキスト">
          <a:extLst>
            <a:ext uri="{FF2B5EF4-FFF2-40B4-BE49-F238E27FC236}">
              <a16:creationId xmlns:a16="http://schemas.microsoft.com/office/drawing/2014/main" id="{63CF8111-80AD-4B05-B7C8-ABAFD97D73C1}"/>
            </a:ext>
          </a:extLst>
        </xdr:cNvPr>
        <xdr:cNvSpPr txBox="1"/>
      </xdr:nvSpPr>
      <xdr:spPr>
        <a:xfrm>
          <a:off x="16357600" y="10081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78740</xdr:rowOff>
    </xdr:from>
    <xdr:to>
      <xdr:col>81</xdr:col>
      <xdr:colOff>101600</xdr:colOff>
      <xdr:row>60</xdr:row>
      <xdr:rowOff>8890</xdr:rowOff>
    </xdr:to>
    <xdr:sp macro="" textlink="">
      <xdr:nvSpPr>
        <xdr:cNvPr id="555" name="楕円 554">
          <a:extLst>
            <a:ext uri="{FF2B5EF4-FFF2-40B4-BE49-F238E27FC236}">
              <a16:creationId xmlns:a16="http://schemas.microsoft.com/office/drawing/2014/main" id="{3257A447-986F-4841-B5D6-396BB7F49C49}"/>
            </a:ext>
          </a:extLst>
        </xdr:cNvPr>
        <xdr:cNvSpPr/>
      </xdr:nvSpPr>
      <xdr:spPr>
        <a:xfrm>
          <a:off x="15430500" y="1019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129540</xdr:rowOff>
    </xdr:from>
    <xdr:to>
      <xdr:col>85</xdr:col>
      <xdr:colOff>127000</xdr:colOff>
      <xdr:row>59</xdr:row>
      <xdr:rowOff>165735</xdr:rowOff>
    </xdr:to>
    <xdr:cxnSp macro="">
      <xdr:nvCxnSpPr>
        <xdr:cNvPr id="556" name="直線コネクタ 555">
          <a:extLst>
            <a:ext uri="{FF2B5EF4-FFF2-40B4-BE49-F238E27FC236}">
              <a16:creationId xmlns:a16="http://schemas.microsoft.com/office/drawing/2014/main" id="{89A41F44-6006-4EFA-941B-8886DF5AB18D}"/>
            </a:ext>
          </a:extLst>
        </xdr:cNvPr>
        <xdr:cNvCxnSpPr/>
      </xdr:nvCxnSpPr>
      <xdr:spPr>
        <a:xfrm>
          <a:off x="15481300" y="1024509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50165</xdr:rowOff>
    </xdr:from>
    <xdr:to>
      <xdr:col>76</xdr:col>
      <xdr:colOff>165100</xdr:colOff>
      <xdr:row>59</xdr:row>
      <xdr:rowOff>151765</xdr:rowOff>
    </xdr:to>
    <xdr:sp macro="" textlink="">
      <xdr:nvSpPr>
        <xdr:cNvPr id="557" name="楕円 556">
          <a:extLst>
            <a:ext uri="{FF2B5EF4-FFF2-40B4-BE49-F238E27FC236}">
              <a16:creationId xmlns:a16="http://schemas.microsoft.com/office/drawing/2014/main" id="{C152F233-C449-46E1-8122-EE1D13C4F076}"/>
            </a:ext>
          </a:extLst>
        </xdr:cNvPr>
        <xdr:cNvSpPr/>
      </xdr:nvSpPr>
      <xdr:spPr>
        <a:xfrm>
          <a:off x="14541500" y="1016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100965</xdr:rowOff>
    </xdr:from>
    <xdr:to>
      <xdr:col>81</xdr:col>
      <xdr:colOff>50800</xdr:colOff>
      <xdr:row>59</xdr:row>
      <xdr:rowOff>129540</xdr:rowOff>
    </xdr:to>
    <xdr:cxnSp macro="">
      <xdr:nvCxnSpPr>
        <xdr:cNvPr id="558" name="直線コネクタ 557">
          <a:extLst>
            <a:ext uri="{FF2B5EF4-FFF2-40B4-BE49-F238E27FC236}">
              <a16:creationId xmlns:a16="http://schemas.microsoft.com/office/drawing/2014/main" id="{ADDB89F0-BB03-4204-9F3F-E1E764C26E70}"/>
            </a:ext>
          </a:extLst>
        </xdr:cNvPr>
        <xdr:cNvCxnSpPr/>
      </xdr:nvCxnSpPr>
      <xdr:spPr>
        <a:xfrm>
          <a:off x="14592300" y="1021651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36830</xdr:rowOff>
    </xdr:from>
    <xdr:to>
      <xdr:col>72</xdr:col>
      <xdr:colOff>38100</xdr:colOff>
      <xdr:row>59</xdr:row>
      <xdr:rowOff>138430</xdr:rowOff>
    </xdr:to>
    <xdr:sp macro="" textlink="">
      <xdr:nvSpPr>
        <xdr:cNvPr id="559" name="楕円 558">
          <a:extLst>
            <a:ext uri="{FF2B5EF4-FFF2-40B4-BE49-F238E27FC236}">
              <a16:creationId xmlns:a16="http://schemas.microsoft.com/office/drawing/2014/main" id="{7326CB00-393A-4E85-B510-667B61AC634F}"/>
            </a:ext>
          </a:extLst>
        </xdr:cNvPr>
        <xdr:cNvSpPr/>
      </xdr:nvSpPr>
      <xdr:spPr>
        <a:xfrm>
          <a:off x="13652500" y="1015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87630</xdr:rowOff>
    </xdr:from>
    <xdr:to>
      <xdr:col>76</xdr:col>
      <xdr:colOff>114300</xdr:colOff>
      <xdr:row>59</xdr:row>
      <xdr:rowOff>100965</xdr:rowOff>
    </xdr:to>
    <xdr:cxnSp macro="">
      <xdr:nvCxnSpPr>
        <xdr:cNvPr id="560" name="直線コネクタ 559">
          <a:extLst>
            <a:ext uri="{FF2B5EF4-FFF2-40B4-BE49-F238E27FC236}">
              <a16:creationId xmlns:a16="http://schemas.microsoft.com/office/drawing/2014/main" id="{AA62CC84-CBF7-4A95-A869-C6B8D5E8F483}"/>
            </a:ext>
          </a:extLst>
        </xdr:cNvPr>
        <xdr:cNvCxnSpPr/>
      </xdr:nvCxnSpPr>
      <xdr:spPr>
        <a:xfrm>
          <a:off x="13703300" y="1020318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170180</xdr:rowOff>
    </xdr:from>
    <xdr:to>
      <xdr:col>67</xdr:col>
      <xdr:colOff>101600</xdr:colOff>
      <xdr:row>59</xdr:row>
      <xdr:rowOff>100330</xdr:rowOff>
    </xdr:to>
    <xdr:sp macro="" textlink="">
      <xdr:nvSpPr>
        <xdr:cNvPr id="561" name="楕円 560">
          <a:extLst>
            <a:ext uri="{FF2B5EF4-FFF2-40B4-BE49-F238E27FC236}">
              <a16:creationId xmlns:a16="http://schemas.microsoft.com/office/drawing/2014/main" id="{E50766D7-68E7-465F-B678-12494B21E996}"/>
            </a:ext>
          </a:extLst>
        </xdr:cNvPr>
        <xdr:cNvSpPr/>
      </xdr:nvSpPr>
      <xdr:spPr>
        <a:xfrm>
          <a:off x="12763500" y="1011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49530</xdr:rowOff>
    </xdr:from>
    <xdr:to>
      <xdr:col>71</xdr:col>
      <xdr:colOff>177800</xdr:colOff>
      <xdr:row>59</xdr:row>
      <xdr:rowOff>87630</xdr:rowOff>
    </xdr:to>
    <xdr:cxnSp macro="">
      <xdr:nvCxnSpPr>
        <xdr:cNvPr id="562" name="直線コネクタ 561">
          <a:extLst>
            <a:ext uri="{FF2B5EF4-FFF2-40B4-BE49-F238E27FC236}">
              <a16:creationId xmlns:a16="http://schemas.microsoft.com/office/drawing/2014/main" id="{3D364FEA-AB01-40B0-B3CF-DBE9A56E4FC9}"/>
            </a:ext>
          </a:extLst>
        </xdr:cNvPr>
        <xdr:cNvCxnSpPr/>
      </xdr:nvCxnSpPr>
      <xdr:spPr>
        <a:xfrm>
          <a:off x="12814300" y="101650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142892</xdr:rowOff>
    </xdr:from>
    <xdr:ext cx="405111" cy="259045"/>
    <xdr:sp macro="" textlink="">
      <xdr:nvSpPr>
        <xdr:cNvPr id="563" name="n_1aveValue【学校施設】&#10;有形固定資産減価償却率">
          <a:extLst>
            <a:ext uri="{FF2B5EF4-FFF2-40B4-BE49-F238E27FC236}">
              <a16:creationId xmlns:a16="http://schemas.microsoft.com/office/drawing/2014/main" id="{84C18602-51CF-4206-B15C-254E17FD4E4C}"/>
            </a:ext>
          </a:extLst>
        </xdr:cNvPr>
        <xdr:cNvSpPr txBox="1"/>
      </xdr:nvSpPr>
      <xdr:spPr>
        <a:xfrm>
          <a:off x="15266044" y="10429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99077</xdr:rowOff>
    </xdr:from>
    <xdr:ext cx="405111" cy="259045"/>
    <xdr:sp macro="" textlink="">
      <xdr:nvSpPr>
        <xdr:cNvPr id="564" name="n_2aveValue【学校施設】&#10;有形固定資産減価償却率">
          <a:extLst>
            <a:ext uri="{FF2B5EF4-FFF2-40B4-BE49-F238E27FC236}">
              <a16:creationId xmlns:a16="http://schemas.microsoft.com/office/drawing/2014/main" id="{40A4DAA6-4721-46A3-B229-59A6FCE43602}"/>
            </a:ext>
          </a:extLst>
        </xdr:cNvPr>
        <xdr:cNvSpPr txBox="1"/>
      </xdr:nvSpPr>
      <xdr:spPr>
        <a:xfrm>
          <a:off x="14389744" y="1038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120032</xdr:rowOff>
    </xdr:from>
    <xdr:ext cx="405111" cy="259045"/>
    <xdr:sp macro="" textlink="">
      <xdr:nvSpPr>
        <xdr:cNvPr id="565" name="n_3aveValue【学校施設】&#10;有形固定資産減価償却率">
          <a:extLst>
            <a:ext uri="{FF2B5EF4-FFF2-40B4-BE49-F238E27FC236}">
              <a16:creationId xmlns:a16="http://schemas.microsoft.com/office/drawing/2014/main" id="{72583533-083A-4E22-A4FE-D8703E075A2A}"/>
            </a:ext>
          </a:extLst>
        </xdr:cNvPr>
        <xdr:cNvSpPr txBox="1"/>
      </xdr:nvSpPr>
      <xdr:spPr>
        <a:xfrm>
          <a:off x="13500744" y="1040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83837</xdr:rowOff>
    </xdr:from>
    <xdr:ext cx="405111" cy="259045"/>
    <xdr:sp macro="" textlink="">
      <xdr:nvSpPr>
        <xdr:cNvPr id="566" name="n_4aveValue【学校施設】&#10;有形固定資産減価償却率">
          <a:extLst>
            <a:ext uri="{FF2B5EF4-FFF2-40B4-BE49-F238E27FC236}">
              <a16:creationId xmlns:a16="http://schemas.microsoft.com/office/drawing/2014/main" id="{475073A9-621F-46B9-AC64-516CB6FAE025}"/>
            </a:ext>
          </a:extLst>
        </xdr:cNvPr>
        <xdr:cNvSpPr txBox="1"/>
      </xdr:nvSpPr>
      <xdr:spPr>
        <a:xfrm>
          <a:off x="12611744" y="10370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25417</xdr:rowOff>
    </xdr:from>
    <xdr:ext cx="405111" cy="259045"/>
    <xdr:sp macro="" textlink="">
      <xdr:nvSpPr>
        <xdr:cNvPr id="567" name="n_1mainValue【学校施設】&#10;有形固定資産減価償却率">
          <a:extLst>
            <a:ext uri="{FF2B5EF4-FFF2-40B4-BE49-F238E27FC236}">
              <a16:creationId xmlns:a16="http://schemas.microsoft.com/office/drawing/2014/main" id="{EDEF3D20-542C-45DF-A411-459D6277174B}"/>
            </a:ext>
          </a:extLst>
        </xdr:cNvPr>
        <xdr:cNvSpPr txBox="1"/>
      </xdr:nvSpPr>
      <xdr:spPr>
        <a:xfrm>
          <a:off x="15266044" y="9969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168292</xdr:rowOff>
    </xdr:from>
    <xdr:ext cx="405111" cy="259045"/>
    <xdr:sp macro="" textlink="">
      <xdr:nvSpPr>
        <xdr:cNvPr id="568" name="n_2mainValue【学校施設】&#10;有形固定資産減価償却率">
          <a:extLst>
            <a:ext uri="{FF2B5EF4-FFF2-40B4-BE49-F238E27FC236}">
              <a16:creationId xmlns:a16="http://schemas.microsoft.com/office/drawing/2014/main" id="{8B78193A-A66C-44D6-AB6C-BBF419FBAD04}"/>
            </a:ext>
          </a:extLst>
        </xdr:cNvPr>
        <xdr:cNvSpPr txBox="1"/>
      </xdr:nvSpPr>
      <xdr:spPr>
        <a:xfrm>
          <a:off x="14389744" y="9940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154957</xdr:rowOff>
    </xdr:from>
    <xdr:ext cx="405111" cy="259045"/>
    <xdr:sp macro="" textlink="">
      <xdr:nvSpPr>
        <xdr:cNvPr id="569" name="n_3mainValue【学校施設】&#10;有形固定資産減価償却率">
          <a:extLst>
            <a:ext uri="{FF2B5EF4-FFF2-40B4-BE49-F238E27FC236}">
              <a16:creationId xmlns:a16="http://schemas.microsoft.com/office/drawing/2014/main" id="{8761D25B-5DC6-4D25-A34D-575A48C4E06D}"/>
            </a:ext>
          </a:extLst>
        </xdr:cNvPr>
        <xdr:cNvSpPr txBox="1"/>
      </xdr:nvSpPr>
      <xdr:spPr>
        <a:xfrm>
          <a:off x="13500744" y="992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116857</xdr:rowOff>
    </xdr:from>
    <xdr:ext cx="405111" cy="259045"/>
    <xdr:sp macro="" textlink="">
      <xdr:nvSpPr>
        <xdr:cNvPr id="570" name="n_4mainValue【学校施設】&#10;有形固定資産減価償却率">
          <a:extLst>
            <a:ext uri="{FF2B5EF4-FFF2-40B4-BE49-F238E27FC236}">
              <a16:creationId xmlns:a16="http://schemas.microsoft.com/office/drawing/2014/main" id="{4BA9EDE7-C292-43A2-B2D4-7817651F83EF}"/>
            </a:ext>
          </a:extLst>
        </xdr:cNvPr>
        <xdr:cNvSpPr txBox="1"/>
      </xdr:nvSpPr>
      <xdr:spPr>
        <a:xfrm>
          <a:off x="12611744" y="9889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1" name="正方形/長方形 570">
          <a:extLst>
            <a:ext uri="{FF2B5EF4-FFF2-40B4-BE49-F238E27FC236}">
              <a16:creationId xmlns:a16="http://schemas.microsoft.com/office/drawing/2014/main" id="{5DBD8003-A970-40C6-AD4D-E1C6DDFB3F5C}"/>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2" name="正方形/長方形 571">
          <a:extLst>
            <a:ext uri="{FF2B5EF4-FFF2-40B4-BE49-F238E27FC236}">
              <a16:creationId xmlns:a16="http://schemas.microsoft.com/office/drawing/2014/main" id="{03AF69C6-2743-467B-A830-8EBFAA504ABC}"/>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3" name="正方形/長方形 572">
          <a:extLst>
            <a:ext uri="{FF2B5EF4-FFF2-40B4-BE49-F238E27FC236}">
              <a16:creationId xmlns:a16="http://schemas.microsoft.com/office/drawing/2014/main" id="{705DF956-B094-4F8E-8FB7-3A9D1A38CB74}"/>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4" name="正方形/長方形 573">
          <a:extLst>
            <a:ext uri="{FF2B5EF4-FFF2-40B4-BE49-F238E27FC236}">
              <a16:creationId xmlns:a16="http://schemas.microsoft.com/office/drawing/2014/main" id="{6E38789B-1091-4287-9965-F5860260987C}"/>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5" name="正方形/長方形 574">
          <a:extLst>
            <a:ext uri="{FF2B5EF4-FFF2-40B4-BE49-F238E27FC236}">
              <a16:creationId xmlns:a16="http://schemas.microsoft.com/office/drawing/2014/main" id="{3DB04D45-8F63-42FE-980A-BEDEA1C6D5EC}"/>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6" name="正方形/長方形 575">
          <a:extLst>
            <a:ext uri="{FF2B5EF4-FFF2-40B4-BE49-F238E27FC236}">
              <a16:creationId xmlns:a16="http://schemas.microsoft.com/office/drawing/2014/main" id="{4F6D08C2-0592-4BDB-A712-7C762DD34CEB}"/>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7" name="正方形/長方形 576">
          <a:extLst>
            <a:ext uri="{FF2B5EF4-FFF2-40B4-BE49-F238E27FC236}">
              <a16:creationId xmlns:a16="http://schemas.microsoft.com/office/drawing/2014/main" id="{836B83E5-1EEC-46A8-819F-58AB7314B682}"/>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8" name="正方形/長方形 577">
          <a:extLst>
            <a:ext uri="{FF2B5EF4-FFF2-40B4-BE49-F238E27FC236}">
              <a16:creationId xmlns:a16="http://schemas.microsoft.com/office/drawing/2014/main" id="{AF5F81E3-38F2-4D78-98FF-06CE8AC5898C}"/>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9" name="テキスト ボックス 578">
          <a:extLst>
            <a:ext uri="{FF2B5EF4-FFF2-40B4-BE49-F238E27FC236}">
              <a16:creationId xmlns:a16="http://schemas.microsoft.com/office/drawing/2014/main" id="{D8295EB9-9FD1-42E4-805A-434FC52965E3}"/>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0" name="直線コネクタ 579">
          <a:extLst>
            <a:ext uri="{FF2B5EF4-FFF2-40B4-BE49-F238E27FC236}">
              <a16:creationId xmlns:a16="http://schemas.microsoft.com/office/drawing/2014/main" id="{85696241-EA77-476D-A149-AF9FB22375E3}"/>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81" name="直線コネクタ 580">
          <a:extLst>
            <a:ext uri="{FF2B5EF4-FFF2-40B4-BE49-F238E27FC236}">
              <a16:creationId xmlns:a16="http://schemas.microsoft.com/office/drawing/2014/main" id="{C9DF14C7-2ADA-440D-B48A-60530B947EEC}"/>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82" name="テキスト ボックス 581">
          <a:extLst>
            <a:ext uri="{FF2B5EF4-FFF2-40B4-BE49-F238E27FC236}">
              <a16:creationId xmlns:a16="http://schemas.microsoft.com/office/drawing/2014/main" id="{F2F679C3-AB31-47F9-BEE3-2E98F3A38ED7}"/>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83" name="直線コネクタ 582">
          <a:extLst>
            <a:ext uri="{FF2B5EF4-FFF2-40B4-BE49-F238E27FC236}">
              <a16:creationId xmlns:a16="http://schemas.microsoft.com/office/drawing/2014/main" id="{F3807DBB-3EA6-46B6-A452-64E6DB876738}"/>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4" name="テキスト ボックス 583">
          <a:extLst>
            <a:ext uri="{FF2B5EF4-FFF2-40B4-BE49-F238E27FC236}">
              <a16:creationId xmlns:a16="http://schemas.microsoft.com/office/drawing/2014/main" id="{1452731D-F544-4DCD-9DA5-5526E8DF3E07}"/>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5" name="直線コネクタ 584">
          <a:extLst>
            <a:ext uri="{FF2B5EF4-FFF2-40B4-BE49-F238E27FC236}">
              <a16:creationId xmlns:a16="http://schemas.microsoft.com/office/drawing/2014/main" id="{1462D001-19ED-4050-908F-417BF819D312}"/>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6" name="テキスト ボックス 585">
          <a:extLst>
            <a:ext uri="{FF2B5EF4-FFF2-40B4-BE49-F238E27FC236}">
              <a16:creationId xmlns:a16="http://schemas.microsoft.com/office/drawing/2014/main" id="{F1E84D3F-E58B-4133-A1B7-FB62B4621E7E}"/>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7" name="直線コネクタ 586">
          <a:extLst>
            <a:ext uri="{FF2B5EF4-FFF2-40B4-BE49-F238E27FC236}">
              <a16:creationId xmlns:a16="http://schemas.microsoft.com/office/drawing/2014/main" id="{93129471-98AE-4CC9-A67C-516BCD0AC418}"/>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8" name="テキスト ボックス 587">
          <a:extLst>
            <a:ext uri="{FF2B5EF4-FFF2-40B4-BE49-F238E27FC236}">
              <a16:creationId xmlns:a16="http://schemas.microsoft.com/office/drawing/2014/main" id="{DEEB71D3-E1AC-4D8C-A433-8237B70F9717}"/>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9" name="直線コネクタ 588">
          <a:extLst>
            <a:ext uri="{FF2B5EF4-FFF2-40B4-BE49-F238E27FC236}">
              <a16:creationId xmlns:a16="http://schemas.microsoft.com/office/drawing/2014/main" id="{B2A8A686-06DB-4F7D-BA39-AB826D34A44E}"/>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90" name="テキスト ボックス 589">
          <a:extLst>
            <a:ext uri="{FF2B5EF4-FFF2-40B4-BE49-F238E27FC236}">
              <a16:creationId xmlns:a16="http://schemas.microsoft.com/office/drawing/2014/main" id="{854EC0B8-A5E8-4E4D-8C6A-C8F9F35005B6}"/>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91" name="直線コネクタ 590">
          <a:extLst>
            <a:ext uri="{FF2B5EF4-FFF2-40B4-BE49-F238E27FC236}">
              <a16:creationId xmlns:a16="http://schemas.microsoft.com/office/drawing/2014/main" id="{01C1CCFD-5738-477F-AD08-4FEEBFCFC14C}"/>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592" name="テキスト ボックス 591">
          <a:extLst>
            <a:ext uri="{FF2B5EF4-FFF2-40B4-BE49-F238E27FC236}">
              <a16:creationId xmlns:a16="http://schemas.microsoft.com/office/drawing/2014/main" id="{F36CDDFF-8214-4D0A-8297-85034E70ADF6}"/>
            </a:ext>
          </a:extLst>
        </xdr:cNvPr>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3" name="直線コネクタ 592">
          <a:extLst>
            <a:ext uri="{FF2B5EF4-FFF2-40B4-BE49-F238E27FC236}">
              <a16:creationId xmlns:a16="http://schemas.microsoft.com/office/drawing/2014/main" id="{76131D2A-42CD-41B6-9CBB-F3BB2D3BAF41}"/>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94" name="テキスト ボックス 593">
          <a:extLst>
            <a:ext uri="{FF2B5EF4-FFF2-40B4-BE49-F238E27FC236}">
              <a16:creationId xmlns:a16="http://schemas.microsoft.com/office/drawing/2014/main" id="{8544A7D8-20B2-40A2-B6B0-1885A7F29697}"/>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5" name="【学校施設】&#10;一人当たり面積グラフ枠">
          <a:extLst>
            <a:ext uri="{FF2B5EF4-FFF2-40B4-BE49-F238E27FC236}">
              <a16:creationId xmlns:a16="http://schemas.microsoft.com/office/drawing/2014/main" id="{0317045C-020F-42CE-8D5C-32AF5D2CCDA4}"/>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139773</xdr:rowOff>
    </xdr:from>
    <xdr:to>
      <xdr:col>116</xdr:col>
      <xdr:colOff>62864</xdr:colOff>
      <xdr:row>64</xdr:row>
      <xdr:rowOff>14859</xdr:rowOff>
    </xdr:to>
    <xdr:cxnSp macro="">
      <xdr:nvCxnSpPr>
        <xdr:cNvPr id="596" name="直線コネクタ 595">
          <a:extLst>
            <a:ext uri="{FF2B5EF4-FFF2-40B4-BE49-F238E27FC236}">
              <a16:creationId xmlns:a16="http://schemas.microsoft.com/office/drawing/2014/main" id="{FBCE8CCE-61DD-4D4B-9BD4-436AA21080E4}"/>
            </a:ext>
          </a:extLst>
        </xdr:cNvPr>
        <xdr:cNvCxnSpPr/>
      </xdr:nvCxnSpPr>
      <xdr:spPr>
        <a:xfrm flipV="1">
          <a:off x="22160864" y="9569523"/>
          <a:ext cx="0" cy="1418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18686</xdr:rowOff>
    </xdr:from>
    <xdr:ext cx="469744" cy="259045"/>
    <xdr:sp macro="" textlink="">
      <xdr:nvSpPr>
        <xdr:cNvPr id="597" name="【学校施設】&#10;一人当たり面積最小値テキスト">
          <a:extLst>
            <a:ext uri="{FF2B5EF4-FFF2-40B4-BE49-F238E27FC236}">
              <a16:creationId xmlns:a16="http://schemas.microsoft.com/office/drawing/2014/main" id="{C62D0A0D-601A-4A84-AD4D-1A5A049719B9}"/>
            </a:ext>
          </a:extLst>
        </xdr:cNvPr>
        <xdr:cNvSpPr txBox="1"/>
      </xdr:nvSpPr>
      <xdr:spPr>
        <a:xfrm>
          <a:off x="22199600" y="10991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14859</xdr:rowOff>
    </xdr:from>
    <xdr:to>
      <xdr:col>116</xdr:col>
      <xdr:colOff>152400</xdr:colOff>
      <xdr:row>64</xdr:row>
      <xdr:rowOff>14859</xdr:rowOff>
    </xdr:to>
    <xdr:cxnSp macro="">
      <xdr:nvCxnSpPr>
        <xdr:cNvPr id="598" name="直線コネクタ 597">
          <a:extLst>
            <a:ext uri="{FF2B5EF4-FFF2-40B4-BE49-F238E27FC236}">
              <a16:creationId xmlns:a16="http://schemas.microsoft.com/office/drawing/2014/main" id="{A45BC296-F619-4A4F-81D3-78ED8EDF8323}"/>
            </a:ext>
          </a:extLst>
        </xdr:cNvPr>
        <xdr:cNvCxnSpPr/>
      </xdr:nvCxnSpPr>
      <xdr:spPr>
        <a:xfrm>
          <a:off x="22072600" y="10987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86450</xdr:rowOff>
    </xdr:from>
    <xdr:ext cx="469744" cy="259045"/>
    <xdr:sp macro="" textlink="">
      <xdr:nvSpPr>
        <xdr:cNvPr id="599" name="【学校施設】&#10;一人当たり面積最大値テキスト">
          <a:extLst>
            <a:ext uri="{FF2B5EF4-FFF2-40B4-BE49-F238E27FC236}">
              <a16:creationId xmlns:a16="http://schemas.microsoft.com/office/drawing/2014/main" id="{4AA98DC1-1078-4452-8CBB-64CA930BC68E}"/>
            </a:ext>
          </a:extLst>
        </xdr:cNvPr>
        <xdr:cNvSpPr txBox="1"/>
      </xdr:nvSpPr>
      <xdr:spPr>
        <a:xfrm>
          <a:off x="22199600" y="9344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139773</xdr:rowOff>
    </xdr:from>
    <xdr:to>
      <xdr:col>116</xdr:col>
      <xdr:colOff>152400</xdr:colOff>
      <xdr:row>55</xdr:row>
      <xdr:rowOff>139773</xdr:rowOff>
    </xdr:to>
    <xdr:cxnSp macro="">
      <xdr:nvCxnSpPr>
        <xdr:cNvPr id="600" name="直線コネクタ 599">
          <a:extLst>
            <a:ext uri="{FF2B5EF4-FFF2-40B4-BE49-F238E27FC236}">
              <a16:creationId xmlns:a16="http://schemas.microsoft.com/office/drawing/2014/main" id="{2F0B8C7C-9AAA-4F87-80DE-583A054D9736}"/>
            </a:ext>
          </a:extLst>
        </xdr:cNvPr>
        <xdr:cNvCxnSpPr/>
      </xdr:nvCxnSpPr>
      <xdr:spPr>
        <a:xfrm>
          <a:off x="22072600" y="9569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14495</xdr:rowOff>
    </xdr:from>
    <xdr:ext cx="469744" cy="259045"/>
    <xdr:sp macro="" textlink="">
      <xdr:nvSpPr>
        <xdr:cNvPr id="601" name="【学校施設】&#10;一人当たり面積平均値テキスト">
          <a:extLst>
            <a:ext uri="{FF2B5EF4-FFF2-40B4-BE49-F238E27FC236}">
              <a16:creationId xmlns:a16="http://schemas.microsoft.com/office/drawing/2014/main" id="{449F96BA-FFB3-4C36-ADB8-46CAE577E08E}"/>
            </a:ext>
          </a:extLst>
        </xdr:cNvPr>
        <xdr:cNvSpPr txBox="1"/>
      </xdr:nvSpPr>
      <xdr:spPr>
        <a:xfrm>
          <a:off x="22199600" y="104729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36068</xdr:rowOff>
    </xdr:from>
    <xdr:to>
      <xdr:col>116</xdr:col>
      <xdr:colOff>114300</xdr:colOff>
      <xdr:row>61</xdr:row>
      <xdr:rowOff>137668</xdr:rowOff>
    </xdr:to>
    <xdr:sp macro="" textlink="">
      <xdr:nvSpPr>
        <xdr:cNvPr id="602" name="フローチャート: 判断 601">
          <a:extLst>
            <a:ext uri="{FF2B5EF4-FFF2-40B4-BE49-F238E27FC236}">
              <a16:creationId xmlns:a16="http://schemas.microsoft.com/office/drawing/2014/main" id="{2A1FCD7C-C8A4-42B3-B7EB-019AAF2FA53C}"/>
            </a:ext>
          </a:extLst>
        </xdr:cNvPr>
        <xdr:cNvSpPr/>
      </xdr:nvSpPr>
      <xdr:spPr>
        <a:xfrm>
          <a:off x="22110700" y="10494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52233</xdr:rowOff>
    </xdr:from>
    <xdr:to>
      <xdr:col>112</xdr:col>
      <xdr:colOff>38100</xdr:colOff>
      <xdr:row>61</xdr:row>
      <xdr:rowOff>153833</xdr:rowOff>
    </xdr:to>
    <xdr:sp macro="" textlink="">
      <xdr:nvSpPr>
        <xdr:cNvPr id="603" name="フローチャート: 判断 602">
          <a:extLst>
            <a:ext uri="{FF2B5EF4-FFF2-40B4-BE49-F238E27FC236}">
              <a16:creationId xmlns:a16="http://schemas.microsoft.com/office/drawing/2014/main" id="{8F0AC28F-4754-4DD4-87D2-7D83D4786CA3}"/>
            </a:ext>
          </a:extLst>
        </xdr:cNvPr>
        <xdr:cNvSpPr/>
      </xdr:nvSpPr>
      <xdr:spPr>
        <a:xfrm>
          <a:off x="21272500" y="1051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11738</xdr:rowOff>
    </xdr:from>
    <xdr:to>
      <xdr:col>107</xdr:col>
      <xdr:colOff>101600</xdr:colOff>
      <xdr:row>61</xdr:row>
      <xdr:rowOff>113338</xdr:rowOff>
    </xdr:to>
    <xdr:sp macro="" textlink="">
      <xdr:nvSpPr>
        <xdr:cNvPr id="604" name="フローチャート: 判断 603">
          <a:extLst>
            <a:ext uri="{FF2B5EF4-FFF2-40B4-BE49-F238E27FC236}">
              <a16:creationId xmlns:a16="http://schemas.microsoft.com/office/drawing/2014/main" id="{323DEB56-4D03-483B-9611-4B7C1D7AB396}"/>
            </a:ext>
          </a:extLst>
        </xdr:cNvPr>
        <xdr:cNvSpPr/>
      </xdr:nvSpPr>
      <xdr:spPr>
        <a:xfrm>
          <a:off x="20383500" y="10470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163268</xdr:rowOff>
    </xdr:from>
    <xdr:to>
      <xdr:col>102</xdr:col>
      <xdr:colOff>165100</xdr:colOff>
      <xdr:row>61</xdr:row>
      <xdr:rowOff>93418</xdr:rowOff>
    </xdr:to>
    <xdr:sp macro="" textlink="">
      <xdr:nvSpPr>
        <xdr:cNvPr id="605" name="フローチャート: 判断 604">
          <a:extLst>
            <a:ext uri="{FF2B5EF4-FFF2-40B4-BE49-F238E27FC236}">
              <a16:creationId xmlns:a16="http://schemas.microsoft.com/office/drawing/2014/main" id="{6613BEB9-191A-4E8D-AAB7-449194CCF977}"/>
            </a:ext>
          </a:extLst>
        </xdr:cNvPr>
        <xdr:cNvSpPr/>
      </xdr:nvSpPr>
      <xdr:spPr>
        <a:xfrm>
          <a:off x="19494500" y="10450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15331</xdr:rowOff>
    </xdr:from>
    <xdr:to>
      <xdr:col>98</xdr:col>
      <xdr:colOff>38100</xdr:colOff>
      <xdr:row>61</xdr:row>
      <xdr:rowOff>116931</xdr:rowOff>
    </xdr:to>
    <xdr:sp macro="" textlink="">
      <xdr:nvSpPr>
        <xdr:cNvPr id="606" name="フローチャート: 判断 605">
          <a:extLst>
            <a:ext uri="{FF2B5EF4-FFF2-40B4-BE49-F238E27FC236}">
              <a16:creationId xmlns:a16="http://schemas.microsoft.com/office/drawing/2014/main" id="{40DBD7A0-42B5-4C6E-BE06-7518F95D8E59}"/>
            </a:ext>
          </a:extLst>
        </xdr:cNvPr>
        <xdr:cNvSpPr/>
      </xdr:nvSpPr>
      <xdr:spPr>
        <a:xfrm>
          <a:off x="18605500" y="10473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A144867E-BAC2-4912-8000-BEA5DC53E3B5}"/>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3E6B8FCD-7BC4-4B44-BFA7-2C14542C99B4}"/>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731C0EFC-8348-4893-A6EA-069DAEDC63F5}"/>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0" name="テキスト ボックス 609">
          <a:extLst>
            <a:ext uri="{FF2B5EF4-FFF2-40B4-BE49-F238E27FC236}">
              <a16:creationId xmlns:a16="http://schemas.microsoft.com/office/drawing/2014/main" id="{C8837386-97FD-4AF6-8AA2-9E5EC92D4CCD}"/>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1" name="テキスト ボックス 610">
          <a:extLst>
            <a:ext uri="{FF2B5EF4-FFF2-40B4-BE49-F238E27FC236}">
              <a16:creationId xmlns:a16="http://schemas.microsoft.com/office/drawing/2014/main" id="{3A3DF3DA-94D8-4FCD-AFB9-829E99E270C3}"/>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163921</xdr:rowOff>
    </xdr:from>
    <xdr:to>
      <xdr:col>116</xdr:col>
      <xdr:colOff>114300</xdr:colOff>
      <xdr:row>61</xdr:row>
      <xdr:rowOff>94071</xdr:rowOff>
    </xdr:to>
    <xdr:sp macro="" textlink="">
      <xdr:nvSpPr>
        <xdr:cNvPr id="612" name="楕円 611">
          <a:extLst>
            <a:ext uri="{FF2B5EF4-FFF2-40B4-BE49-F238E27FC236}">
              <a16:creationId xmlns:a16="http://schemas.microsoft.com/office/drawing/2014/main" id="{31D8B5F3-8A60-45D2-8ECB-DC2DBE7D1F22}"/>
            </a:ext>
          </a:extLst>
        </xdr:cNvPr>
        <xdr:cNvSpPr/>
      </xdr:nvSpPr>
      <xdr:spPr>
        <a:xfrm>
          <a:off x="22110700" y="10450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15348</xdr:rowOff>
    </xdr:from>
    <xdr:ext cx="469744" cy="259045"/>
    <xdr:sp macro="" textlink="">
      <xdr:nvSpPr>
        <xdr:cNvPr id="613" name="【学校施設】&#10;一人当たり面積該当値テキスト">
          <a:extLst>
            <a:ext uri="{FF2B5EF4-FFF2-40B4-BE49-F238E27FC236}">
              <a16:creationId xmlns:a16="http://schemas.microsoft.com/office/drawing/2014/main" id="{15CAB0CC-B05D-4AEB-820D-EAFD87A297E4}"/>
            </a:ext>
          </a:extLst>
        </xdr:cNvPr>
        <xdr:cNvSpPr txBox="1"/>
      </xdr:nvSpPr>
      <xdr:spPr>
        <a:xfrm>
          <a:off x="22199600" y="10302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3248</xdr:rowOff>
    </xdr:from>
    <xdr:to>
      <xdr:col>112</xdr:col>
      <xdr:colOff>38100</xdr:colOff>
      <xdr:row>61</xdr:row>
      <xdr:rowOff>104848</xdr:rowOff>
    </xdr:to>
    <xdr:sp macro="" textlink="">
      <xdr:nvSpPr>
        <xdr:cNvPr id="614" name="楕円 613">
          <a:extLst>
            <a:ext uri="{FF2B5EF4-FFF2-40B4-BE49-F238E27FC236}">
              <a16:creationId xmlns:a16="http://schemas.microsoft.com/office/drawing/2014/main" id="{C65B4A23-B243-4AB7-A2AF-C7F6E9B8C523}"/>
            </a:ext>
          </a:extLst>
        </xdr:cNvPr>
        <xdr:cNvSpPr/>
      </xdr:nvSpPr>
      <xdr:spPr>
        <a:xfrm>
          <a:off x="21272500" y="10461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43271</xdr:rowOff>
    </xdr:from>
    <xdr:to>
      <xdr:col>116</xdr:col>
      <xdr:colOff>63500</xdr:colOff>
      <xdr:row>61</xdr:row>
      <xdr:rowOff>54048</xdr:rowOff>
    </xdr:to>
    <xdr:cxnSp macro="">
      <xdr:nvCxnSpPr>
        <xdr:cNvPr id="615" name="直線コネクタ 614">
          <a:extLst>
            <a:ext uri="{FF2B5EF4-FFF2-40B4-BE49-F238E27FC236}">
              <a16:creationId xmlns:a16="http://schemas.microsoft.com/office/drawing/2014/main" id="{5E194FED-0418-439B-B3E8-C940B2D34237}"/>
            </a:ext>
          </a:extLst>
        </xdr:cNvPr>
        <xdr:cNvCxnSpPr/>
      </xdr:nvCxnSpPr>
      <xdr:spPr>
        <a:xfrm flipV="1">
          <a:off x="21323300" y="10501721"/>
          <a:ext cx="838200" cy="10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13371</xdr:rowOff>
    </xdr:from>
    <xdr:to>
      <xdr:col>107</xdr:col>
      <xdr:colOff>101600</xdr:colOff>
      <xdr:row>61</xdr:row>
      <xdr:rowOff>114971</xdr:rowOff>
    </xdr:to>
    <xdr:sp macro="" textlink="">
      <xdr:nvSpPr>
        <xdr:cNvPr id="616" name="楕円 615">
          <a:extLst>
            <a:ext uri="{FF2B5EF4-FFF2-40B4-BE49-F238E27FC236}">
              <a16:creationId xmlns:a16="http://schemas.microsoft.com/office/drawing/2014/main" id="{0A374201-1D01-4C84-998C-792BF49F3817}"/>
            </a:ext>
          </a:extLst>
        </xdr:cNvPr>
        <xdr:cNvSpPr/>
      </xdr:nvSpPr>
      <xdr:spPr>
        <a:xfrm>
          <a:off x="20383500" y="10471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54048</xdr:rowOff>
    </xdr:from>
    <xdr:to>
      <xdr:col>111</xdr:col>
      <xdr:colOff>177800</xdr:colOff>
      <xdr:row>61</xdr:row>
      <xdr:rowOff>64171</xdr:rowOff>
    </xdr:to>
    <xdr:cxnSp macro="">
      <xdr:nvCxnSpPr>
        <xdr:cNvPr id="617" name="直線コネクタ 616">
          <a:extLst>
            <a:ext uri="{FF2B5EF4-FFF2-40B4-BE49-F238E27FC236}">
              <a16:creationId xmlns:a16="http://schemas.microsoft.com/office/drawing/2014/main" id="{F6E40F1A-FDEB-4DB9-ACC0-D30A4C866A6E}"/>
            </a:ext>
          </a:extLst>
        </xdr:cNvPr>
        <xdr:cNvCxnSpPr/>
      </xdr:nvCxnSpPr>
      <xdr:spPr>
        <a:xfrm flipV="1">
          <a:off x="20434300" y="10512498"/>
          <a:ext cx="889000" cy="10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19413</xdr:rowOff>
    </xdr:from>
    <xdr:to>
      <xdr:col>102</xdr:col>
      <xdr:colOff>165100</xdr:colOff>
      <xdr:row>61</xdr:row>
      <xdr:rowOff>121013</xdr:rowOff>
    </xdr:to>
    <xdr:sp macro="" textlink="">
      <xdr:nvSpPr>
        <xdr:cNvPr id="618" name="楕円 617">
          <a:extLst>
            <a:ext uri="{FF2B5EF4-FFF2-40B4-BE49-F238E27FC236}">
              <a16:creationId xmlns:a16="http://schemas.microsoft.com/office/drawing/2014/main" id="{8CC6403C-267E-4C24-BF4F-53CC6E4D3D7C}"/>
            </a:ext>
          </a:extLst>
        </xdr:cNvPr>
        <xdr:cNvSpPr/>
      </xdr:nvSpPr>
      <xdr:spPr>
        <a:xfrm>
          <a:off x="19494500" y="1047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64171</xdr:rowOff>
    </xdr:from>
    <xdr:to>
      <xdr:col>107</xdr:col>
      <xdr:colOff>50800</xdr:colOff>
      <xdr:row>61</xdr:row>
      <xdr:rowOff>70213</xdr:rowOff>
    </xdr:to>
    <xdr:cxnSp macro="">
      <xdr:nvCxnSpPr>
        <xdr:cNvPr id="619" name="直線コネクタ 618">
          <a:extLst>
            <a:ext uri="{FF2B5EF4-FFF2-40B4-BE49-F238E27FC236}">
              <a16:creationId xmlns:a16="http://schemas.microsoft.com/office/drawing/2014/main" id="{0537F551-AF67-47E7-A54B-8845AEA71D9F}"/>
            </a:ext>
          </a:extLst>
        </xdr:cNvPr>
        <xdr:cNvCxnSpPr/>
      </xdr:nvCxnSpPr>
      <xdr:spPr>
        <a:xfrm flipV="1">
          <a:off x="19545300" y="10522621"/>
          <a:ext cx="889000" cy="6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67092</xdr:rowOff>
    </xdr:from>
    <xdr:to>
      <xdr:col>98</xdr:col>
      <xdr:colOff>38100</xdr:colOff>
      <xdr:row>61</xdr:row>
      <xdr:rowOff>168692</xdr:rowOff>
    </xdr:to>
    <xdr:sp macro="" textlink="">
      <xdr:nvSpPr>
        <xdr:cNvPr id="620" name="楕円 619">
          <a:extLst>
            <a:ext uri="{FF2B5EF4-FFF2-40B4-BE49-F238E27FC236}">
              <a16:creationId xmlns:a16="http://schemas.microsoft.com/office/drawing/2014/main" id="{47958D37-60E9-4BF6-984F-DD678CCF2869}"/>
            </a:ext>
          </a:extLst>
        </xdr:cNvPr>
        <xdr:cNvSpPr/>
      </xdr:nvSpPr>
      <xdr:spPr>
        <a:xfrm>
          <a:off x="18605500" y="10525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70213</xdr:rowOff>
    </xdr:from>
    <xdr:to>
      <xdr:col>102</xdr:col>
      <xdr:colOff>114300</xdr:colOff>
      <xdr:row>61</xdr:row>
      <xdr:rowOff>117892</xdr:rowOff>
    </xdr:to>
    <xdr:cxnSp macro="">
      <xdr:nvCxnSpPr>
        <xdr:cNvPr id="621" name="直線コネクタ 620">
          <a:extLst>
            <a:ext uri="{FF2B5EF4-FFF2-40B4-BE49-F238E27FC236}">
              <a16:creationId xmlns:a16="http://schemas.microsoft.com/office/drawing/2014/main" id="{86A346C1-2763-4D15-85EC-C0232F401CD6}"/>
            </a:ext>
          </a:extLst>
        </xdr:cNvPr>
        <xdr:cNvCxnSpPr/>
      </xdr:nvCxnSpPr>
      <xdr:spPr>
        <a:xfrm flipV="1">
          <a:off x="18656300" y="10528663"/>
          <a:ext cx="889000" cy="47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144960</xdr:rowOff>
    </xdr:from>
    <xdr:ext cx="469744" cy="259045"/>
    <xdr:sp macro="" textlink="">
      <xdr:nvSpPr>
        <xdr:cNvPr id="622" name="n_1aveValue【学校施設】&#10;一人当たり面積">
          <a:extLst>
            <a:ext uri="{FF2B5EF4-FFF2-40B4-BE49-F238E27FC236}">
              <a16:creationId xmlns:a16="http://schemas.microsoft.com/office/drawing/2014/main" id="{C74799BC-00D4-4ADA-A9B7-8328119C5286}"/>
            </a:ext>
          </a:extLst>
        </xdr:cNvPr>
        <xdr:cNvSpPr txBox="1"/>
      </xdr:nvSpPr>
      <xdr:spPr>
        <a:xfrm>
          <a:off x="21075727" y="10603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129865</xdr:rowOff>
    </xdr:from>
    <xdr:ext cx="469744" cy="259045"/>
    <xdr:sp macro="" textlink="">
      <xdr:nvSpPr>
        <xdr:cNvPr id="623" name="n_2aveValue【学校施設】&#10;一人当たり面積">
          <a:extLst>
            <a:ext uri="{FF2B5EF4-FFF2-40B4-BE49-F238E27FC236}">
              <a16:creationId xmlns:a16="http://schemas.microsoft.com/office/drawing/2014/main" id="{5034A6D8-2DB3-452D-B570-3EB8060AD0A4}"/>
            </a:ext>
          </a:extLst>
        </xdr:cNvPr>
        <xdr:cNvSpPr txBox="1"/>
      </xdr:nvSpPr>
      <xdr:spPr>
        <a:xfrm>
          <a:off x="20199427" y="10245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109945</xdr:rowOff>
    </xdr:from>
    <xdr:ext cx="469744" cy="259045"/>
    <xdr:sp macro="" textlink="">
      <xdr:nvSpPr>
        <xdr:cNvPr id="624" name="n_3aveValue【学校施設】&#10;一人当たり面積">
          <a:extLst>
            <a:ext uri="{FF2B5EF4-FFF2-40B4-BE49-F238E27FC236}">
              <a16:creationId xmlns:a16="http://schemas.microsoft.com/office/drawing/2014/main" id="{AD760D22-00EF-4DF8-AE0E-0A5A416B4E4A}"/>
            </a:ext>
          </a:extLst>
        </xdr:cNvPr>
        <xdr:cNvSpPr txBox="1"/>
      </xdr:nvSpPr>
      <xdr:spPr>
        <a:xfrm>
          <a:off x="19310427" y="10225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133458</xdr:rowOff>
    </xdr:from>
    <xdr:ext cx="469744" cy="259045"/>
    <xdr:sp macro="" textlink="">
      <xdr:nvSpPr>
        <xdr:cNvPr id="625" name="n_4aveValue【学校施設】&#10;一人当たり面積">
          <a:extLst>
            <a:ext uri="{FF2B5EF4-FFF2-40B4-BE49-F238E27FC236}">
              <a16:creationId xmlns:a16="http://schemas.microsoft.com/office/drawing/2014/main" id="{08B2A22E-2BF3-4B6E-B5E3-84F3D8963554}"/>
            </a:ext>
          </a:extLst>
        </xdr:cNvPr>
        <xdr:cNvSpPr txBox="1"/>
      </xdr:nvSpPr>
      <xdr:spPr>
        <a:xfrm>
          <a:off x="18421427" y="10249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121375</xdr:rowOff>
    </xdr:from>
    <xdr:ext cx="469744" cy="259045"/>
    <xdr:sp macro="" textlink="">
      <xdr:nvSpPr>
        <xdr:cNvPr id="626" name="n_1mainValue【学校施設】&#10;一人当たり面積">
          <a:extLst>
            <a:ext uri="{FF2B5EF4-FFF2-40B4-BE49-F238E27FC236}">
              <a16:creationId xmlns:a16="http://schemas.microsoft.com/office/drawing/2014/main" id="{F42EF2A9-4E18-47B6-BD9D-0AAFC5207FAC}"/>
            </a:ext>
          </a:extLst>
        </xdr:cNvPr>
        <xdr:cNvSpPr txBox="1"/>
      </xdr:nvSpPr>
      <xdr:spPr>
        <a:xfrm>
          <a:off x="21075727" y="10236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106098</xdr:rowOff>
    </xdr:from>
    <xdr:ext cx="469744" cy="259045"/>
    <xdr:sp macro="" textlink="">
      <xdr:nvSpPr>
        <xdr:cNvPr id="627" name="n_2mainValue【学校施設】&#10;一人当たり面積">
          <a:extLst>
            <a:ext uri="{FF2B5EF4-FFF2-40B4-BE49-F238E27FC236}">
              <a16:creationId xmlns:a16="http://schemas.microsoft.com/office/drawing/2014/main" id="{6DEF2302-FC4C-483E-B158-47532706D00D}"/>
            </a:ext>
          </a:extLst>
        </xdr:cNvPr>
        <xdr:cNvSpPr txBox="1"/>
      </xdr:nvSpPr>
      <xdr:spPr>
        <a:xfrm>
          <a:off x="20199427" y="10564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112140</xdr:rowOff>
    </xdr:from>
    <xdr:ext cx="469744" cy="259045"/>
    <xdr:sp macro="" textlink="">
      <xdr:nvSpPr>
        <xdr:cNvPr id="628" name="n_3mainValue【学校施設】&#10;一人当たり面積">
          <a:extLst>
            <a:ext uri="{FF2B5EF4-FFF2-40B4-BE49-F238E27FC236}">
              <a16:creationId xmlns:a16="http://schemas.microsoft.com/office/drawing/2014/main" id="{80107600-B605-48BB-A861-50112E0DE0EF}"/>
            </a:ext>
          </a:extLst>
        </xdr:cNvPr>
        <xdr:cNvSpPr txBox="1"/>
      </xdr:nvSpPr>
      <xdr:spPr>
        <a:xfrm>
          <a:off x="19310427" y="10570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159819</xdr:rowOff>
    </xdr:from>
    <xdr:ext cx="469744" cy="259045"/>
    <xdr:sp macro="" textlink="">
      <xdr:nvSpPr>
        <xdr:cNvPr id="629" name="n_4mainValue【学校施設】&#10;一人当たり面積">
          <a:extLst>
            <a:ext uri="{FF2B5EF4-FFF2-40B4-BE49-F238E27FC236}">
              <a16:creationId xmlns:a16="http://schemas.microsoft.com/office/drawing/2014/main" id="{46F0A615-B83A-42CF-9103-4642B0DBA937}"/>
            </a:ext>
          </a:extLst>
        </xdr:cNvPr>
        <xdr:cNvSpPr txBox="1"/>
      </xdr:nvSpPr>
      <xdr:spPr>
        <a:xfrm>
          <a:off x="18421427" y="10618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30" name="正方形/長方形 629">
          <a:extLst>
            <a:ext uri="{FF2B5EF4-FFF2-40B4-BE49-F238E27FC236}">
              <a16:creationId xmlns:a16="http://schemas.microsoft.com/office/drawing/2014/main" id="{B3727668-9FD4-4812-8040-D42DCE2B9CCE}"/>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1" name="正方形/長方形 630">
          <a:extLst>
            <a:ext uri="{FF2B5EF4-FFF2-40B4-BE49-F238E27FC236}">
              <a16:creationId xmlns:a16="http://schemas.microsoft.com/office/drawing/2014/main" id="{D37DCD53-8087-4C31-BC4E-41ED0FEEBC17}"/>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2" name="正方形/長方形 631">
          <a:extLst>
            <a:ext uri="{FF2B5EF4-FFF2-40B4-BE49-F238E27FC236}">
              <a16:creationId xmlns:a16="http://schemas.microsoft.com/office/drawing/2014/main" id="{C0AE25E1-B773-400D-93EA-96B244D493D7}"/>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3" name="正方形/長方形 632">
          <a:extLst>
            <a:ext uri="{FF2B5EF4-FFF2-40B4-BE49-F238E27FC236}">
              <a16:creationId xmlns:a16="http://schemas.microsoft.com/office/drawing/2014/main" id="{587A09D7-3960-4589-AECD-D31DC8DBFD47}"/>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4" name="正方形/長方形 633">
          <a:extLst>
            <a:ext uri="{FF2B5EF4-FFF2-40B4-BE49-F238E27FC236}">
              <a16:creationId xmlns:a16="http://schemas.microsoft.com/office/drawing/2014/main" id="{44BFA252-7EC9-4CB4-AB80-E22E97F5E087}"/>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5" name="正方形/長方形 634">
          <a:extLst>
            <a:ext uri="{FF2B5EF4-FFF2-40B4-BE49-F238E27FC236}">
              <a16:creationId xmlns:a16="http://schemas.microsoft.com/office/drawing/2014/main" id="{13897DE9-51B2-416E-8DB3-D71C7860418D}"/>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6" name="正方形/長方形 635">
          <a:extLst>
            <a:ext uri="{FF2B5EF4-FFF2-40B4-BE49-F238E27FC236}">
              <a16:creationId xmlns:a16="http://schemas.microsoft.com/office/drawing/2014/main" id="{6BDFAE17-76F2-401E-9D05-F7A277F4E65B}"/>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7" name="正方形/長方形 636">
          <a:extLst>
            <a:ext uri="{FF2B5EF4-FFF2-40B4-BE49-F238E27FC236}">
              <a16:creationId xmlns:a16="http://schemas.microsoft.com/office/drawing/2014/main" id="{1BEBADE0-814C-4C0E-8B49-692E379442F6}"/>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8" name="テキスト ボックス 637">
          <a:extLst>
            <a:ext uri="{FF2B5EF4-FFF2-40B4-BE49-F238E27FC236}">
              <a16:creationId xmlns:a16="http://schemas.microsoft.com/office/drawing/2014/main" id="{C47EA6A9-DE10-4FF0-A5CD-D7DD78915CC9}"/>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9" name="直線コネクタ 638">
          <a:extLst>
            <a:ext uri="{FF2B5EF4-FFF2-40B4-BE49-F238E27FC236}">
              <a16:creationId xmlns:a16="http://schemas.microsoft.com/office/drawing/2014/main" id="{F8FDFF23-771E-4B9E-B0DE-DB4EC79302DA}"/>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40" name="テキスト ボックス 639">
          <a:extLst>
            <a:ext uri="{FF2B5EF4-FFF2-40B4-BE49-F238E27FC236}">
              <a16:creationId xmlns:a16="http://schemas.microsoft.com/office/drawing/2014/main" id="{4C18CBE6-2EAF-4985-8BB3-FA3F402DB24E}"/>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41" name="直線コネクタ 640">
          <a:extLst>
            <a:ext uri="{FF2B5EF4-FFF2-40B4-BE49-F238E27FC236}">
              <a16:creationId xmlns:a16="http://schemas.microsoft.com/office/drawing/2014/main" id="{5F612E95-A89B-46F5-80D6-4029627BE17A}"/>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42" name="テキスト ボックス 641">
          <a:extLst>
            <a:ext uri="{FF2B5EF4-FFF2-40B4-BE49-F238E27FC236}">
              <a16:creationId xmlns:a16="http://schemas.microsoft.com/office/drawing/2014/main" id="{78C9CB82-25FE-4443-BC5F-4D8A09A6B4DC}"/>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43" name="直線コネクタ 642">
          <a:extLst>
            <a:ext uri="{FF2B5EF4-FFF2-40B4-BE49-F238E27FC236}">
              <a16:creationId xmlns:a16="http://schemas.microsoft.com/office/drawing/2014/main" id="{CA9C5564-6CED-4B64-8A51-FEAC69ED46B3}"/>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44" name="テキスト ボックス 643">
          <a:extLst>
            <a:ext uri="{FF2B5EF4-FFF2-40B4-BE49-F238E27FC236}">
              <a16:creationId xmlns:a16="http://schemas.microsoft.com/office/drawing/2014/main" id="{9CC69114-1012-4B70-9DD6-387190360028}"/>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5" name="直線コネクタ 644">
          <a:extLst>
            <a:ext uri="{FF2B5EF4-FFF2-40B4-BE49-F238E27FC236}">
              <a16:creationId xmlns:a16="http://schemas.microsoft.com/office/drawing/2014/main" id="{71B0265C-D050-4212-9E68-76CB1D02B0E7}"/>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6" name="テキスト ボックス 645">
          <a:extLst>
            <a:ext uri="{FF2B5EF4-FFF2-40B4-BE49-F238E27FC236}">
              <a16:creationId xmlns:a16="http://schemas.microsoft.com/office/drawing/2014/main" id="{EC015A9F-10DC-4EF8-B9AB-BCF73FA15C8F}"/>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7" name="直線コネクタ 646">
          <a:extLst>
            <a:ext uri="{FF2B5EF4-FFF2-40B4-BE49-F238E27FC236}">
              <a16:creationId xmlns:a16="http://schemas.microsoft.com/office/drawing/2014/main" id="{55736363-50D5-41A5-9DF5-33C7BE95AF56}"/>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8" name="テキスト ボックス 647">
          <a:extLst>
            <a:ext uri="{FF2B5EF4-FFF2-40B4-BE49-F238E27FC236}">
              <a16:creationId xmlns:a16="http://schemas.microsoft.com/office/drawing/2014/main" id="{66E0AA18-D223-479A-9789-123F67351BF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9" name="直線コネクタ 648">
          <a:extLst>
            <a:ext uri="{FF2B5EF4-FFF2-40B4-BE49-F238E27FC236}">
              <a16:creationId xmlns:a16="http://schemas.microsoft.com/office/drawing/2014/main" id="{218FC98B-D565-4DC1-85A0-FBD45624516C}"/>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50" name="テキスト ボックス 649">
          <a:extLst>
            <a:ext uri="{FF2B5EF4-FFF2-40B4-BE49-F238E27FC236}">
              <a16:creationId xmlns:a16="http://schemas.microsoft.com/office/drawing/2014/main" id="{B2C1D1C7-2E63-4CC6-98A5-CAC5199B8DF4}"/>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51" name="直線コネクタ 650">
          <a:extLst>
            <a:ext uri="{FF2B5EF4-FFF2-40B4-BE49-F238E27FC236}">
              <a16:creationId xmlns:a16="http://schemas.microsoft.com/office/drawing/2014/main" id="{BDC7917C-E49D-4370-AB47-BD76045BA949}"/>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52" name="テキスト ボックス 651">
          <a:extLst>
            <a:ext uri="{FF2B5EF4-FFF2-40B4-BE49-F238E27FC236}">
              <a16:creationId xmlns:a16="http://schemas.microsoft.com/office/drawing/2014/main" id="{EC404A3A-7F61-4FBA-8316-F0887EAAE71E}"/>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53" name="直線コネクタ 652">
          <a:extLst>
            <a:ext uri="{FF2B5EF4-FFF2-40B4-BE49-F238E27FC236}">
              <a16:creationId xmlns:a16="http://schemas.microsoft.com/office/drawing/2014/main" id="{53295675-204C-41AF-BB8A-776E7DC4B684}"/>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4" name="【児童館】&#10;有形固定資産減価償却率グラフ枠">
          <a:extLst>
            <a:ext uri="{FF2B5EF4-FFF2-40B4-BE49-F238E27FC236}">
              <a16:creationId xmlns:a16="http://schemas.microsoft.com/office/drawing/2014/main" id="{C3C7409C-0C71-43C5-912D-FDC4DEF3BE43}"/>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85452</xdr:rowOff>
    </xdr:from>
    <xdr:to>
      <xdr:col>85</xdr:col>
      <xdr:colOff>126364</xdr:colOff>
      <xdr:row>86</xdr:row>
      <xdr:rowOff>168729</xdr:rowOff>
    </xdr:to>
    <xdr:cxnSp macro="">
      <xdr:nvCxnSpPr>
        <xdr:cNvPr id="655" name="直線コネクタ 654">
          <a:extLst>
            <a:ext uri="{FF2B5EF4-FFF2-40B4-BE49-F238E27FC236}">
              <a16:creationId xmlns:a16="http://schemas.microsoft.com/office/drawing/2014/main" id="{9282B828-4129-40F2-9827-D00193EADFF1}"/>
            </a:ext>
          </a:extLst>
        </xdr:cNvPr>
        <xdr:cNvCxnSpPr/>
      </xdr:nvCxnSpPr>
      <xdr:spPr>
        <a:xfrm flipV="1">
          <a:off x="16318864" y="13458552"/>
          <a:ext cx="0" cy="1454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6" name="【児童館】&#10;有形固定資産減価償却率最小値テキスト">
          <a:extLst>
            <a:ext uri="{FF2B5EF4-FFF2-40B4-BE49-F238E27FC236}">
              <a16:creationId xmlns:a16="http://schemas.microsoft.com/office/drawing/2014/main" id="{C9075CD7-AEC9-4DF5-AF2A-1754357F1AA5}"/>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7" name="直線コネクタ 656">
          <a:extLst>
            <a:ext uri="{FF2B5EF4-FFF2-40B4-BE49-F238E27FC236}">
              <a16:creationId xmlns:a16="http://schemas.microsoft.com/office/drawing/2014/main" id="{0222D43C-36FF-488F-B19D-16072705A458}"/>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32129</xdr:rowOff>
    </xdr:from>
    <xdr:ext cx="405111" cy="259045"/>
    <xdr:sp macro="" textlink="">
      <xdr:nvSpPr>
        <xdr:cNvPr id="658" name="【児童館】&#10;有形固定資産減価償却率最大値テキスト">
          <a:extLst>
            <a:ext uri="{FF2B5EF4-FFF2-40B4-BE49-F238E27FC236}">
              <a16:creationId xmlns:a16="http://schemas.microsoft.com/office/drawing/2014/main" id="{1977900D-D34A-43F3-BDBB-A9267F807E0B}"/>
            </a:ext>
          </a:extLst>
        </xdr:cNvPr>
        <xdr:cNvSpPr txBox="1"/>
      </xdr:nvSpPr>
      <xdr:spPr>
        <a:xfrm>
          <a:off x="16357600" y="13233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85452</xdr:rowOff>
    </xdr:from>
    <xdr:to>
      <xdr:col>86</xdr:col>
      <xdr:colOff>25400</xdr:colOff>
      <xdr:row>78</xdr:row>
      <xdr:rowOff>85452</xdr:rowOff>
    </xdr:to>
    <xdr:cxnSp macro="">
      <xdr:nvCxnSpPr>
        <xdr:cNvPr id="659" name="直線コネクタ 658">
          <a:extLst>
            <a:ext uri="{FF2B5EF4-FFF2-40B4-BE49-F238E27FC236}">
              <a16:creationId xmlns:a16="http://schemas.microsoft.com/office/drawing/2014/main" id="{83F01DB8-B173-4ACC-885E-1E5D52B98A4B}"/>
            </a:ext>
          </a:extLst>
        </xdr:cNvPr>
        <xdr:cNvCxnSpPr/>
      </xdr:nvCxnSpPr>
      <xdr:spPr>
        <a:xfrm>
          <a:off x="16230600" y="1345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137540</xdr:rowOff>
    </xdr:from>
    <xdr:ext cx="405111" cy="259045"/>
    <xdr:sp macro="" textlink="">
      <xdr:nvSpPr>
        <xdr:cNvPr id="660" name="【児童館】&#10;有形固定資産減価償却率平均値テキスト">
          <a:extLst>
            <a:ext uri="{FF2B5EF4-FFF2-40B4-BE49-F238E27FC236}">
              <a16:creationId xmlns:a16="http://schemas.microsoft.com/office/drawing/2014/main" id="{0AF72CD6-2762-4914-BE41-BB6A1242E2EA}"/>
            </a:ext>
          </a:extLst>
        </xdr:cNvPr>
        <xdr:cNvSpPr txBox="1"/>
      </xdr:nvSpPr>
      <xdr:spPr>
        <a:xfrm>
          <a:off x="16357600" y="138535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114663</xdr:rowOff>
    </xdr:from>
    <xdr:to>
      <xdr:col>85</xdr:col>
      <xdr:colOff>177800</xdr:colOff>
      <xdr:row>82</xdr:row>
      <xdr:rowOff>44813</xdr:rowOff>
    </xdr:to>
    <xdr:sp macro="" textlink="">
      <xdr:nvSpPr>
        <xdr:cNvPr id="661" name="フローチャート: 判断 660">
          <a:extLst>
            <a:ext uri="{FF2B5EF4-FFF2-40B4-BE49-F238E27FC236}">
              <a16:creationId xmlns:a16="http://schemas.microsoft.com/office/drawing/2014/main" id="{597FB628-1FB3-43A7-8DF8-8976B6CA3A81}"/>
            </a:ext>
          </a:extLst>
        </xdr:cNvPr>
        <xdr:cNvSpPr/>
      </xdr:nvSpPr>
      <xdr:spPr>
        <a:xfrm>
          <a:off x="16268700" y="1400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36286</xdr:rowOff>
    </xdr:from>
    <xdr:to>
      <xdr:col>81</xdr:col>
      <xdr:colOff>101600</xdr:colOff>
      <xdr:row>81</xdr:row>
      <xdr:rowOff>137886</xdr:rowOff>
    </xdr:to>
    <xdr:sp macro="" textlink="">
      <xdr:nvSpPr>
        <xdr:cNvPr id="662" name="フローチャート: 判断 661">
          <a:extLst>
            <a:ext uri="{FF2B5EF4-FFF2-40B4-BE49-F238E27FC236}">
              <a16:creationId xmlns:a16="http://schemas.microsoft.com/office/drawing/2014/main" id="{4447F605-D9B6-44D6-B1F5-6EEF3A01B30E}"/>
            </a:ext>
          </a:extLst>
        </xdr:cNvPr>
        <xdr:cNvSpPr/>
      </xdr:nvSpPr>
      <xdr:spPr>
        <a:xfrm>
          <a:off x="15430500" y="1392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111398</xdr:rowOff>
    </xdr:from>
    <xdr:to>
      <xdr:col>76</xdr:col>
      <xdr:colOff>165100</xdr:colOff>
      <xdr:row>82</xdr:row>
      <xdr:rowOff>41548</xdr:rowOff>
    </xdr:to>
    <xdr:sp macro="" textlink="">
      <xdr:nvSpPr>
        <xdr:cNvPr id="663" name="フローチャート: 判断 662">
          <a:extLst>
            <a:ext uri="{FF2B5EF4-FFF2-40B4-BE49-F238E27FC236}">
              <a16:creationId xmlns:a16="http://schemas.microsoft.com/office/drawing/2014/main" id="{15D938A1-E11C-433C-8B2E-B67A4F0FCC49}"/>
            </a:ext>
          </a:extLst>
        </xdr:cNvPr>
        <xdr:cNvSpPr/>
      </xdr:nvSpPr>
      <xdr:spPr>
        <a:xfrm>
          <a:off x="14541500" y="13998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23223</xdr:rowOff>
    </xdr:from>
    <xdr:to>
      <xdr:col>72</xdr:col>
      <xdr:colOff>38100</xdr:colOff>
      <xdr:row>81</xdr:row>
      <xdr:rowOff>124823</xdr:rowOff>
    </xdr:to>
    <xdr:sp macro="" textlink="">
      <xdr:nvSpPr>
        <xdr:cNvPr id="664" name="フローチャート: 判断 663">
          <a:extLst>
            <a:ext uri="{FF2B5EF4-FFF2-40B4-BE49-F238E27FC236}">
              <a16:creationId xmlns:a16="http://schemas.microsoft.com/office/drawing/2014/main" id="{DEC54BAC-2247-4114-B3B9-D91C3E0A15A9}"/>
            </a:ext>
          </a:extLst>
        </xdr:cNvPr>
        <xdr:cNvSpPr/>
      </xdr:nvSpPr>
      <xdr:spPr>
        <a:xfrm>
          <a:off x="13652500" y="13910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160382</xdr:rowOff>
    </xdr:from>
    <xdr:to>
      <xdr:col>67</xdr:col>
      <xdr:colOff>101600</xdr:colOff>
      <xdr:row>83</xdr:row>
      <xdr:rowOff>90532</xdr:rowOff>
    </xdr:to>
    <xdr:sp macro="" textlink="">
      <xdr:nvSpPr>
        <xdr:cNvPr id="665" name="フローチャート: 判断 664">
          <a:extLst>
            <a:ext uri="{FF2B5EF4-FFF2-40B4-BE49-F238E27FC236}">
              <a16:creationId xmlns:a16="http://schemas.microsoft.com/office/drawing/2014/main" id="{14939C3F-5DA5-46A8-A732-A336BD385F65}"/>
            </a:ext>
          </a:extLst>
        </xdr:cNvPr>
        <xdr:cNvSpPr/>
      </xdr:nvSpPr>
      <xdr:spPr>
        <a:xfrm>
          <a:off x="12763500" y="1421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id="{CCC870B4-8530-48A9-A6B3-22509DEE3E75}"/>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7" name="テキスト ボックス 666">
          <a:extLst>
            <a:ext uri="{FF2B5EF4-FFF2-40B4-BE49-F238E27FC236}">
              <a16:creationId xmlns:a16="http://schemas.microsoft.com/office/drawing/2014/main" id="{95F59A08-7AB6-4F5F-A781-1A60524C92E4}"/>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8" name="テキスト ボックス 667">
          <a:extLst>
            <a:ext uri="{FF2B5EF4-FFF2-40B4-BE49-F238E27FC236}">
              <a16:creationId xmlns:a16="http://schemas.microsoft.com/office/drawing/2014/main" id="{5697358E-888D-491D-B51C-199E5D22194E}"/>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9" name="テキスト ボックス 668">
          <a:extLst>
            <a:ext uri="{FF2B5EF4-FFF2-40B4-BE49-F238E27FC236}">
              <a16:creationId xmlns:a16="http://schemas.microsoft.com/office/drawing/2014/main" id="{C2CDD4A4-E549-41BB-8400-1777601F23D7}"/>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70" name="テキスト ボックス 669">
          <a:extLst>
            <a:ext uri="{FF2B5EF4-FFF2-40B4-BE49-F238E27FC236}">
              <a16:creationId xmlns:a16="http://schemas.microsoft.com/office/drawing/2014/main" id="{04618CA7-FA67-4C8E-8BC0-505209CDA227}"/>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142421</xdr:rowOff>
    </xdr:from>
    <xdr:to>
      <xdr:col>85</xdr:col>
      <xdr:colOff>177800</xdr:colOff>
      <xdr:row>85</xdr:row>
      <xdr:rowOff>72571</xdr:rowOff>
    </xdr:to>
    <xdr:sp macro="" textlink="">
      <xdr:nvSpPr>
        <xdr:cNvPr id="671" name="楕円 670">
          <a:extLst>
            <a:ext uri="{FF2B5EF4-FFF2-40B4-BE49-F238E27FC236}">
              <a16:creationId xmlns:a16="http://schemas.microsoft.com/office/drawing/2014/main" id="{32ED9ECD-6DEE-45B8-8AA1-9C0690CF0458}"/>
            </a:ext>
          </a:extLst>
        </xdr:cNvPr>
        <xdr:cNvSpPr/>
      </xdr:nvSpPr>
      <xdr:spPr>
        <a:xfrm>
          <a:off x="16268700" y="14544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120848</xdr:rowOff>
    </xdr:from>
    <xdr:ext cx="405111" cy="259045"/>
    <xdr:sp macro="" textlink="">
      <xdr:nvSpPr>
        <xdr:cNvPr id="672" name="【児童館】&#10;有形固定資産減価償却率該当値テキスト">
          <a:extLst>
            <a:ext uri="{FF2B5EF4-FFF2-40B4-BE49-F238E27FC236}">
              <a16:creationId xmlns:a16="http://schemas.microsoft.com/office/drawing/2014/main" id="{C163B84E-BFAB-4407-9638-B1EE78C9C7C0}"/>
            </a:ext>
          </a:extLst>
        </xdr:cNvPr>
        <xdr:cNvSpPr txBox="1"/>
      </xdr:nvSpPr>
      <xdr:spPr>
        <a:xfrm>
          <a:off x="16357600" y="145226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106499</xdr:rowOff>
    </xdr:from>
    <xdr:to>
      <xdr:col>81</xdr:col>
      <xdr:colOff>101600</xdr:colOff>
      <xdr:row>85</xdr:row>
      <xdr:rowOff>36649</xdr:rowOff>
    </xdr:to>
    <xdr:sp macro="" textlink="">
      <xdr:nvSpPr>
        <xdr:cNvPr id="673" name="楕円 672">
          <a:extLst>
            <a:ext uri="{FF2B5EF4-FFF2-40B4-BE49-F238E27FC236}">
              <a16:creationId xmlns:a16="http://schemas.microsoft.com/office/drawing/2014/main" id="{8DB0DD96-5A05-4A8A-9B6D-F3AB1444A357}"/>
            </a:ext>
          </a:extLst>
        </xdr:cNvPr>
        <xdr:cNvSpPr/>
      </xdr:nvSpPr>
      <xdr:spPr>
        <a:xfrm>
          <a:off x="15430500" y="14508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157299</xdr:rowOff>
    </xdr:from>
    <xdr:to>
      <xdr:col>85</xdr:col>
      <xdr:colOff>127000</xdr:colOff>
      <xdr:row>85</xdr:row>
      <xdr:rowOff>21771</xdr:rowOff>
    </xdr:to>
    <xdr:cxnSp macro="">
      <xdr:nvCxnSpPr>
        <xdr:cNvPr id="674" name="直線コネクタ 673">
          <a:extLst>
            <a:ext uri="{FF2B5EF4-FFF2-40B4-BE49-F238E27FC236}">
              <a16:creationId xmlns:a16="http://schemas.microsoft.com/office/drawing/2014/main" id="{01C66440-7928-42A8-828A-97527B2BFF66}"/>
            </a:ext>
          </a:extLst>
        </xdr:cNvPr>
        <xdr:cNvCxnSpPr/>
      </xdr:nvCxnSpPr>
      <xdr:spPr>
        <a:xfrm>
          <a:off x="15481300" y="14559099"/>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70576</xdr:rowOff>
    </xdr:from>
    <xdr:to>
      <xdr:col>76</xdr:col>
      <xdr:colOff>165100</xdr:colOff>
      <xdr:row>85</xdr:row>
      <xdr:rowOff>726</xdr:rowOff>
    </xdr:to>
    <xdr:sp macro="" textlink="">
      <xdr:nvSpPr>
        <xdr:cNvPr id="675" name="楕円 674">
          <a:extLst>
            <a:ext uri="{FF2B5EF4-FFF2-40B4-BE49-F238E27FC236}">
              <a16:creationId xmlns:a16="http://schemas.microsoft.com/office/drawing/2014/main" id="{72F398B1-86BA-452E-A225-4E01CDD0D610}"/>
            </a:ext>
          </a:extLst>
        </xdr:cNvPr>
        <xdr:cNvSpPr/>
      </xdr:nvSpPr>
      <xdr:spPr>
        <a:xfrm>
          <a:off x="14541500" y="14472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121376</xdr:rowOff>
    </xdr:from>
    <xdr:to>
      <xdr:col>81</xdr:col>
      <xdr:colOff>50800</xdr:colOff>
      <xdr:row>84</xdr:row>
      <xdr:rowOff>157299</xdr:rowOff>
    </xdr:to>
    <xdr:cxnSp macro="">
      <xdr:nvCxnSpPr>
        <xdr:cNvPr id="676" name="直線コネクタ 675">
          <a:extLst>
            <a:ext uri="{FF2B5EF4-FFF2-40B4-BE49-F238E27FC236}">
              <a16:creationId xmlns:a16="http://schemas.microsoft.com/office/drawing/2014/main" id="{4C6B34B4-629A-4843-AC41-2858B70093BD}"/>
            </a:ext>
          </a:extLst>
        </xdr:cNvPr>
        <xdr:cNvCxnSpPr/>
      </xdr:nvCxnSpPr>
      <xdr:spPr>
        <a:xfrm>
          <a:off x="14592300" y="14523176"/>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33020</xdr:rowOff>
    </xdr:from>
    <xdr:to>
      <xdr:col>72</xdr:col>
      <xdr:colOff>38100</xdr:colOff>
      <xdr:row>84</xdr:row>
      <xdr:rowOff>134620</xdr:rowOff>
    </xdr:to>
    <xdr:sp macro="" textlink="">
      <xdr:nvSpPr>
        <xdr:cNvPr id="677" name="楕円 676">
          <a:extLst>
            <a:ext uri="{FF2B5EF4-FFF2-40B4-BE49-F238E27FC236}">
              <a16:creationId xmlns:a16="http://schemas.microsoft.com/office/drawing/2014/main" id="{785AEDCB-7977-4797-AE47-9165AC1AF043}"/>
            </a:ext>
          </a:extLst>
        </xdr:cNvPr>
        <xdr:cNvSpPr/>
      </xdr:nvSpPr>
      <xdr:spPr>
        <a:xfrm>
          <a:off x="13652500" y="1443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83820</xdr:rowOff>
    </xdr:from>
    <xdr:to>
      <xdr:col>76</xdr:col>
      <xdr:colOff>114300</xdr:colOff>
      <xdr:row>84</xdr:row>
      <xdr:rowOff>121376</xdr:rowOff>
    </xdr:to>
    <xdr:cxnSp macro="">
      <xdr:nvCxnSpPr>
        <xdr:cNvPr id="678" name="直線コネクタ 677">
          <a:extLst>
            <a:ext uri="{FF2B5EF4-FFF2-40B4-BE49-F238E27FC236}">
              <a16:creationId xmlns:a16="http://schemas.microsoft.com/office/drawing/2014/main" id="{756D1849-720C-4576-98E2-9AE0AF7416A9}"/>
            </a:ext>
          </a:extLst>
        </xdr:cNvPr>
        <xdr:cNvCxnSpPr/>
      </xdr:nvCxnSpPr>
      <xdr:spPr>
        <a:xfrm>
          <a:off x="13703300" y="14485620"/>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168548</xdr:rowOff>
    </xdr:from>
    <xdr:to>
      <xdr:col>67</xdr:col>
      <xdr:colOff>101600</xdr:colOff>
      <xdr:row>84</xdr:row>
      <xdr:rowOff>98698</xdr:rowOff>
    </xdr:to>
    <xdr:sp macro="" textlink="">
      <xdr:nvSpPr>
        <xdr:cNvPr id="679" name="楕円 678">
          <a:extLst>
            <a:ext uri="{FF2B5EF4-FFF2-40B4-BE49-F238E27FC236}">
              <a16:creationId xmlns:a16="http://schemas.microsoft.com/office/drawing/2014/main" id="{DB9738A4-B72E-42AF-89A3-073EE360D5FD}"/>
            </a:ext>
          </a:extLst>
        </xdr:cNvPr>
        <xdr:cNvSpPr/>
      </xdr:nvSpPr>
      <xdr:spPr>
        <a:xfrm>
          <a:off x="12763500" y="14398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47898</xdr:rowOff>
    </xdr:from>
    <xdr:to>
      <xdr:col>71</xdr:col>
      <xdr:colOff>177800</xdr:colOff>
      <xdr:row>84</xdr:row>
      <xdr:rowOff>83820</xdr:rowOff>
    </xdr:to>
    <xdr:cxnSp macro="">
      <xdr:nvCxnSpPr>
        <xdr:cNvPr id="680" name="直線コネクタ 679">
          <a:extLst>
            <a:ext uri="{FF2B5EF4-FFF2-40B4-BE49-F238E27FC236}">
              <a16:creationId xmlns:a16="http://schemas.microsoft.com/office/drawing/2014/main" id="{E9047A76-4FCE-4EF6-A0DA-18AEFEF2F457}"/>
            </a:ext>
          </a:extLst>
        </xdr:cNvPr>
        <xdr:cNvCxnSpPr/>
      </xdr:nvCxnSpPr>
      <xdr:spPr>
        <a:xfrm>
          <a:off x="12814300" y="14449698"/>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154413</xdr:rowOff>
    </xdr:from>
    <xdr:ext cx="405111" cy="259045"/>
    <xdr:sp macro="" textlink="">
      <xdr:nvSpPr>
        <xdr:cNvPr id="681" name="n_1aveValue【児童館】&#10;有形固定資産減価償却率">
          <a:extLst>
            <a:ext uri="{FF2B5EF4-FFF2-40B4-BE49-F238E27FC236}">
              <a16:creationId xmlns:a16="http://schemas.microsoft.com/office/drawing/2014/main" id="{2B5CC3E2-768A-41ED-A00F-97581F83CA42}"/>
            </a:ext>
          </a:extLst>
        </xdr:cNvPr>
        <xdr:cNvSpPr txBox="1"/>
      </xdr:nvSpPr>
      <xdr:spPr>
        <a:xfrm>
          <a:off x="15266044" y="13698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58075</xdr:rowOff>
    </xdr:from>
    <xdr:ext cx="405111" cy="259045"/>
    <xdr:sp macro="" textlink="">
      <xdr:nvSpPr>
        <xdr:cNvPr id="682" name="n_2aveValue【児童館】&#10;有形固定資産減価償却率">
          <a:extLst>
            <a:ext uri="{FF2B5EF4-FFF2-40B4-BE49-F238E27FC236}">
              <a16:creationId xmlns:a16="http://schemas.microsoft.com/office/drawing/2014/main" id="{A966F723-1E90-4C43-8035-15781A0EE691}"/>
            </a:ext>
          </a:extLst>
        </xdr:cNvPr>
        <xdr:cNvSpPr txBox="1"/>
      </xdr:nvSpPr>
      <xdr:spPr>
        <a:xfrm>
          <a:off x="14389744" y="137740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141350</xdr:rowOff>
    </xdr:from>
    <xdr:ext cx="405111" cy="259045"/>
    <xdr:sp macro="" textlink="">
      <xdr:nvSpPr>
        <xdr:cNvPr id="683" name="n_3aveValue【児童館】&#10;有形固定資産減価償却率">
          <a:extLst>
            <a:ext uri="{FF2B5EF4-FFF2-40B4-BE49-F238E27FC236}">
              <a16:creationId xmlns:a16="http://schemas.microsoft.com/office/drawing/2014/main" id="{B721981C-A112-4162-8477-04DCED1DC09F}"/>
            </a:ext>
          </a:extLst>
        </xdr:cNvPr>
        <xdr:cNvSpPr txBox="1"/>
      </xdr:nvSpPr>
      <xdr:spPr>
        <a:xfrm>
          <a:off x="13500744" y="13685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107059</xdr:rowOff>
    </xdr:from>
    <xdr:ext cx="405111" cy="259045"/>
    <xdr:sp macro="" textlink="">
      <xdr:nvSpPr>
        <xdr:cNvPr id="684" name="n_4aveValue【児童館】&#10;有形固定資産減価償却率">
          <a:extLst>
            <a:ext uri="{FF2B5EF4-FFF2-40B4-BE49-F238E27FC236}">
              <a16:creationId xmlns:a16="http://schemas.microsoft.com/office/drawing/2014/main" id="{D92BFEF0-754E-4DBE-BCDC-5A57CAE98681}"/>
            </a:ext>
          </a:extLst>
        </xdr:cNvPr>
        <xdr:cNvSpPr txBox="1"/>
      </xdr:nvSpPr>
      <xdr:spPr>
        <a:xfrm>
          <a:off x="12611744" y="13994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27776</xdr:rowOff>
    </xdr:from>
    <xdr:ext cx="405111" cy="259045"/>
    <xdr:sp macro="" textlink="">
      <xdr:nvSpPr>
        <xdr:cNvPr id="685" name="n_1mainValue【児童館】&#10;有形固定資産減価償却率">
          <a:extLst>
            <a:ext uri="{FF2B5EF4-FFF2-40B4-BE49-F238E27FC236}">
              <a16:creationId xmlns:a16="http://schemas.microsoft.com/office/drawing/2014/main" id="{01D254C0-CBA0-49A4-97A1-AC12DE0023DA}"/>
            </a:ext>
          </a:extLst>
        </xdr:cNvPr>
        <xdr:cNvSpPr txBox="1"/>
      </xdr:nvSpPr>
      <xdr:spPr>
        <a:xfrm>
          <a:off x="15266044" y="14601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163303</xdr:rowOff>
    </xdr:from>
    <xdr:ext cx="405111" cy="259045"/>
    <xdr:sp macro="" textlink="">
      <xdr:nvSpPr>
        <xdr:cNvPr id="686" name="n_2mainValue【児童館】&#10;有形固定資産減価償却率">
          <a:extLst>
            <a:ext uri="{FF2B5EF4-FFF2-40B4-BE49-F238E27FC236}">
              <a16:creationId xmlns:a16="http://schemas.microsoft.com/office/drawing/2014/main" id="{9ACEBD61-609E-45DC-B0BD-1DEDD02E4F4B}"/>
            </a:ext>
          </a:extLst>
        </xdr:cNvPr>
        <xdr:cNvSpPr txBox="1"/>
      </xdr:nvSpPr>
      <xdr:spPr>
        <a:xfrm>
          <a:off x="14389744" y="14565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125747</xdr:rowOff>
    </xdr:from>
    <xdr:ext cx="405111" cy="259045"/>
    <xdr:sp macro="" textlink="">
      <xdr:nvSpPr>
        <xdr:cNvPr id="687" name="n_3mainValue【児童館】&#10;有形固定資産減価償却率">
          <a:extLst>
            <a:ext uri="{FF2B5EF4-FFF2-40B4-BE49-F238E27FC236}">
              <a16:creationId xmlns:a16="http://schemas.microsoft.com/office/drawing/2014/main" id="{D804E190-EA87-47CC-8892-64EFC2B2F886}"/>
            </a:ext>
          </a:extLst>
        </xdr:cNvPr>
        <xdr:cNvSpPr txBox="1"/>
      </xdr:nvSpPr>
      <xdr:spPr>
        <a:xfrm>
          <a:off x="13500744" y="1452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89825</xdr:rowOff>
    </xdr:from>
    <xdr:ext cx="405111" cy="259045"/>
    <xdr:sp macro="" textlink="">
      <xdr:nvSpPr>
        <xdr:cNvPr id="688" name="n_4mainValue【児童館】&#10;有形固定資産減価償却率">
          <a:extLst>
            <a:ext uri="{FF2B5EF4-FFF2-40B4-BE49-F238E27FC236}">
              <a16:creationId xmlns:a16="http://schemas.microsoft.com/office/drawing/2014/main" id="{84C621D9-F069-408D-9CCE-49A13AD09B08}"/>
            </a:ext>
          </a:extLst>
        </xdr:cNvPr>
        <xdr:cNvSpPr txBox="1"/>
      </xdr:nvSpPr>
      <xdr:spPr>
        <a:xfrm>
          <a:off x="12611744" y="14491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9" name="正方形/長方形 688">
          <a:extLst>
            <a:ext uri="{FF2B5EF4-FFF2-40B4-BE49-F238E27FC236}">
              <a16:creationId xmlns:a16="http://schemas.microsoft.com/office/drawing/2014/main" id="{709FAE9E-6F95-46C3-934E-52FFF33A7A61}"/>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90" name="正方形/長方形 689">
          <a:extLst>
            <a:ext uri="{FF2B5EF4-FFF2-40B4-BE49-F238E27FC236}">
              <a16:creationId xmlns:a16="http://schemas.microsoft.com/office/drawing/2014/main" id="{6405C8CC-E7C6-4B1B-9D1E-9017AF7CB6F8}"/>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91" name="正方形/長方形 690">
          <a:extLst>
            <a:ext uri="{FF2B5EF4-FFF2-40B4-BE49-F238E27FC236}">
              <a16:creationId xmlns:a16="http://schemas.microsoft.com/office/drawing/2014/main" id="{EF081408-6E06-4AF6-9FD6-1FE2996055B6}"/>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92" name="正方形/長方形 691">
          <a:extLst>
            <a:ext uri="{FF2B5EF4-FFF2-40B4-BE49-F238E27FC236}">
              <a16:creationId xmlns:a16="http://schemas.microsoft.com/office/drawing/2014/main" id="{08B0337E-269C-46E2-8282-D641B735F6D6}"/>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3" name="正方形/長方形 692">
          <a:extLst>
            <a:ext uri="{FF2B5EF4-FFF2-40B4-BE49-F238E27FC236}">
              <a16:creationId xmlns:a16="http://schemas.microsoft.com/office/drawing/2014/main" id="{7CE11499-14B0-413F-A23F-E2B1EA16544C}"/>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4" name="正方形/長方形 693">
          <a:extLst>
            <a:ext uri="{FF2B5EF4-FFF2-40B4-BE49-F238E27FC236}">
              <a16:creationId xmlns:a16="http://schemas.microsoft.com/office/drawing/2014/main" id="{8850CC74-8F83-437D-A036-5D387C25B458}"/>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5" name="正方形/長方形 694">
          <a:extLst>
            <a:ext uri="{FF2B5EF4-FFF2-40B4-BE49-F238E27FC236}">
              <a16:creationId xmlns:a16="http://schemas.microsoft.com/office/drawing/2014/main" id="{F40373ED-941F-4507-8646-C93E06CAB851}"/>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6" name="正方形/長方形 695">
          <a:extLst>
            <a:ext uri="{FF2B5EF4-FFF2-40B4-BE49-F238E27FC236}">
              <a16:creationId xmlns:a16="http://schemas.microsoft.com/office/drawing/2014/main" id="{30F399F3-C6E5-41BE-9F4E-1B6BA58F83AC}"/>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7" name="テキスト ボックス 696">
          <a:extLst>
            <a:ext uri="{FF2B5EF4-FFF2-40B4-BE49-F238E27FC236}">
              <a16:creationId xmlns:a16="http://schemas.microsoft.com/office/drawing/2014/main" id="{4A77DF7D-A1CF-4C6C-BFFB-2C467F3A906E}"/>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8" name="直線コネクタ 697">
          <a:extLst>
            <a:ext uri="{FF2B5EF4-FFF2-40B4-BE49-F238E27FC236}">
              <a16:creationId xmlns:a16="http://schemas.microsoft.com/office/drawing/2014/main" id="{13E4C2DA-5D30-41C3-98A5-E5EE65CAA691}"/>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9" name="直線コネクタ 698">
          <a:extLst>
            <a:ext uri="{FF2B5EF4-FFF2-40B4-BE49-F238E27FC236}">
              <a16:creationId xmlns:a16="http://schemas.microsoft.com/office/drawing/2014/main" id="{A46FB4E6-2656-4E7E-9FBB-E1DA2BB90146}"/>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00" name="テキスト ボックス 699">
          <a:extLst>
            <a:ext uri="{FF2B5EF4-FFF2-40B4-BE49-F238E27FC236}">
              <a16:creationId xmlns:a16="http://schemas.microsoft.com/office/drawing/2014/main" id="{EF68387E-6616-4EE7-A27C-ABD5DDD987E7}"/>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01" name="直線コネクタ 700">
          <a:extLst>
            <a:ext uri="{FF2B5EF4-FFF2-40B4-BE49-F238E27FC236}">
              <a16:creationId xmlns:a16="http://schemas.microsoft.com/office/drawing/2014/main" id="{6CFBEE8A-FC53-492D-A684-9A1B66A93167}"/>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02" name="テキスト ボックス 701">
          <a:extLst>
            <a:ext uri="{FF2B5EF4-FFF2-40B4-BE49-F238E27FC236}">
              <a16:creationId xmlns:a16="http://schemas.microsoft.com/office/drawing/2014/main" id="{EE5E7898-F644-4356-9470-A101A720D644}"/>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03" name="直線コネクタ 702">
          <a:extLst>
            <a:ext uri="{FF2B5EF4-FFF2-40B4-BE49-F238E27FC236}">
              <a16:creationId xmlns:a16="http://schemas.microsoft.com/office/drawing/2014/main" id="{8665498C-74BB-4683-88AF-86512E905C26}"/>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04" name="テキスト ボックス 703">
          <a:extLst>
            <a:ext uri="{FF2B5EF4-FFF2-40B4-BE49-F238E27FC236}">
              <a16:creationId xmlns:a16="http://schemas.microsoft.com/office/drawing/2014/main" id="{9D0C390B-BE86-4CEC-BE47-0DB022E9B728}"/>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05" name="直線コネクタ 704">
          <a:extLst>
            <a:ext uri="{FF2B5EF4-FFF2-40B4-BE49-F238E27FC236}">
              <a16:creationId xmlns:a16="http://schemas.microsoft.com/office/drawing/2014/main" id="{1D04A9F6-62DB-49F8-90FD-C958113F57D6}"/>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6" name="テキスト ボックス 705">
          <a:extLst>
            <a:ext uri="{FF2B5EF4-FFF2-40B4-BE49-F238E27FC236}">
              <a16:creationId xmlns:a16="http://schemas.microsoft.com/office/drawing/2014/main" id="{3CA7CFF0-EAE5-48CE-85E2-DC16EDE5A532}"/>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7" name="直線コネクタ 706">
          <a:extLst>
            <a:ext uri="{FF2B5EF4-FFF2-40B4-BE49-F238E27FC236}">
              <a16:creationId xmlns:a16="http://schemas.microsoft.com/office/drawing/2014/main" id="{AC637D9A-CF62-46DF-933D-1AED601C871D}"/>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8" name="テキスト ボックス 707">
          <a:extLst>
            <a:ext uri="{FF2B5EF4-FFF2-40B4-BE49-F238E27FC236}">
              <a16:creationId xmlns:a16="http://schemas.microsoft.com/office/drawing/2014/main" id="{2F45112F-EF8D-4060-B699-83C74A9C28B3}"/>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9" name="直線コネクタ 708">
          <a:extLst>
            <a:ext uri="{FF2B5EF4-FFF2-40B4-BE49-F238E27FC236}">
              <a16:creationId xmlns:a16="http://schemas.microsoft.com/office/drawing/2014/main" id="{4A1A49EF-6DAD-419B-9A4B-AA009C0E1FC5}"/>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10" name="テキスト ボックス 709">
          <a:extLst>
            <a:ext uri="{FF2B5EF4-FFF2-40B4-BE49-F238E27FC236}">
              <a16:creationId xmlns:a16="http://schemas.microsoft.com/office/drawing/2014/main" id="{FA5B6375-4032-4D21-A570-D874EF73B824}"/>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11" name="【児童館】&#10;一人当たり面積グラフ枠">
          <a:extLst>
            <a:ext uri="{FF2B5EF4-FFF2-40B4-BE49-F238E27FC236}">
              <a16:creationId xmlns:a16="http://schemas.microsoft.com/office/drawing/2014/main" id="{2457FE72-2040-4808-8F33-E9D0FC8BF164}"/>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72389</xdr:rowOff>
    </xdr:from>
    <xdr:to>
      <xdr:col>116</xdr:col>
      <xdr:colOff>62864</xdr:colOff>
      <xdr:row>86</xdr:row>
      <xdr:rowOff>20955</xdr:rowOff>
    </xdr:to>
    <xdr:cxnSp macro="">
      <xdr:nvCxnSpPr>
        <xdr:cNvPr id="712" name="直線コネクタ 711">
          <a:extLst>
            <a:ext uri="{FF2B5EF4-FFF2-40B4-BE49-F238E27FC236}">
              <a16:creationId xmlns:a16="http://schemas.microsoft.com/office/drawing/2014/main" id="{FA9ABC7A-044B-40C7-BAF4-7AB03CB4E87B}"/>
            </a:ext>
          </a:extLst>
        </xdr:cNvPr>
        <xdr:cNvCxnSpPr/>
      </xdr:nvCxnSpPr>
      <xdr:spPr>
        <a:xfrm flipV="1">
          <a:off x="22160864" y="13274039"/>
          <a:ext cx="0" cy="1491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24782</xdr:rowOff>
    </xdr:from>
    <xdr:ext cx="469744" cy="259045"/>
    <xdr:sp macro="" textlink="">
      <xdr:nvSpPr>
        <xdr:cNvPr id="713" name="【児童館】&#10;一人当たり面積最小値テキスト">
          <a:extLst>
            <a:ext uri="{FF2B5EF4-FFF2-40B4-BE49-F238E27FC236}">
              <a16:creationId xmlns:a16="http://schemas.microsoft.com/office/drawing/2014/main" id="{F6F04299-417F-400F-A51C-08ED3EAA3B31}"/>
            </a:ext>
          </a:extLst>
        </xdr:cNvPr>
        <xdr:cNvSpPr txBox="1"/>
      </xdr:nvSpPr>
      <xdr:spPr>
        <a:xfrm>
          <a:off x="22199600" y="14769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20955</xdr:rowOff>
    </xdr:from>
    <xdr:to>
      <xdr:col>116</xdr:col>
      <xdr:colOff>152400</xdr:colOff>
      <xdr:row>86</xdr:row>
      <xdr:rowOff>20955</xdr:rowOff>
    </xdr:to>
    <xdr:cxnSp macro="">
      <xdr:nvCxnSpPr>
        <xdr:cNvPr id="714" name="直線コネクタ 713">
          <a:extLst>
            <a:ext uri="{FF2B5EF4-FFF2-40B4-BE49-F238E27FC236}">
              <a16:creationId xmlns:a16="http://schemas.microsoft.com/office/drawing/2014/main" id="{EA484B5E-FEF0-4A94-BBFA-B3F9226CC8EC}"/>
            </a:ext>
          </a:extLst>
        </xdr:cNvPr>
        <xdr:cNvCxnSpPr/>
      </xdr:nvCxnSpPr>
      <xdr:spPr>
        <a:xfrm>
          <a:off x="22072600" y="14765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19066</xdr:rowOff>
    </xdr:from>
    <xdr:ext cx="469744" cy="259045"/>
    <xdr:sp macro="" textlink="">
      <xdr:nvSpPr>
        <xdr:cNvPr id="715" name="【児童館】&#10;一人当たり面積最大値テキスト">
          <a:extLst>
            <a:ext uri="{FF2B5EF4-FFF2-40B4-BE49-F238E27FC236}">
              <a16:creationId xmlns:a16="http://schemas.microsoft.com/office/drawing/2014/main" id="{1B819B4B-94C5-4CA0-AD1C-2F05BD1E08B1}"/>
            </a:ext>
          </a:extLst>
        </xdr:cNvPr>
        <xdr:cNvSpPr txBox="1"/>
      </xdr:nvSpPr>
      <xdr:spPr>
        <a:xfrm>
          <a:off x="22199600" y="1304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72389</xdr:rowOff>
    </xdr:from>
    <xdr:to>
      <xdr:col>116</xdr:col>
      <xdr:colOff>152400</xdr:colOff>
      <xdr:row>77</xdr:row>
      <xdr:rowOff>72389</xdr:rowOff>
    </xdr:to>
    <xdr:cxnSp macro="">
      <xdr:nvCxnSpPr>
        <xdr:cNvPr id="716" name="直線コネクタ 715">
          <a:extLst>
            <a:ext uri="{FF2B5EF4-FFF2-40B4-BE49-F238E27FC236}">
              <a16:creationId xmlns:a16="http://schemas.microsoft.com/office/drawing/2014/main" id="{C71DDC36-9D8F-4284-80CB-D44DDA5C7BC4}"/>
            </a:ext>
          </a:extLst>
        </xdr:cNvPr>
        <xdr:cNvCxnSpPr/>
      </xdr:nvCxnSpPr>
      <xdr:spPr>
        <a:xfrm>
          <a:off x="22072600" y="1327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170197</xdr:rowOff>
    </xdr:from>
    <xdr:ext cx="469744" cy="259045"/>
    <xdr:sp macro="" textlink="">
      <xdr:nvSpPr>
        <xdr:cNvPr id="717" name="【児童館】&#10;一人当たり面積平均値テキスト">
          <a:extLst>
            <a:ext uri="{FF2B5EF4-FFF2-40B4-BE49-F238E27FC236}">
              <a16:creationId xmlns:a16="http://schemas.microsoft.com/office/drawing/2014/main" id="{DA38A4B4-2B88-43B9-938E-58CDF9BA7A61}"/>
            </a:ext>
          </a:extLst>
        </xdr:cNvPr>
        <xdr:cNvSpPr txBox="1"/>
      </xdr:nvSpPr>
      <xdr:spPr>
        <a:xfrm>
          <a:off x="22199600" y="144005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147320</xdr:rowOff>
    </xdr:from>
    <xdr:to>
      <xdr:col>116</xdr:col>
      <xdr:colOff>114300</xdr:colOff>
      <xdr:row>85</xdr:row>
      <xdr:rowOff>77470</xdr:rowOff>
    </xdr:to>
    <xdr:sp macro="" textlink="">
      <xdr:nvSpPr>
        <xdr:cNvPr id="718" name="フローチャート: 判断 717">
          <a:extLst>
            <a:ext uri="{FF2B5EF4-FFF2-40B4-BE49-F238E27FC236}">
              <a16:creationId xmlns:a16="http://schemas.microsoft.com/office/drawing/2014/main" id="{980F9104-AE59-4808-80AB-5437A4363878}"/>
            </a:ext>
          </a:extLst>
        </xdr:cNvPr>
        <xdr:cNvSpPr/>
      </xdr:nvSpPr>
      <xdr:spPr>
        <a:xfrm>
          <a:off x="22110700" y="1454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160655</xdr:rowOff>
    </xdr:from>
    <xdr:to>
      <xdr:col>112</xdr:col>
      <xdr:colOff>38100</xdr:colOff>
      <xdr:row>85</xdr:row>
      <xdr:rowOff>90805</xdr:rowOff>
    </xdr:to>
    <xdr:sp macro="" textlink="">
      <xdr:nvSpPr>
        <xdr:cNvPr id="719" name="フローチャート: 判断 718">
          <a:extLst>
            <a:ext uri="{FF2B5EF4-FFF2-40B4-BE49-F238E27FC236}">
              <a16:creationId xmlns:a16="http://schemas.microsoft.com/office/drawing/2014/main" id="{F6F7C10A-5E70-4C1A-9694-3EEEE4125EF3}"/>
            </a:ext>
          </a:extLst>
        </xdr:cNvPr>
        <xdr:cNvSpPr/>
      </xdr:nvSpPr>
      <xdr:spPr>
        <a:xfrm>
          <a:off x="21272500" y="1456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84455</xdr:rowOff>
    </xdr:from>
    <xdr:to>
      <xdr:col>107</xdr:col>
      <xdr:colOff>101600</xdr:colOff>
      <xdr:row>85</xdr:row>
      <xdr:rowOff>14605</xdr:rowOff>
    </xdr:to>
    <xdr:sp macro="" textlink="">
      <xdr:nvSpPr>
        <xdr:cNvPr id="720" name="フローチャート: 判断 719">
          <a:extLst>
            <a:ext uri="{FF2B5EF4-FFF2-40B4-BE49-F238E27FC236}">
              <a16:creationId xmlns:a16="http://schemas.microsoft.com/office/drawing/2014/main" id="{B08AC281-1EE0-489A-B0ED-19C3C74F205F}"/>
            </a:ext>
          </a:extLst>
        </xdr:cNvPr>
        <xdr:cNvSpPr/>
      </xdr:nvSpPr>
      <xdr:spPr>
        <a:xfrm>
          <a:off x="20383500" y="1448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57786</xdr:rowOff>
    </xdr:from>
    <xdr:to>
      <xdr:col>102</xdr:col>
      <xdr:colOff>165100</xdr:colOff>
      <xdr:row>84</xdr:row>
      <xdr:rowOff>159386</xdr:rowOff>
    </xdr:to>
    <xdr:sp macro="" textlink="">
      <xdr:nvSpPr>
        <xdr:cNvPr id="721" name="フローチャート: 判断 720">
          <a:extLst>
            <a:ext uri="{FF2B5EF4-FFF2-40B4-BE49-F238E27FC236}">
              <a16:creationId xmlns:a16="http://schemas.microsoft.com/office/drawing/2014/main" id="{D7C5CDD1-3D8D-4764-98DA-016F347BE464}"/>
            </a:ext>
          </a:extLst>
        </xdr:cNvPr>
        <xdr:cNvSpPr/>
      </xdr:nvSpPr>
      <xdr:spPr>
        <a:xfrm>
          <a:off x="19494500" y="14459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154939</xdr:rowOff>
    </xdr:from>
    <xdr:to>
      <xdr:col>98</xdr:col>
      <xdr:colOff>38100</xdr:colOff>
      <xdr:row>85</xdr:row>
      <xdr:rowOff>85089</xdr:rowOff>
    </xdr:to>
    <xdr:sp macro="" textlink="">
      <xdr:nvSpPr>
        <xdr:cNvPr id="722" name="フローチャート: 判断 721">
          <a:extLst>
            <a:ext uri="{FF2B5EF4-FFF2-40B4-BE49-F238E27FC236}">
              <a16:creationId xmlns:a16="http://schemas.microsoft.com/office/drawing/2014/main" id="{C5D3EDB7-96E2-4810-8D9E-BE738333FD46}"/>
            </a:ext>
          </a:extLst>
        </xdr:cNvPr>
        <xdr:cNvSpPr/>
      </xdr:nvSpPr>
      <xdr:spPr>
        <a:xfrm>
          <a:off x="18605500" y="1455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23" name="テキスト ボックス 722">
          <a:extLst>
            <a:ext uri="{FF2B5EF4-FFF2-40B4-BE49-F238E27FC236}">
              <a16:creationId xmlns:a16="http://schemas.microsoft.com/office/drawing/2014/main" id="{9F858C02-3B1D-476B-87ED-C7B828167B06}"/>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4" name="テキスト ボックス 723">
          <a:extLst>
            <a:ext uri="{FF2B5EF4-FFF2-40B4-BE49-F238E27FC236}">
              <a16:creationId xmlns:a16="http://schemas.microsoft.com/office/drawing/2014/main" id="{AD9ECCB3-45B8-4428-ADC5-FED4755C5175}"/>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5" name="テキスト ボックス 724">
          <a:extLst>
            <a:ext uri="{FF2B5EF4-FFF2-40B4-BE49-F238E27FC236}">
              <a16:creationId xmlns:a16="http://schemas.microsoft.com/office/drawing/2014/main" id="{F270BB5F-2CCE-4CC9-9DB4-7EA9AD92486A}"/>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6" name="テキスト ボックス 725">
          <a:extLst>
            <a:ext uri="{FF2B5EF4-FFF2-40B4-BE49-F238E27FC236}">
              <a16:creationId xmlns:a16="http://schemas.microsoft.com/office/drawing/2014/main" id="{F57C6317-4A6F-45B3-B5B8-5686C3296378}"/>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7" name="テキスト ボックス 726">
          <a:extLst>
            <a:ext uri="{FF2B5EF4-FFF2-40B4-BE49-F238E27FC236}">
              <a16:creationId xmlns:a16="http://schemas.microsoft.com/office/drawing/2014/main" id="{7DFD74D2-82E0-4641-ADC4-15BC4E9064C1}"/>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636</xdr:rowOff>
    </xdr:from>
    <xdr:to>
      <xdr:col>116</xdr:col>
      <xdr:colOff>114300</xdr:colOff>
      <xdr:row>85</xdr:row>
      <xdr:rowOff>102236</xdr:rowOff>
    </xdr:to>
    <xdr:sp macro="" textlink="">
      <xdr:nvSpPr>
        <xdr:cNvPr id="728" name="楕円 727">
          <a:extLst>
            <a:ext uri="{FF2B5EF4-FFF2-40B4-BE49-F238E27FC236}">
              <a16:creationId xmlns:a16="http://schemas.microsoft.com/office/drawing/2014/main" id="{363F58C7-EC7B-47E6-A244-E8D67FE3160B}"/>
            </a:ext>
          </a:extLst>
        </xdr:cNvPr>
        <xdr:cNvSpPr/>
      </xdr:nvSpPr>
      <xdr:spPr>
        <a:xfrm>
          <a:off x="22110700" y="14573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150513</xdr:rowOff>
    </xdr:from>
    <xdr:ext cx="469744" cy="259045"/>
    <xdr:sp macro="" textlink="">
      <xdr:nvSpPr>
        <xdr:cNvPr id="729" name="【児童館】&#10;一人当たり面積該当値テキスト">
          <a:extLst>
            <a:ext uri="{FF2B5EF4-FFF2-40B4-BE49-F238E27FC236}">
              <a16:creationId xmlns:a16="http://schemas.microsoft.com/office/drawing/2014/main" id="{81C6E057-B43A-4547-B09B-ADC31E368EFB}"/>
            </a:ext>
          </a:extLst>
        </xdr:cNvPr>
        <xdr:cNvSpPr txBox="1"/>
      </xdr:nvSpPr>
      <xdr:spPr>
        <a:xfrm>
          <a:off x="22199600" y="14552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6350</xdr:rowOff>
    </xdr:from>
    <xdr:to>
      <xdr:col>112</xdr:col>
      <xdr:colOff>38100</xdr:colOff>
      <xdr:row>85</xdr:row>
      <xdr:rowOff>107950</xdr:rowOff>
    </xdr:to>
    <xdr:sp macro="" textlink="">
      <xdr:nvSpPr>
        <xdr:cNvPr id="730" name="楕円 729">
          <a:extLst>
            <a:ext uri="{FF2B5EF4-FFF2-40B4-BE49-F238E27FC236}">
              <a16:creationId xmlns:a16="http://schemas.microsoft.com/office/drawing/2014/main" id="{4C915BEC-8D50-4CEA-A165-2FD565019905}"/>
            </a:ext>
          </a:extLst>
        </xdr:cNvPr>
        <xdr:cNvSpPr/>
      </xdr:nvSpPr>
      <xdr:spPr>
        <a:xfrm>
          <a:off x="21272500" y="1457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51436</xdr:rowOff>
    </xdr:from>
    <xdr:to>
      <xdr:col>116</xdr:col>
      <xdr:colOff>63500</xdr:colOff>
      <xdr:row>85</xdr:row>
      <xdr:rowOff>57150</xdr:rowOff>
    </xdr:to>
    <xdr:cxnSp macro="">
      <xdr:nvCxnSpPr>
        <xdr:cNvPr id="731" name="直線コネクタ 730">
          <a:extLst>
            <a:ext uri="{FF2B5EF4-FFF2-40B4-BE49-F238E27FC236}">
              <a16:creationId xmlns:a16="http://schemas.microsoft.com/office/drawing/2014/main" id="{81172A67-23E1-4ABD-97D2-734C8404E729}"/>
            </a:ext>
          </a:extLst>
        </xdr:cNvPr>
        <xdr:cNvCxnSpPr/>
      </xdr:nvCxnSpPr>
      <xdr:spPr>
        <a:xfrm flipV="1">
          <a:off x="21323300" y="14624686"/>
          <a:ext cx="8382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10161</xdr:rowOff>
    </xdr:from>
    <xdr:to>
      <xdr:col>107</xdr:col>
      <xdr:colOff>101600</xdr:colOff>
      <xdr:row>85</xdr:row>
      <xdr:rowOff>111761</xdr:rowOff>
    </xdr:to>
    <xdr:sp macro="" textlink="">
      <xdr:nvSpPr>
        <xdr:cNvPr id="732" name="楕円 731">
          <a:extLst>
            <a:ext uri="{FF2B5EF4-FFF2-40B4-BE49-F238E27FC236}">
              <a16:creationId xmlns:a16="http://schemas.microsoft.com/office/drawing/2014/main" id="{23467AF9-CEC7-4FA6-B49C-327EC8ECDF50}"/>
            </a:ext>
          </a:extLst>
        </xdr:cNvPr>
        <xdr:cNvSpPr/>
      </xdr:nvSpPr>
      <xdr:spPr>
        <a:xfrm>
          <a:off x="20383500" y="1458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57150</xdr:rowOff>
    </xdr:from>
    <xdr:to>
      <xdr:col>111</xdr:col>
      <xdr:colOff>177800</xdr:colOff>
      <xdr:row>85</xdr:row>
      <xdr:rowOff>60961</xdr:rowOff>
    </xdr:to>
    <xdr:cxnSp macro="">
      <xdr:nvCxnSpPr>
        <xdr:cNvPr id="733" name="直線コネクタ 732">
          <a:extLst>
            <a:ext uri="{FF2B5EF4-FFF2-40B4-BE49-F238E27FC236}">
              <a16:creationId xmlns:a16="http://schemas.microsoft.com/office/drawing/2014/main" id="{E376B2E1-0A0A-4411-9F1B-8AEA96BAD1D7}"/>
            </a:ext>
          </a:extLst>
        </xdr:cNvPr>
        <xdr:cNvCxnSpPr/>
      </xdr:nvCxnSpPr>
      <xdr:spPr>
        <a:xfrm flipV="1">
          <a:off x="20434300" y="1463040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12064</xdr:rowOff>
    </xdr:from>
    <xdr:to>
      <xdr:col>102</xdr:col>
      <xdr:colOff>165100</xdr:colOff>
      <xdr:row>85</xdr:row>
      <xdr:rowOff>113664</xdr:rowOff>
    </xdr:to>
    <xdr:sp macro="" textlink="">
      <xdr:nvSpPr>
        <xdr:cNvPr id="734" name="楕円 733">
          <a:extLst>
            <a:ext uri="{FF2B5EF4-FFF2-40B4-BE49-F238E27FC236}">
              <a16:creationId xmlns:a16="http://schemas.microsoft.com/office/drawing/2014/main" id="{E5AD0D16-69EF-4249-8F28-B914A350C6A9}"/>
            </a:ext>
          </a:extLst>
        </xdr:cNvPr>
        <xdr:cNvSpPr/>
      </xdr:nvSpPr>
      <xdr:spPr>
        <a:xfrm>
          <a:off x="19494500" y="14585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60961</xdr:rowOff>
    </xdr:from>
    <xdr:to>
      <xdr:col>107</xdr:col>
      <xdr:colOff>50800</xdr:colOff>
      <xdr:row>85</xdr:row>
      <xdr:rowOff>62864</xdr:rowOff>
    </xdr:to>
    <xdr:cxnSp macro="">
      <xdr:nvCxnSpPr>
        <xdr:cNvPr id="735" name="直線コネクタ 734">
          <a:extLst>
            <a:ext uri="{FF2B5EF4-FFF2-40B4-BE49-F238E27FC236}">
              <a16:creationId xmlns:a16="http://schemas.microsoft.com/office/drawing/2014/main" id="{F7A5D906-DA66-4050-9B10-F71F8EC75B67}"/>
            </a:ext>
          </a:extLst>
        </xdr:cNvPr>
        <xdr:cNvCxnSpPr/>
      </xdr:nvCxnSpPr>
      <xdr:spPr>
        <a:xfrm flipV="1">
          <a:off x="19545300" y="14634211"/>
          <a:ext cx="88900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15875</xdr:rowOff>
    </xdr:from>
    <xdr:to>
      <xdr:col>98</xdr:col>
      <xdr:colOff>38100</xdr:colOff>
      <xdr:row>85</xdr:row>
      <xdr:rowOff>117475</xdr:rowOff>
    </xdr:to>
    <xdr:sp macro="" textlink="">
      <xdr:nvSpPr>
        <xdr:cNvPr id="736" name="楕円 735">
          <a:extLst>
            <a:ext uri="{FF2B5EF4-FFF2-40B4-BE49-F238E27FC236}">
              <a16:creationId xmlns:a16="http://schemas.microsoft.com/office/drawing/2014/main" id="{21EA7105-21D4-45BC-BE78-60E9EAE7FDCC}"/>
            </a:ext>
          </a:extLst>
        </xdr:cNvPr>
        <xdr:cNvSpPr/>
      </xdr:nvSpPr>
      <xdr:spPr>
        <a:xfrm>
          <a:off x="18605500" y="14589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62864</xdr:rowOff>
    </xdr:from>
    <xdr:to>
      <xdr:col>102</xdr:col>
      <xdr:colOff>114300</xdr:colOff>
      <xdr:row>85</xdr:row>
      <xdr:rowOff>66675</xdr:rowOff>
    </xdr:to>
    <xdr:cxnSp macro="">
      <xdr:nvCxnSpPr>
        <xdr:cNvPr id="737" name="直線コネクタ 736">
          <a:extLst>
            <a:ext uri="{FF2B5EF4-FFF2-40B4-BE49-F238E27FC236}">
              <a16:creationId xmlns:a16="http://schemas.microsoft.com/office/drawing/2014/main" id="{52C21FD6-DDDC-4DB0-A9B1-8ED96E9DB747}"/>
            </a:ext>
          </a:extLst>
        </xdr:cNvPr>
        <xdr:cNvCxnSpPr/>
      </xdr:nvCxnSpPr>
      <xdr:spPr>
        <a:xfrm flipV="1">
          <a:off x="18656300" y="14636114"/>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107332</xdr:rowOff>
    </xdr:from>
    <xdr:ext cx="469744" cy="259045"/>
    <xdr:sp macro="" textlink="">
      <xdr:nvSpPr>
        <xdr:cNvPr id="738" name="n_1aveValue【児童館】&#10;一人当たり面積">
          <a:extLst>
            <a:ext uri="{FF2B5EF4-FFF2-40B4-BE49-F238E27FC236}">
              <a16:creationId xmlns:a16="http://schemas.microsoft.com/office/drawing/2014/main" id="{8EDA3103-12E9-4C4D-A446-97E85957AA41}"/>
            </a:ext>
          </a:extLst>
        </xdr:cNvPr>
        <xdr:cNvSpPr txBox="1"/>
      </xdr:nvSpPr>
      <xdr:spPr>
        <a:xfrm>
          <a:off x="21075727" y="14337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31132</xdr:rowOff>
    </xdr:from>
    <xdr:ext cx="469744" cy="259045"/>
    <xdr:sp macro="" textlink="">
      <xdr:nvSpPr>
        <xdr:cNvPr id="739" name="n_2aveValue【児童館】&#10;一人当たり面積">
          <a:extLst>
            <a:ext uri="{FF2B5EF4-FFF2-40B4-BE49-F238E27FC236}">
              <a16:creationId xmlns:a16="http://schemas.microsoft.com/office/drawing/2014/main" id="{C19ABBDF-22DE-41EF-B09A-D0E6E9B16CC1}"/>
            </a:ext>
          </a:extLst>
        </xdr:cNvPr>
        <xdr:cNvSpPr txBox="1"/>
      </xdr:nvSpPr>
      <xdr:spPr>
        <a:xfrm>
          <a:off x="20199427" y="14261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4463</xdr:rowOff>
    </xdr:from>
    <xdr:ext cx="469744" cy="259045"/>
    <xdr:sp macro="" textlink="">
      <xdr:nvSpPr>
        <xdr:cNvPr id="740" name="n_3aveValue【児童館】&#10;一人当たり面積">
          <a:extLst>
            <a:ext uri="{FF2B5EF4-FFF2-40B4-BE49-F238E27FC236}">
              <a16:creationId xmlns:a16="http://schemas.microsoft.com/office/drawing/2014/main" id="{65FADF83-2196-41A7-A9EF-776CD6497FA7}"/>
            </a:ext>
          </a:extLst>
        </xdr:cNvPr>
        <xdr:cNvSpPr txBox="1"/>
      </xdr:nvSpPr>
      <xdr:spPr>
        <a:xfrm>
          <a:off x="19310427" y="14234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101616</xdr:rowOff>
    </xdr:from>
    <xdr:ext cx="469744" cy="259045"/>
    <xdr:sp macro="" textlink="">
      <xdr:nvSpPr>
        <xdr:cNvPr id="741" name="n_4aveValue【児童館】&#10;一人当たり面積">
          <a:extLst>
            <a:ext uri="{FF2B5EF4-FFF2-40B4-BE49-F238E27FC236}">
              <a16:creationId xmlns:a16="http://schemas.microsoft.com/office/drawing/2014/main" id="{C2A97CCA-417C-4FBF-9D40-AF5AEEEF53C5}"/>
            </a:ext>
          </a:extLst>
        </xdr:cNvPr>
        <xdr:cNvSpPr txBox="1"/>
      </xdr:nvSpPr>
      <xdr:spPr>
        <a:xfrm>
          <a:off x="18421427" y="1433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99077</xdr:rowOff>
    </xdr:from>
    <xdr:ext cx="469744" cy="259045"/>
    <xdr:sp macro="" textlink="">
      <xdr:nvSpPr>
        <xdr:cNvPr id="742" name="n_1mainValue【児童館】&#10;一人当たり面積">
          <a:extLst>
            <a:ext uri="{FF2B5EF4-FFF2-40B4-BE49-F238E27FC236}">
              <a16:creationId xmlns:a16="http://schemas.microsoft.com/office/drawing/2014/main" id="{B9D553F1-0613-474E-8092-A98E22F4D4A5}"/>
            </a:ext>
          </a:extLst>
        </xdr:cNvPr>
        <xdr:cNvSpPr txBox="1"/>
      </xdr:nvSpPr>
      <xdr:spPr>
        <a:xfrm>
          <a:off x="21075727" y="1467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102888</xdr:rowOff>
    </xdr:from>
    <xdr:ext cx="469744" cy="259045"/>
    <xdr:sp macro="" textlink="">
      <xdr:nvSpPr>
        <xdr:cNvPr id="743" name="n_2mainValue【児童館】&#10;一人当たり面積">
          <a:extLst>
            <a:ext uri="{FF2B5EF4-FFF2-40B4-BE49-F238E27FC236}">
              <a16:creationId xmlns:a16="http://schemas.microsoft.com/office/drawing/2014/main" id="{B92B36C6-916D-4D16-AAC4-C24B2FB5F382}"/>
            </a:ext>
          </a:extLst>
        </xdr:cNvPr>
        <xdr:cNvSpPr txBox="1"/>
      </xdr:nvSpPr>
      <xdr:spPr>
        <a:xfrm>
          <a:off x="20199427" y="14676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104791</xdr:rowOff>
    </xdr:from>
    <xdr:ext cx="469744" cy="259045"/>
    <xdr:sp macro="" textlink="">
      <xdr:nvSpPr>
        <xdr:cNvPr id="744" name="n_3mainValue【児童館】&#10;一人当たり面積">
          <a:extLst>
            <a:ext uri="{FF2B5EF4-FFF2-40B4-BE49-F238E27FC236}">
              <a16:creationId xmlns:a16="http://schemas.microsoft.com/office/drawing/2014/main" id="{23F576CA-DBD3-4826-A854-2EB94F3E0E38}"/>
            </a:ext>
          </a:extLst>
        </xdr:cNvPr>
        <xdr:cNvSpPr txBox="1"/>
      </xdr:nvSpPr>
      <xdr:spPr>
        <a:xfrm>
          <a:off x="19310427" y="14678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108602</xdr:rowOff>
    </xdr:from>
    <xdr:ext cx="469744" cy="259045"/>
    <xdr:sp macro="" textlink="">
      <xdr:nvSpPr>
        <xdr:cNvPr id="745" name="n_4mainValue【児童館】&#10;一人当たり面積">
          <a:extLst>
            <a:ext uri="{FF2B5EF4-FFF2-40B4-BE49-F238E27FC236}">
              <a16:creationId xmlns:a16="http://schemas.microsoft.com/office/drawing/2014/main" id="{7B3F0C1D-AEAD-4CFA-91B1-DC9F4F2C170D}"/>
            </a:ext>
          </a:extLst>
        </xdr:cNvPr>
        <xdr:cNvSpPr txBox="1"/>
      </xdr:nvSpPr>
      <xdr:spPr>
        <a:xfrm>
          <a:off x="18421427" y="14681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6" name="正方形/長方形 745">
          <a:extLst>
            <a:ext uri="{FF2B5EF4-FFF2-40B4-BE49-F238E27FC236}">
              <a16:creationId xmlns:a16="http://schemas.microsoft.com/office/drawing/2014/main" id="{E3288A59-E5F2-438C-9DEC-47B18DA9E3F9}"/>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7" name="正方形/長方形 746">
          <a:extLst>
            <a:ext uri="{FF2B5EF4-FFF2-40B4-BE49-F238E27FC236}">
              <a16:creationId xmlns:a16="http://schemas.microsoft.com/office/drawing/2014/main" id="{02CD4918-9E18-44FD-8CDB-DE4834350923}"/>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8" name="正方形/長方形 747">
          <a:extLst>
            <a:ext uri="{FF2B5EF4-FFF2-40B4-BE49-F238E27FC236}">
              <a16:creationId xmlns:a16="http://schemas.microsoft.com/office/drawing/2014/main" id="{A7640FD2-D28D-4DB4-AE6F-47DB99852B74}"/>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9" name="正方形/長方形 748">
          <a:extLst>
            <a:ext uri="{FF2B5EF4-FFF2-40B4-BE49-F238E27FC236}">
              <a16:creationId xmlns:a16="http://schemas.microsoft.com/office/drawing/2014/main" id="{CDBEF5FC-4013-4C10-8684-280DBE4065FB}"/>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50" name="正方形/長方形 749">
          <a:extLst>
            <a:ext uri="{FF2B5EF4-FFF2-40B4-BE49-F238E27FC236}">
              <a16:creationId xmlns:a16="http://schemas.microsoft.com/office/drawing/2014/main" id="{FAF610E7-8093-4991-B9CC-04B11C28A9F8}"/>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51" name="正方形/長方形 750">
          <a:extLst>
            <a:ext uri="{FF2B5EF4-FFF2-40B4-BE49-F238E27FC236}">
              <a16:creationId xmlns:a16="http://schemas.microsoft.com/office/drawing/2014/main" id="{809C6F72-EDC6-4806-B50D-C3C0DEC51479}"/>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52" name="正方形/長方形 751">
          <a:extLst>
            <a:ext uri="{FF2B5EF4-FFF2-40B4-BE49-F238E27FC236}">
              <a16:creationId xmlns:a16="http://schemas.microsoft.com/office/drawing/2014/main" id="{57A2918C-EF86-47C3-8365-43A5ACDC0D55}"/>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3" name="正方形/長方形 752">
          <a:extLst>
            <a:ext uri="{FF2B5EF4-FFF2-40B4-BE49-F238E27FC236}">
              <a16:creationId xmlns:a16="http://schemas.microsoft.com/office/drawing/2014/main" id="{5149D785-CBD9-4793-8C72-CB2E179412B6}"/>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4" name="テキスト ボックス 753">
          <a:extLst>
            <a:ext uri="{FF2B5EF4-FFF2-40B4-BE49-F238E27FC236}">
              <a16:creationId xmlns:a16="http://schemas.microsoft.com/office/drawing/2014/main" id="{A9F241F2-7CD7-4E69-8E09-FE52A4D2977D}"/>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5" name="直線コネクタ 754">
          <a:extLst>
            <a:ext uri="{FF2B5EF4-FFF2-40B4-BE49-F238E27FC236}">
              <a16:creationId xmlns:a16="http://schemas.microsoft.com/office/drawing/2014/main" id="{EC3F223A-4BD6-43DE-8A19-CA024BFB9FD6}"/>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6" name="テキスト ボックス 755">
          <a:extLst>
            <a:ext uri="{FF2B5EF4-FFF2-40B4-BE49-F238E27FC236}">
              <a16:creationId xmlns:a16="http://schemas.microsoft.com/office/drawing/2014/main" id="{F8604152-18F7-46B9-9AC1-B18449EE7DE6}"/>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7" name="直線コネクタ 756">
          <a:extLst>
            <a:ext uri="{FF2B5EF4-FFF2-40B4-BE49-F238E27FC236}">
              <a16:creationId xmlns:a16="http://schemas.microsoft.com/office/drawing/2014/main" id="{84CA28C8-84DF-45BB-BB3E-985EB0186088}"/>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8" name="テキスト ボックス 757">
          <a:extLst>
            <a:ext uri="{FF2B5EF4-FFF2-40B4-BE49-F238E27FC236}">
              <a16:creationId xmlns:a16="http://schemas.microsoft.com/office/drawing/2014/main" id="{A194BDCF-6EC1-4AFE-B69E-94F6192D0ADC}"/>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9" name="直線コネクタ 758">
          <a:extLst>
            <a:ext uri="{FF2B5EF4-FFF2-40B4-BE49-F238E27FC236}">
              <a16:creationId xmlns:a16="http://schemas.microsoft.com/office/drawing/2014/main" id="{22C7AF5D-CC46-4A4A-9CAC-588AB3A83894}"/>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60" name="テキスト ボックス 759">
          <a:extLst>
            <a:ext uri="{FF2B5EF4-FFF2-40B4-BE49-F238E27FC236}">
              <a16:creationId xmlns:a16="http://schemas.microsoft.com/office/drawing/2014/main" id="{943C9407-84CB-4A7E-9C3E-F17DD619E4CA}"/>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61" name="直線コネクタ 760">
          <a:extLst>
            <a:ext uri="{FF2B5EF4-FFF2-40B4-BE49-F238E27FC236}">
              <a16:creationId xmlns:a16="http://schemas.microsoft.com/office/drawing/2014/main" id="{3FF66FA9-907F-4806-A066-DE81393C9386}"/>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62" name="テキスト ボックス 761">
          <a:extLst>
            <a:ext uri="{FF2B5EF4-FFF2-40B4-BE49-F238E27FC236}">
              <a16:creationId xmlns:a16="http://schemas.microsoft.com/office/drawing/2014/main" id="{05ECDEAF-22F3-429B-AB84-5F91E6DF6338}"/>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63" name="直線コネクタ 762">
          <a:extLst>
            <a:ext uri="{FF2B5EF4-FFF2-40B4-BE49-F238E27FC236}">
              <a16:creationId xmlns:a16="http://schemas.microsoft.com/office/drawing/2014/main" id="{9C071B73-7316-4A47-ACEC-78C25381AB02}"/>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64" name="テキスト ボックス 763">
          <a:extLst>
            <a:ext uri="{FF2B5EF4-FFF2-40B4-BE49-F238E27FC236}">
              <a16:creationId xmlns:a16="http://schemas.microsoft.com/office/drawing/2014/main" id="{F1BA9668-A0C0-4783-A25B-8C383A1472BE}"/>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65" name="直線コネクタ 764">
          <a:extLst>
            <a:ext uri="{FF2B5EF4-FFF2-40B4-BE49-F238E27FC236}">
              <a16:creationId xmlns:a16="http://schemas.microsoft.com/office/drawing/2014/main" id="{DA183CB8-678A-4468-97ED-F1E16F0A7334}"/>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6" name="テキスト ボックス 765">
          <a:extLst>
            <a:ext uri="{FF2B5EF4-FFF2-40B4-BE49-F238E27FC236}">
              <a16:creationId xmlns:a16="http://schemas.microsoft.com/office/drawing/2014/main" id="{076BD2D5-46DD-4772-A0CA-489DE64D63A7}"/>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7" name="直線コネクタ 766">
          <a:extLst>
            <a:ext uri="{FF2B5EF4-FFF2-40B4-BE49-F238E27FC236}">
              <a16:creationId xmlns:a16="http://schemas.microsoft.com/office/drawing/2014/main" id="{6B7ECA28-62F0-4578-A07F-3B66579B9493}"/>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8" name="テキスト ボックス 767">
          <a:extLst>
            <a:ext uri="{FF2B5EF4-FFF2-40B4-BE49-F238E27FC236}">
              <a16:creationId xmlns:a16="http://schemas.microsoft.com/office/drawing/2014/main" id="{0189A3A0-C70D-437C-9BC3-8FB520F46C87}"/>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9" name="直線コネクタ 768">
          <a:extLst>
            <a:ext uri="{FF2B5EF4-FFF2-40B4-BE49-F238E27FC236}">
              <a16:creationId xmlns:a16="http://schemas.microsoft.com/office/drawing/2014/main" id="{A8E05443-794B-4B39-BF25-4FF0BB62CFBE}"/>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70" name="【公民館】&#10;有形固定資産減価償却率グラフ枠">
          <a:extLst>
            <a:ext uri="{FF2B5EF4-FFF2-40B4-BE49-F238E27FC236}">
              <a16:creationId xmlns:a16="http://schemas.microsoft.com/office/drawing/2014/main" id="{8D11C98F-C7B0-41E7-A0A5-CA2D1FCFE5D5}"/>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38644</xdr:rowOff>
    </xdr:from>
    <xdr:to>
      <xdr:col>85</xdr:col>
      <xdr:colOff>126364</xdr:colOff>
      <xdr:row>109</xdr:row>
      <xdr:rowOff>35379</xdr:rowOff>
    </xdr:to>
    <xdr:cxnSp macro="">
      <xdr:nvCxnSpPr>
        <xdr:cNvPr id="771" name="直線コネクタ 770">
          <a:extLst>
            <a:ext uri="{FF2B5EF4-FFF2-40B4-BE49-F238E27FC236}">
              <a16:creationId xmlns:a16="http://schemas.microsoft.com/office/drawing/2014/main" id="{C00B6AFB-0C9F-4C28-9A2B-3ECDEC01F437}"/>
            </a:ext>
          </a:extLst>
        </xdr:cNvPr>
        <xdr:cNvCxnSpPr/>
      </xdr:nvCxnSpPr>
      <xdr:spPr>
        <a:xfrm flipV="1">
          <a:off x="16318864" y="17183644"/>
          <a:ext cx="0" cy="1539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72" name="【公民館】&#10;有形固定資産減価償却率最小値テキスト">
          <a:extLst>
            <a:ext uri="{FF2B5EF4-FFF2-40B4-BE49-F238E27FC236}">
              <a16:creationId xmlns:a16="http://schemas.microsoft.com/office/drawing/2014/main" id="{78181E8B-D8C8-4146-858D-12DDF9A0B88C}"/>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73" name="直線コネクタ 772">
          <a:extLst>
            <a:ext uri="{FF2B5EF4-FFF2-40B4-BE49-F238E27FC236}">
              <a16:creationId xmlns:a16="http://schemas.microsoft.com/office/drawing/2014/main" id="{3323761E-7AD8-4ED8-810A-03527A8A245D}"/>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156771</xdr:rowOff>
    </xdr:from>
    <xdr:ext cx="340478" cy="259045"/>
    <xdr:sp macro="" textlink="">
      <xdr:nvSpPr>
        <xdr:cNvPr id="774" name="【公民館】&#10;有形固定資産減価償却率最大値テキスト">
          <a:extLst>
            <a:ext uri="{FF2B5EF4-FFF2-40B4-BE49-F238E27FC236}">
              <a16:creationId xmlns:a16="http://schemas.microsoft.com/office/drawing/2014/main" id="{126712AE-8024-400C-9E8D-92AB464A780B}"/>
            </a:ext>
          </a:extLst>
        </xdr:cNvPr>
        <xdr:cNvSpPr txBox="1"/>
      </xdr:nvSpPr>
      <xdr:spPr>
        <a:xfrm>
          <a:off x="16357600" y="1695887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38644</xdr:rowOff>
    </xdr:from>
    <xdr:to>
      <xdr:col>86</xdr:col>
      <xdr:colOff>25400</xdr:colOff>
      <xdr:row>100</xdr:row>
      <xdr:rowOff>38644</xdr:rowOff>
    </xdr:to>
    <xdr:cxnSp macro="">
      <xdr:nvCxnSpPr>
        <xdr:cNvPr id="775" name="直線コネクタ 774">
          <a:extLst>
            <a:ext uri="{FF2B5EF4-FFF2-40B4-BE49-F238E27FC236}">
              <a16:creationId xmlns:a16="http://schemas.microsoft.com/office/drawing/2014/main" id="{CEB02677-5FA3-4773-BA60-297285772428}"/>
            </a:ext>
          </a:extLst>
        </xdr:cNvPr>
        <xdr:cNvCxnSpPr/>
      </xdr:nvCxnSpPr>
      <xdr:spPr>
        <a:xfrm>
          <a:off x="16230600" y="17183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169108</xdr:rowOff>
    </xdr:from>
    <xdr:ext cx="405111" cy="259045"/>
    <xdr:sp macro="" textlink="">
      <xdr:nvSpPr>
        <xdr:cNvPr id="776" name="【公民館】&#10;有形固定資産減価償却率平均値テキスト">
          <a:extLst>
            <a:ext uri="{FF2B5EF4-FFF2-40B4-BE49-F238E27FC236}">
              <a16:creationId xmlns:a16="http://schemas.microsoft.com/office/drawing/2014/main" id="{40CC4E7F-8632-41FC-B50E-356E0D10E338}"/>
            </a:ext>
          </a:extLst>
        </xdr:cNvPr>
        <xdr:cNvSpPr txBox="1"/>
      </xdr:nvSpPr>
      <xdr:spPr>
        <a:xfrm>
          <a:off x="16357600" y="179999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146231</xdr:rowOff>
    </xdr:from>
    <xdr:to>
      <xdr:col>85</xdr:col>
      <xdr:colOff>177800</xdr:colOff>
      <xdr:row>106</xdr:row>
      <xdr:rowOff>76381</xdr:rowOff>
    </xdr:to>
    <xdr:sp macro="" textlink="">
      <xdr:nvSpPr>
        <xdr:cNvPr id="777" name="フローチャート: 判断 776">
          <a:extLst>
            <a:ext uri="{FF2B5EF4-FFF2-40B4-BE49-F238E27FC236}">
              <a16:creationId xmlns:a16="http://schemas.microsoft.com/office/drawing/2014/main" id="{7B272569-A14A-407E-976F-1FCE1FBCA0FF}"/>
            </a:ext>
          </a:extLst>
        </xdr:cNvPr>
        <xdr:cNvSpPr/>
      </xdr:nvSpPr>
      <xdr:spPr>
        <a:xfrm>
          <a:off x="16268700" y="1814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106</xdr:row>
      <xdr:rowOff>10705</xdr:rowOff>
    </xdr:from>
    <xdr:to>
      <xdr:col>81</xdr:col>
      <xdr:colOff>101600</xdr:colOff>
      <xdr:row>106</xdr:row>
      <xdr:rowOff>112305</xdr:rowOff>
    </xdr:to>
    <xdr:sp macro="" textlink="">
      <xdr:nvSpPr>
        <xdr:cNvPr id="778" name="フローチャート: 判断 777">
          <a:extLst>
            <a:ext uri="{FF2B5EF4-FFF2-40B4-BE49-F238E27FC236}">
              <a16:creationId xmlns:a16="http://schemas.microsoft.com/office/drawing/2014/main" id="{E8B8A2E5-228B-4494-B3F4-72F20C7A8EEB}"/>
            </a:ext>
          </a:extLst>
        </xdr:cNvPr>
        <xdr:cNvSpPr/>
      </xdr:nvSpPr>
      <xdr:spPr>
        <a:xfrm>
          <a:off x="15430500" y="18184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106</xdr:row>
      <xdr:rowOff>20501</xdr:rowOff>
    </xdr:from>
    <xdr:to>
      <xdr:col>76</xdr:col>
      <xdr:colOff>165100</xdr:colOff>
      <xdr:row>106</xdr:row>
      <xdr:rowOff>122101</xdr:rowOff>
    </xdr:to>
    <xdr:sp macro="" textlink="">
      <xdr:nvSpPr>
        <xdr:cNvPr id="779" name="フローチャート: 判断 778">
          <a:extLst>
            <a:ext uri="{FF2B5EF4-FFF2-40B4-BE49-F238E27FC236}">
              <a16:creationId xmlns:a16="http://schemas.microsoft.com/office/drawing/2014/main" id="{35811355-B072-4A7E-8EB3-214573127E47}"/>
            </a:ext>
          </a:extLst>
        </xdr:cNvPr>
        <xdr:cNvSpPr/>
      </xdr:nvSpPr>
      <xdr:spPr>
        <a:xfrm>
          <a:off x="14541500" y="18194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90714</xdr:rowOff>
    </xdr:from>
    <xdr:to>
      <xdr:col>72</xdr:col>
      <xdr:colOff>38100</xdr:colOff>
      <xdr:row>106</xdr:row>
      <xdr:rowOff>20864</xdr:rowOff>
    </xdr:to>
    <xdr:sp macro="" textlink="">
      <xdr:nvSpPr>
        <xdr:cNvPr id="780" name="フローチャート: 判断 779">
          <a:extLst>
            <a:ext uri="{FF2B5EF4-FFF2-40B4-BE49-F238E27FC236}">
              <a16:creationId xmlns:a16="http://schemas.microsoft.com/office/drawing/2014/main" id="{E4C96C2D-A4DE-4630-B5EB-8D7B708F1EB5}"/>
            </a:ext>
          </a:extLst>
        </xdr:cNvPr>
        <xdr:cNvSpPr/>
      </xdr:nvSpPr>
      <xdr:spPr>
        <a:xfrm>
          <a:off x="13652500" y="1809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84182</xdr:rowOff>
    </xdr:from>
    <xdr:to>
      <xdr:col>67</xdr:col>
      <xdr:colOff>101600</xdr:colOff>
      <xdr:row>106</xdr:row>
      <xdr:rowOff>14332</xdr:rowOff>
    </xdr:to>
    <xdr:sp macro="" textlink="">
      <xdr:nvSpPr>
        <xdr:cNvPr id="781" name="フローチャート: 判断 780">
          <a:extLst>
            <a:ext uri="{FF2B5EF4-FFF2-40B4-BE49-F238E27FC236}">
              <a16:creationId xmlns:a16="http://schemas.microsoft.com/office/drawing/2014/main" id="{F253743B-4845-4B7F-B55A-6A4EDF7E853B}"/>
            </a:ext>
          </a:extLst>
        </xdr:cNvPr>
        <xdr:cNvSpPr/>
      </xdr:nvSpPr>
      <xdr:spPr>
        <a:xfrm>
          <a:off x="12763500" y="1808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82" name="テキスト ボックス 781">
          <a:extLst>
            <a:ext uri="{FF2B5EF4-FFF2-40B4-BE49-F238E27FC236}">
              <a16:creationId xmlns:a16="http://schemas.microsoft.com/office/drawing/2014/main" id="{F404FE95-BACA-49E0-9FCF-401005840E11}"/>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83" name="テキスト ボックス 782">
          <a:extLst>
            <a:ext uri="{FF2B5EF4-FFF2-40B4-BE49-F238E27FC236}">
              <a16:creationId xmlns:a16="http://schemas.microsoft.com/office/drawing/2014/main" id="{C9BECEED-83B4-4F99-8918-06115885A199}"/>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4" name="テキスト ボックス 783">
          <a:extLst>
            <a:ext uri="{FF2B5EF4-FFF2-40B4-BE49-F238E27FC236}">
              <a16:creationId xmlns:a16="http://schemas.microsoft.com/office/drawing/2014/main" id="{41ED3E05-57CB-4E45-B1E2-D296AA997166}"/>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5" name="テキスト ボックス 784">
          <a:extLst>
            <a:ext uri="{FF2B5EF4-FFF2-40B4-BE49-F238E27FC236}">
              <a16:creationId xmlns:a16="http://schemas.microsoft.com/office/drawing/2014/main" id="{E3A8ACAE-7861-4BF5-AC8F-4FC4F6C92C5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6" name="テキスト ボックス 785">
          <a:extLst>
            <a:ext uri="{FF2B5EF4-FFF2-40B4-BE49-F238E27FC236}">
              <a16:creationId xmlns:a16="http://schemas.microsoft.com/office/drawing/2014/main" id="{23C33645-10FE-4407-8949-7F21F42ED873}"/>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121738</xdr:rowOff>
    </xdr:from>
    <xdr:to>
      <xdr:col>85</xdr:col>
      <xdr:colOff>177800</xdr:colOff>
      <xdr:row>107</xdr:row>
      <xdr:rowOff>51888</xdr:rowOff>
    </xdr:to>
    <xdr:sp macro="" textlink="">
      <xdr:nvSpPr>
        <xdr:cNvPr id="787" name="楕円 786">
          <a:extLst>
            <a:ext uri="{FF2B5EF4-FFF2-40B4-BE49-F238E27FC236}">
              <a16:creationId xmlns:a16="http://schemas.microsoft.com/office/drawing/2014/main" id="{68E9000B-6DDB-4481-B999-B4151D75F769}"/>
            </a:ext>
          </a:extLst>
        </xdr:cNvPr>
        <xdr:cNvSpPr/>
      </xdr:nvSpPr>
      <xdr:spPr>
        <a:xfrm>
          <a:off x="16268700" y="18295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100165</xdr:rowOff>
    </xdr:from>
    <xdr:ext cx="405111" cy="259045"/>
    <xdr:sp macro="" textlink="">
      <xdr:nvSpPr>
        <xdr:cNvPr id="788" name="【公民館】&#10;有形固定資産減価償却率該当値テキスト">
          <a:extLst>
            <a:ext uri="{FF2B5EF4-FFF2-40B4-BE49-F238E27FC236}">
              <a16:creationId xmlns:a16="http://schemas.microsoft.com/office/drawing/2014/main" id="{D0984BED-DB57-4C56-9F16-82C9EAE068CF}"/>
            </a:ext>
          </a:extLst>
        </xdr:cNvPr>
        <xdr:cNvSpPr txBox="1"/>
      </xdr:nvSpPr>
      <xdr:spPr>
        <a:xfrm>
          <a:off x="16357600" y="18273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89081</xdr:rowOff>
    </xdr:from>
    <xdr:to>
      <xdr:col>81</xdr:col>
      <xdr:colOff>101600</xdr:colOff>
      <xdr:row>107</xdr:row>
      <xdr:rowOff>19231</xdr:rowOff>
    </xdr:to>
    <xdr:sp macro="" textlink="">
      <xdr:nvSpPr>
        <xdr:cNvPr id="789" name="楕円 788">
          <a:extLst>
            <a:ext uri="{FF2B5EF4-FFF2-40B4-BE49-F238E27FC236}">
              <a16:creationId xmlns:a16="http://schemas.microsoft.com/office/drawing/2014/main" id="{22932D03-AB1F-4F38-AFD4-88634B9701DB}"/>
            </a:ext>
          </a:extLst>
        </xdr:cNvPr>
        <xdr:cNvSpPr/>
      </xdr:nvSpPr>
      <xdr:spPr>
        <a:xfrm>
          <a:off x="15430500" y="18262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139881</xdr:rowOff>
    </xdr:from>
    <xdr:to>
      <xdr:col>85</xdr:col>
      <xdr:colOff>127000</xdr:colOff>
      <xdr:row>107</xdr:row>
      <xdr:rowOff>1088</xdr:rowOff>
    </xdr:to>
    <xdr:cxnSp macro="">
      <xdr:nvCxnSpPr>
        <xdr:cNvPr id="790" name="直線コネクタ 789">
          <a:extLst>
            <a:ext uri="{FF2B5EF4-FFF2-40B4-BE49-F238E27FC236}">
              <a16:creationId xmlns:a16="http://schemas.microsoft.com/office/drawing/2014/main" id="{AD1F8EE0-5AB3-4079-98D3-66C39DA2F45D}"/>
            </a:ext>
          </a:extLst>
        </xdr:cNvPr>
        <xdr:cNvCxnSpPr/>
      </xdr:nvCxnSpPr>
      <xdr:spPr>
        <a:xfrm>
          <a:off x="15481300" y="18313581"/>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56424</xdr:rowOff>
    </xdr:from>
    <xdr:to>
      <xdr:col>76</xdr:col>
      <xdr:colOff>165100</xdr:colOff>
      <xdr:row>106</xdr:row>
      <xdr:rowOff>158024</xdr:rowOff>
    </xdr:to>
    <xdr:sp macro="" textlink="">
      <xdr:nvSpPr>
        <xdr:cNvPr id="791" name="楕円 790">
          <a:extLst>
            <a:ext uri="{FF2B5EF4-FFF2-40B4-BE49-F238E27FC236}">
              <a16:creationId xmlns:a16="http://schemas.microsoft.com/office/drawing/2014/main" id="{EF742D37-7B39-4C0A-A028-02EB25059CB7}"/>
            </a:ext>
          </a:extLst>
        </xdr:cNvPr>
        <xdr:cNvSpPr/>
      </xdr:nvSpPr>
      <xdr:spPr>
        <a:xfrm>
          <a:off x="14541500" y="1823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107224</xdr:rowOff>
    </xdr:from>
    <xdr:to>
      <xdr:col>81</xdr:col>
      <xdr:colOff>50800</xdr:colOff>
      <xdr:row>106</xdr:row>
      <xdr:rowOff>139881</xdr:rowOff>
    </xdr:to>
    <xdr:cxnSp macro="">
      <xdr:nvCxnSpPr>
        <xdr:cNvPr id="792" name="直線コネクタ 791">
          <a:extLst>
            <a:ext uri="{FF2B5EF4-FFF2-40B4-BE49-F238E27FC236}">
              <a16:creationId xmlns:a16="http://schemas.microsoft.com/office/drawing/2014/main" id="{6BDE0E33-3850-4F6A-9A11-7C54A0969A22}"/>
            </a:ext>
          </a:extLst>
        </xdr:cNvPr>
        <xdr:cNvCxnSpPr/>
      </xdr:nvCxnSpPr>
      <xdr:spPr>
        <a:xfrm>
          <a:off x="14592300" y="1828092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41729</xdr:rowOff>
    </xdr:from>
    <xdr:to>
      <xdr:col>72</xdr:col>
      <xdr:colOff>38100</xdr:colOff>
      <xdr:row>106</xdr:row>
      <xdr:rowOff>143329</xdr:rowOff>
    </xdr:to>
    <xdr:sp macro="" textlink="">
      <xdr:nvSpPr>
        <xdr:cNvPr id="793" name="楕円 792">
          <a:extLst>
            <a:ext uri="{FF2B5EF4-FFF2-40B4-BE49-F238E27FC236}">
              <a16:creationId xmlns:a16="http://schemas.microsoft.com/office/drawing/2014/main" id="{8477B9F0-4B50-464A-B678-16D5A67A67E8}"/>
            </a:ext>
          </a:extLst>
        </xdr:cNvPr>
        <xdr:cNvSpPr/>
      </xdr:nvSpPr>
      <xdr:spPr>
        <a:xfrm>
          <a:off x="13652500" y="1821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92529</xdr:rowOff>
    </xdr:from>
    <xdr:to>
      <xdr:col>76</xdr:col>
      <xdr:colOff>114300</xdr:colOff>
      <xdr:row>106</xdr:row>
      <xdr:rowOff>107224</xdr:rowOff>
    </xdr:to>
    <xdr:cxnSp macro="">
      <xdr:nvCxnSpPr>
        <xdr:cNvPr id="794" name="直線コネクタ 793">
          <a:extLst>
            <a:ext uri="{FF2B5EF4-FFF2-40B4-BE49-F238E27FC236}">
              <a16:creationId xmlns:a16="http://schemas.microsoft.com/office/drawing/2014/main" id="{CD4D30B9-455E-4AB5-B93F-8C0D7B843577}"/>
            </a:ext>
          </a:extLst>
        </xdr:cNvPr>
        <xdr:cNvCxnSpPr/>
      </xdr:nvCxnSpPr>
      <xdr:spPr>
        <a:xfrm>
          <a:off x="13703300" y="18266229"/>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9071</xdr:rowOff>
    </xdr:from>
    <xdr:to>
      <xdr:col>67</xdr:col>
      <xdr:colOff>101600</xdr:colOff>
      <xdr:row>106</xdr:row>
      <xdr:rowOff>110671</xdr:rowOff>
    </xdr:to>
    <xdr:sp macro="" textlink="">
      <xdr:nvSpPr>
        <xdr:cNvPr id="795" name="楕円 794">
          <a:extLst>
            <a:ext uri="{FF2B5EF4-FFF2-40B4-BE49-F238E27FC236}">
              <a16:creationId xmlns:a16="http://schemas.microsoft.com/office/drawing/2014/main" id="{8A452B88-55F2-4F5A-B78A-AA2C249116BB}"/>
            </a:ext>
          </a:extLst>
        </xdr:cNvPr>
        <xdr:cNvSpPr/>
      </xdr:nvSpPr>
      <xdr:spPr>
        <a:xfrm>
          <a:off x="12763500" y="1818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59871</xdr:rowOff>
    </xdr:from>
    <xdr:to>
      <xdr:col>71</xdr:col>
      <xdr:colOff>177800</xdr:colOff>
      <xdr:row>106</xdr:row>
      <xdr:rowOff>92529</xdr:rowOff>
    </xdr:to>
    <xdr:cxnSp macro="">
      <xdr:nvCxnSpPr>
        <xdr:cNvPr id="796" name="直線コネクタ 795">
          <a:extLst>
            <a:ext uri="{FF2B5EF4-FFF2-40B4-BE49-F238E27FC236}">
              <a16:creationId xmlns:a16="http://schemas.microsoft.com/office/drawing/2014/main" id="{94683A85-7B5B-4752-846F-74093C35D488}"/>
            </a:ext>
          </a:extLst>
        </xdr:cNvPr>
        <xdr:cNvCxnSpPr/>
      </xdr:nvCxnSpPr>
      <xdr:spPr>
        <a:xfrm>
          <a:off x="12814300" y="1823357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128832</xdr:rowOff>
    </xdr:from>
    <xdr:ext cx="405111" cy="259045"/>
    <xdr:sp macro="" textlink="">
      <xdr:nvSpPr>
        <xdr:cNvPr id="797" name="n_1aveValue【公民館】&#10;有形固定資産減価償却率">
          <a:extLst>
            <a:ext uri="{FF2B5EF4-FFF2-40B4-BE49-F238E27FC236}">
              <a16:creationId xmlns:a16="http://schemas.microsoft.com/office/drawing/2014/main" id="{8AC4601D-33A9-4E77-89BA-42CFF3B00499}"/>
            </a:ext>
          </a:extLst>
        </xdr:cNvPr>
        <xdr:cNvSpPr txBox="1"/>
      </xdr:nvSpPr>
      <xdr:spPr>
        <a:xfrm>
          <a:off x="15266044" y="17959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138628</xdr:rowOff>
    </xdr:from>
    <xdr:ext cx="405111" cy="259045"/>
    <xdr:sp macro="" textlink="">
      <xdr:nvSpPr>
        <xdr:cNvPr id="798" name="n_2aveValue【公民館】&#10;有形固定資産減価償却率">
          <a:extLst>
            <a:ext uri="{FF2B5EF4-FFF2-40B4-BE49-F238E27FC236}">
              <a16:creationId xmlns:a16="http://schemas.microsoft.com/office/drawing/2014/main" id="{5DF74CB6-4B4C-4721-B52E-BF02DF3C2814}"/>
            </a:ext>
          </a:extLst>
        </xdr:cNvPr>
        <xdr:cNvSpPr txBox="1"/>
      </xdr:nvSpPr>
      <xdr:spPr>
        <a:xfrm>
          <a:off x="14389744" y="179694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37391</xdr:rowOff>
    </xdr:from>
    <xdr:ext cx="405111" cy="259045"/>
    <xdr:sp macro="" textlink="">
      <xdr:nvSpPr>
        <xdr:cNvPr id="799" name="n_3aveValue【公民館】&#10;有形固定資産減価償却率">
          <a:extLst>
            <a:ext uri="{FF2B5EF4-FFF2-40B4-BE49-F238E27FC236}">
              <a16:creationId xmlns:a16="http://schemas.microsoft.com/office/drawing/2014/main" id="{1221E854-5712-4A77-B7BC-AE6E7299959D}"/>
            </a:ext>
          </a:extLst>
        </xdr:cNvPr>
        <xdr:cNvSpPr txBox="1"/>
      </xdr:nvSpPr>
      <xdr:spPr>
        <a:xfrm>
          <a:off x="13500744" y="17868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30859</xdr:rowOff>
    </xdr:from>
    <xdr:ext cx="405111" cy="259045"/>
    <xdr:sp macro="" textlink="">
      <xdr:nvSpPr>
        <xdr:cNvPr id="800" name="n_4aveValue【公民館】&#10;有形固定資産減価償却率">
          <a:extLst>
            <a:ext uri="{FF2B5EF4-FFF2-40B4-BE49-F238E27FC236}">
              <a16:creationId xmlns:a16="http://schemas.microsoft.com/office/drawing/2014/main" id="{DC2858CB-ECD1-4DD6-A4AF-BAE5B7B50EE1}"/>
            </a:ext>
          </a:extLst>
        </xdr:cNvPr>
        <xdr:cNvSpPr txBox="1"/>
      </xdr:nvSpPr>
      <xdr:spPr>
        <a:xfrm>
          <a:off x="12611744" y="17861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10358</xdr:rowOff>
    </xdr:from>
    <xdr:ext cx="405111" cy="259045"/>
    <xdr:sp macro="" textlink="">
      <xdr:nvSpPr>
        <xdr:cNvPr id="801" name="n_1mainValue【公民館】&#10;有形固定資産減価償却率">
          <a:extLst>
            <a:ext uri="{FF2B5EF4-FFF2-40B4-BE49-F238E27FC236}">
              <a16:creationId xmlns:a16="http://schemas.microsoft.com/office/drawing/2014/main" id="{4CDAD16B-BA99-4091-820D-80BF51410B31}"/>
            </a:ext>
          </a:extLst>
        </xdr:cNvPr>
        <xdr:cNvSpPr txBox="1"/>
      </xdr:nvSpPr>
      <xdr:spPr>
        <a:xfrm>
          <a:off x="15266044" y="183555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149151</xdr:rowOff>
    </xdr:from>
    <xdr:ext cx="405111" cy="259045"/>
    <xdr:sp macro="" textlink="">
      <xdr:nvSpPr>
        <xdr:cNvPr id="802" name="n_2mainValue【公民館】&#10;有形固定資産減価償却率">
          <a:extLst>
            <a:ext uri="{FF2B5EF4-FFF2-40B4-BE49-F238E27FC236}">
              <a16:creationId xmlns:a16="http://schemas.microsoft.com/office/drawing/2014/main" id="{B0539CD5-A3FD-4869-8CD2-6F6FF3C37A65}"/>
            </a:ext>
          </a:extLst>
        </xdr:cNvPr>
        <xdr:cNvSpPr txBox="1"/>
      </xdr:nvSpPr>
      <xdr:spPr>
        <a:xfrm>
          <a:off x="14389744" y="18322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134456</xdr:rowOff>
    </xdr:from>
    <xdr:ext cx="405111" cy="259045"/>
    <xdr:sp macro="" textlink="">
      <xdr:nvSpPr>
        <xdr:cNvPr id="803" name="n_3mainValue【公民館】&#10;有形固定資産減価償却率">
          <a:extLst>
            <a:ext uri="{FF2B5EF4-FFF2-40B4-BE49-F238E27FC236}">
              <a16:creationId xmlns:a16="http://schemas.microsoft.com/office/drawing/2014/main" id="{72605F0D-40F0-4956-9042-6D9A627C0EFB}"/>
            </a:ext>
          </a:extLst>
        </xdr:cNvPr>
        <xdr:cNvSpPr txBox="1"/>
      </xdr:nvSpPr>
      <xdr:spPr>
        <a:xfrm>
          <a:off x="13500744" y="183081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101798</xdr:rowOff>
    </xdr:from>
    <xdr:ext cx="405111" cy="259045"/>
    <xdr:sp macro="" textlink="">
      <xdr:nvSpPr>
        <xdr:cNvPr id="804" name="n_4mainValue【公民館】&#10;有形固定資産減価償却率">
          <a:extLst>
            <a:ext uri="{FF2B5EF4-FFF2-40B4-BE49-F238E27FC236}">
              <a16:creationId xmlns:a16="http://schemas.microsoft.com/office/drawing/2014/main" id="{E17A4E0D-7221-4A9E-B0FE-B5BEA4A44CF4}"/>
            </a:ext>
          </a:extLst>
        </xdr:cNvPr>
        <xdr:cNvSpPr txBox="1"/>
      </xdr:nvSpPr>
      <xdr:spPr>
        <a:xfrm>
          <a:off x="12611744" y="182754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5" name="正方形/長方形 804">
          <a:extLst>
            <a:ext uri="{FF2B5EF4-FFF2-40B4-BE49-F238E27FC236}">
              <a16:creationId xmlns:a16="http://schemas.microsoft.com/office/drawing/2014/main" id="{1E1B8C76-3EB7-4422-BB8A-B4739A696596}"/>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6" name="正方形/長方形 805">
          <a:extLst>
            <a:ext uri="{FF2B5EF4-FFF2-40B4-BE49-F238E27FC236}">
              <a16:creationId xmlns:a16="http://schemas.microsoft.com/office/drawing/2014/main" id="{F22960A0-864C-4811-90DC-D31A8C939A08}"/>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7" name="正方形/長方形 806">
          <a:extLst>
            <a:ext uri="{FF2B5EF4-FFF2-40B4-BE49-F238E27FC236}">
              <a16:creationId xmlns:a16="http://schemas.microsoft.com/office/drawing/2014/main" id="{FD5F73D5-7982-4EB6-AC76-CA1AC14C848A}"/>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8" name="正方形/長方形 807">
          <a:extLst>
            <a:ext uri="{FF2B5EF4-FFF2-40B4-BE49-F238E27FC236}">
              <a16:creationId xmlns:a16="http://schemas.microsoft.com/office/drawing/2014/main" id="{43353959-27AF-4671-B54C-B24695A466B7}"/>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9" name="正方形/長方形 808">
          <a:extLst>
            <a:ext uri="{FF2B5EF4-FFF2-40B4-BE49-F238E27FC236}">
              <a16:creationId xmlns:a16="http://schemas.microsoft.com/office/drawing/2014/main" id="{3E981A5C-A8AD-4D8A-ADE5-13EE18015722}"/>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10" name="正方形/長方形 809">
          <a:extLst>
            <a:ext uri="{FF2B5EF4-FFF2-40B4-BE49-F238E27FC236}">
              <a16:creationId xmlns:a16="http://schemas.microsoft.com/office/drawing/2014/main" id="{617A5F94-3D4C-4390-AE9F-A7D6F081A87C}"/>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11" name="正方形/長方形 810">
          <a:extLst>
            <a:ext uri="{FF2B5EF4-FFF2-40B4-BE49-F238E27FC236}">
              <a16:creationId xmlns:a16="http://schemas.microsoft.com/office/drawing/2014/main" id="{A18BA814-3583-45C2-9126-DF056467D00E}"/>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12" name="正方形/長方形 811">
          <a:extLst>
            <a:ext uri="{FF2B5EF4-FFF2-40B4-BE49-F238E27FC236}">
              <a16:creationId xmlns:a16="http://schemas.microsoft.com/office/drawing/2014/main" id="{2B31F6A3-BD9B-4352-9872-72FD49F21824}"/>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13" name="テキスト ボックス 812">
          <a:extLst>
            <a:ext uri="{FF2B5EF4-FFF2-40B4-BE49-F238E27FC236}">
              <a16:creationId xmlns:a16="http://schemas.microsoft.com/office/drawing/2014/main" id="{92DF221C-A760-4D42-A4BC-AD20F9FD15F1}"/>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4" name="直線コネクタ 813">
          <a:extLst>
            <a:ext uri="{FF2B5EF4-FFF2-40B4-BE49-F238E27FC236}">
              <a16:creationId xmlns:a16="http://schemas.microsoft.com/office/drawing/2014/main" id="{8068C072-594E-435F-B0C5-F01DB9C25E76}"/>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15" name="直線コネクタ 814">
          <a:extLst>
            <a:ext uri="{FF2B5EF4-FFF2-40B4-BE49-F238E27FC236}">
              <a16:creationId xmlns:a16="http://schemas.microsoft.com/office/drawing/2014/main" id="{1898605A-C3EB-4119-A6FE-A79A4D3A5D68}"/>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16" name="テキスト ボックス 815">
          <a:extLst>
            <a:ext uri="{FF2B5EF4-FFF2-40B4-BE49-F238E27FC236}">
              <a16:creationId xmlns:a16="http://schemas.microsoft.com/office/drawing/2014/main" id="{D34A44BF-07D3-47AA-A5FB-BC2BD2F5BBAB}"/>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17" name="直線コネクタ 816">
          <a:extLst>
            <a:ext uri="{FF2B5EF4-FFF2-40B4-BE49-F238E27FC236}">
              <a16:creationId xmlns:a16="http://schemas.microsoft.com/office/drawing/2014/main" id="{172CD726-8558-47E0-ABD3-9D32F9C33066}"/>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8" name="テキスト ボックス 817">
          <a:extLst>
            <a:ext uri="{FF2B5EF4-FFF2-40B4-BE49-F238E27FC236}">
              <a16:creationId xmlns:a16="http://schemas.microsoft.com/office/drawing/2014/main" id="{A4409A67-EAC2-48E2-AF5D-106B2E85E2B7}"/>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9" name="直線コネクタ 818">
          <a:extLst>
            <a:ext uri="{FF2B5EF4-FFF2-40B4-BE49-F238E27FC236}">
              <a16:creationId xmlns:a16="http://schemas.microsoft.com/office/drawing/2014/main" id="{076EB213-C1CB-4832-9003-DB30B282DEFB}"/>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20" name="テキスト ボックス 819">
          <a:extLst>
            <a:ext uri="{FF2B5EF4-FFF2-40B4-BE49-F238E27FC236}">
              <a16:creationId xmlns:a16="http://schemas.microsoft.com/office/drawing/2014/main" id="{144ABA48-7970-493C-A2A5-9B0ECF36FCA4}"/>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21" name="直線コネクタ 820">
          <a:extLst>
            <a:ext uri="{FF2B5EF4-FFF2-40B4-BE49-F238E27FC236}">
              <a16:creationId xmlns:a16="http://schemas.microsoft.com/office/drawing/2014/main" id="{846E009C-5A02-4D21-9EEB-32D689906182}"/>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22" name="テキスト ボックス 821">
          <a:extLst>
            <a:ext uri="{FF2B5EF4-FFF2-40B4-BE49-F238E27FC236}">
              <a16:creationId xmlns:a16="http://schemas.microsoft.com/office/drawing/2014/main" id="{4B5B4131-6D7F-48FE-9857-6720B48A72EA}"/>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23" name="直線コネクタ 822">
          <a:extLst>
            <a:ext uri="{FF2B5EF4-FFF2-40B4-BE49-F238E27FC236}">
              <a16:creationId xmlns:a16="http://schemas.microsoft.com/office/drawing/2014/main" id="{FDC7436C-461A-46C5-BF30-3C86ADEA6C19}"/>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24" name="テキスト ボックス 823">
          <a:extLst>
            <a:ext uri="{FF2B5EF4-FFF2-40B4-BE49-F238E27FC236}">
              <a16:creationId xmlns:a16="http://schemas.microsoft.com/office/drawing/2014/main" id="{ED9B0B97-29D7-4173-AD12-6453F0D8AF75}"/>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5" name="直線コネクタ 824">
          <a:extLst>
            <a:ext uri="{FF2B5EF4-FFF2-40B4-BE49-F238E27FC236}">
              <a16:creationId xmlns:a16="http://schemas.microsoft.com/office/drawing/2014/main" id="{A4C42EF3-C90D-4516-9A6B-51087A04495D}"/>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826" name="テキスト ボックス 825">
          <a:extLst>
            <a:ext uri="{FF2B5EF4-FFF2-40B4-BE49-F238E27FC236}">
              <a16:creationId xmlns:a16="http://schemas.microsoft.com/office/drawing/2014/main" id="{6B1FFFF0-48DC-4357-9CAC-F2D0B58036BA}"/>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7" name="【公民館】&#10;一人当たり面積グラフ枠">
          <a:extLst>
            <a:ext uri="{FF2B5EF4-FFF2-40B4-BE49-F238E27FC236}">
              <a16:creationId xmlns:a16="http://schemas.microsoft.com/office/drawing/2014/main" id="{46BABDF4-547B-4C46-91B3-9A8338F9A99E}"/>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142112</xdr:rowOff>
    </xdr:from>
    <xdr:to>
      <xdr:col>116</xdr:col>
      <xdr:colOff>62864</xdr:colOff>
      <xdr:row>108</xdr:row>
      <xdr:rowOff>128588</xdr:rowOff>
    </xdr:to>
    <xdr:cxnSp macro="">
      <xdr:nvCxnSpPr>
        <xdr:cNvPr id="828" name="直線コネクタ 827">
          <a:extLst>
            <a:ext uri="{FF2B5EF4-FFF2-40B4-BE49-F238E27FC236}">
              <a16:creationId xmlns:a16="http://schemas.microsoft.com/office/drawing/2014/main" id="{50886476-AE57-47AF-9819-40C527322794}"/>
            </a:ext>
          </a:extLst>
        </xdr:cNvPr>
        <xdr:cNvCxnSpPr/>
      </xdr:nvCxnSpPr>
      <xdr:spPr>
        <a:xfrm flipV="1">
          <a:off x="22160864" y="17287112"/>
          <a:ext cx="0" cy="13580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132415</xdr:rowOff>
    </xdr:from>
    <xdr:ext cx="469744" cy="259045"/>
    <xdr:sp macro="" textlink="">
      <xdr:nvSpPr>
        <xdr:cNvPr id="829" name="【公民館】&#10;一人当たり面積最小値テキスト">
          <a:extLst>
            <a:ext uri="{FF2B5EF4-FFF2-40B4-BE49-F238E27FC236}">
              <a16:creationId xmlns:a16="http://schemas.microsoft.com/office/drawing/2014/main" id="{3FAE8285-9B46-4858-BADB-396D45BFBA59}"/>
            </a:ext>
          </a:extLst>
        </xdr:cNvPr>
        <xdr:cNvSpPr txBox="1"/>
      </xdr:nvSpPr>
      <xdr:spPr>
        <a:xfrm>
          <a:off x="22199600" y="18649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128588</xdr:rowOff>
    </xdr:from>
    <xdr:to>
      <xdr:col>116</xdr:col>
      <xdr:colOff>152400</xdr:colOff>
      <xdr:row>108</xdr:row>
      <xdr:rowOff>128588</xdr:rowOff>
    </xdr:to>
    <xdr:cxnSp macro="">
      <xdr:nvCxnSpPr>
        <xdr:cNvPr id="830" name="直線コネクタ 829">
          <a:extLst>
            <a:ext uri="{FF2B5EF4-FFF2-40B4-BE49-F238E27FC236}">
              <a16:creationId xmlns:a16="http://schemas.microsoft.com/office/drawing/2014/main" id="{4CE55200-A15B-40F4-82F1-D107A7F035D2}"/>
            </a:ext>
          </a:extLst>
        </xdr:cNvPr>
        <xdr:cNvCxnSpPr/>
      </xdr:nvCxnSpPr>
      <xdr:spPr>
        <a:xfrm>
          <a:off x="22072600" y="18645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88789</xdr:rowOff>
    </xdr:from>
    <xdr:ext cx="469744" cy="259045"/>
    <xdr:sp macro="" textlink="">
      <xdr:nvSpPr>
        <xdr:cNvPr id="831" name="【公民館】&#10;一人当たり面積最大値テキスト">
          <a:extLst>
            <a:ext uri="{FF2B5EF4-FFF2-40B4-BE49-F238E27FC236}">
              <a16:creationId xmlns:a16="http://schemas.microsoft.com/office/drawing/2014/main" id="{7B580065-7863-4FD5-8121-2BCEEE771606}"/>
            </a:ext>
          </a:extLst>
        </xdr:cNvPr>
        <xdr:cNvSpPr txBox="1"/>
      </xdr:nvSpPr>
      <xdr:spPr>
        <a:xfrm>
          <a:off x="22199600" y="17062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142112</xdr:rowOff>
    </xdr:from>
    <xdr:to>
      <xdr:col>116</xdr:col>
      <xdr:colOff>152400</xdr:colOff>
      <xdr:row>100</xdr:row>
      <xdr:rowOff>142112</xdr:rowOff>
    </xdr:to>
    <xdr:cxnSp macro="">
      <xdr:nvCxnSpPr>
        <xdr:cNvPr id="832" name="直線コネクタ 831">
          <a:extLst>
            <a:ext uri="{FF2B5EF4-FFF2-40B4-BE49-F238E27FC236}">
              <a16:creationId xmlns:a16="http://schemas.microsoft.com/office/drawing/2014/main" id="{637465A3-7944-4755-AC9F-206A38906F3C}"/>
            </a:ext>
          </a:extLst>
        </xdr:cNvPr>
        <xdr:cNvCxnSpPr/>
      </xdr:nvCxnSpPr>
      <xdr:spPr>
        <a:xfrm>
          <a:off x="22072600" y="17287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132669</xdr:rowOff>
    </xdr:from>
    <xdr:ext cx="469744" cy="259045"/>
    <xdr:sp macro="" textlink="">
      <xdr:nvSpPr>
        <xdr:cNvPr id="833" name="【公民館】&#10;一人当たり面積平均値テキスト">
          <a:extLst>
            <a:ext uri="{FF2B5EF4-FFF2-40B4-BE49-F238E27FC236}">
              <a16:creationId xmlns:a16="http://schemas.microsoft.com/office/drawing/2014/main" id="{64140618-4804-42FB-9189-19B543B9C040}"/>
            </a:ext>
          </a:extLst>
        </xdr:cNvPr>
        <xdr:cNvSpPr txBox="1"/>
      </xdr:nvSpPr>
      <xdr:spPr>
        <a:xfrm>
          <a:off x="22199600" y="183063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109792</xdr:rowOff>
    </xdr:from>
    <xdr:to>
      <xdr:col>116</xdr:col>
      <xdr:colOff>114300</xdr:colOff>
      <xdr:row>108</xdr:row>
      <xdr:rowOff>39942</xdr:rowOff>
    </xdr:to>
    <xdr:sp macro="" textlink="">
      <xdr:nvSpPr>
        <xdr:cNvPr id="834" name="フローチャート: 判断 833">
          <a:extLst>
            <a:ext uri="{FF2B5EF4-FFF2-40B4-BE49-F238E27FC236}">
              <a16:creationId xmlns:a16="http://schemas.microsoft.com/office/drawing/2014/main" id="{DA9971CC-D9A1-4312-B472-A467CCF63D5B}"/>
            </a:ext>
          </a:extLst>
        </xdr:cNvPr>
        <xdr:cNvSpPr/>
      </xdr:nvSpPr>
      <xdr:spPr>
        <a:xfrm>
          <a:off x="22110700" y="1845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109220</xdr:rowOff>
    </xdr:from>
    <xdr:to>
      <xdr:col>112</xdr:col>
      <xdr:colOff>38100</xdr:colOff>
      <xdr:row>108</xdr:row>
      <xdr:rowOff>39370</xdr:rowOff>
    </xdr:to>
    <xdr:sp macro="" textlink="">
      <xdr:nvSpPr>
        <xdr:cNvPr id="835" name="フローチャート: 判断 834">
          <a:extLst>
            <a:ext uri="{FF2B5EF4-FFF2-40B4-BE49-F238E27FC236}">
              <a16:creationId xmlns:a16="http://schemas.microsoft.com/office/drawing/2014/main" id="{2D0E983F-CB82-48E4-9BD6-502E480C9817}"/>
            </a:ext>
          </a:extLst>
        </xdr:cNvPr>
        <xdr:cNvSpPr/>
      </xdr:nvSpPr>
      <xdr:spPr>
        <a:xfrm>
          <a:off x="21272500" y="18454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115888</xdr:rowOff>
    </xdr:from>
    <xdr:to>
      <xdr:col>107</xdr:col>
      <xdr:colOff>101600</xdr:colOff>
      <xdr:row>108</xdr:row>
      <xdr:rowOff>46038</xdr:rowOff>
    </xdr:to>
    <xdr:sp macro="" textlink="">
      <xdr:nvSpPr>
        <xdr:cNvPr id="836" name="フローチャート: 判断 835">
          <a:extLst>
            <a:ext uri="{FF2B5EF4-FFF2-40B4-BE49-F238E27FC236}">
              <a16:creationId xmlns:a16="http://schemas.microsoft.com/office/drawing/2014/main" id="{C05DE48E-9BBE-4198-87BC-830595ED9614}"/>
            </a:ext>
          </a:extLst>
        </xdr:cNvPr>
        <xdr:cNvSpPr/>
      </xdr:nvSpPr>
      <xdr:spPr>
        <a:xfrm>
          <a:off x="20383500" y="18461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105220</xdr:rowOff>
    </xdr:from>
    <xdr:to>
      <xdr:col>102</xdr:col>
      <xdr:colOff>165100</xdr:colOff>
      <xdr:row>108</xdr:row>
      <xdr:rowOff>35370</xdr:rowOff>
    </xdr:to>
    <xdr:sp macro="" textlink="">
      <xdr:nvSpPr>
        <xdr:cNvPr id="837" name="フローチャート: 判断 836">
          <a:extLst>
            <a:ext uri="{FF2B5EF4-FFF2-40B4-BE49-F238E27FC236}">
              <a16:creationId xmlns:a16="http://schemas.microsoft.com/office/drawing/2014/main" id="{0E4B31D9-B47E-4747-A563-04A159758D72}"/>
            </a:ext>
          </a:extLst>
        </xdr:cNvPr>
        <xdr:cNvSpPr/>
      </xdr:nvSpPr>
      <xdr:spPr>
        <a:xfrm>
          <a:off x="19494500" y="18450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112458</xdr:rowOff>
    </xdr:from>
    <xdr:to>
      <xdr:col>98</xdr:col>
      <xdr:colOff>38100</xdr:colOff>
      <xdr:row>108</xdr:row>
      <xdr:rowOff>42608</xdr:rowOff>
    </xdr:to>
    <xdr:sp macro="" textlink="">
      <xdr:nvSpPr>
        <xdr:cNvPr id="838" name="フローチャート: 判断 837">
          <a:extLst>
            <a:ext uri="{FF2B5EF4-FFF2-40B4-BE49-F238E27FC236}">
              <a16:creationId xmlns:a16="http://schemas.microsoft.com/office/drawing/2014/main" id="{FF38ACF7-18D4-484A-B40E-928F23D8ACBC}"/>
            </a:ext>
          </a:extLst>
        </xdr:cNvPr>
        <xdr:cNvSpPr/>
      </xdr:nvSpPr>
      <xdr:spPr>
        <a:xfrm>
          <a:off x="18605500" y="18457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9" name="テキスト ボックス 838">
          <a:extLst>
            <a:ext uri="{FF2B5EF4-FFF2-40B4-BE49-F238E27FC236}">
              <a16:creationId xmlns:a16="http://schemas.microsoft.com/office/drawing/2014/main" id="{B8F997EB-7BAC-4934-A665-A81428A03F25}"/>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40" name="テキスト ボックス 839">
          <a:extLst>
            <a:ext uri="{FF2B5EF4-FFF2-40B4-BE49-F238E27FC236}">
              <a16:creationId xmlns:a16="http://schemas.microsoft.com/office/drawing/2014/main" id="{7CD02589-6356-47E5-B456-4D6A53B9F5EC}"/>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41" name="テキスト ボックス 840">
          <a:extLst>
            <a:ext uri="{FF2B5EF4-FFF2-40B4-BE49-F238E27FC236}">
              <a16:creationId xmlns:a16="http://schemas.microsoft.com/office/drawing/2014/main" id="{73078BC9-B143-4DA4-8ED9-371648639B31}"/>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2" name="テキスト ボックス 841">
          <a:extLst>
            <a:ext uri="{FF2B5EF4-FFF2-40B4-BE49-F238E27FC236}">
              <a16:creationId xmlns:a16="http://schemas.microsoft.com/office/drawing/2014/main" id="{5633FEB2-0A78-48CB-A0D5-2C812BE3B5B7}"/>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3" name="テキスト ボックス 842">
          <a:extLst>
            <a:ext uri="{FF2B5EF4-FFF2-40B4-BE49-F238E27FC236}">
              <a16:creationId xmlns:a16="http://schemas.microsoft.com/office/drawing/2014/main" id="{BCDC3DED-92D3-41AA-AF17-04ED1913EECA}"/>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28829</xdr:rowOff>
    </xdr:from>
    <xdr:to>
      <xdr:col>116</xdr:col>
      <xdr:colOff>114300</xdr:colOff>
      <xdr:row>108</xdr:row>
      <xdr:rowOff>130429</xdr:rowOff>
    </xdr:to>
    <xdr:sp macro="" textlink="">
      <xdr:nvSpPr>
        <xdr:cNvPr id="844" name="楕円 843">
          <a:extLst>
            <a:ext uri="{FF2B5EF4-FFF2-40B4-BE49-F238E27FC236}">
              <a16:creationId xmlns:a16="http://schemas.microsoft.com/office/drawing/2014/main" id="{BF20CA3B-A6DC-496E-8846-076916853168}"/>
            </a:ext>
          </a:extLst>
        </xdr:cNvPr>
        <xdr:cNvSpPr/>
      </xdr:nvSpPr>
      <xdr:spPr>
        <a:xfrm>
          <a:off x="22110700" y="1854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115206</xdr:rowOff>
    </xdr:from>
    <xdr:ext cx="469744" cy="259045"/>
    <xdr:sp macro="" textlink="">
      <xdr:nvSpPr>
        <xdr:cNvPr id="845" name="【公民館】&#10;一人当たり面積該当値テキスト">
          <a:extLst>
            <a:ext uri="{FF2B5EF4-FFF2-40B4-BE49-F238E27FC236}">
              <a16:creationId xmlns:a16="http://schemas.microsoft.com/office/drawing/2014/main" id="{FD8F0682-E790-4A8A-8BB0-5A7A526D9354}"/>
            </a:ext>
          </a:extLst>
        </xdr:cNvPr>
        <xdr:cNvSpPr txBox="1"/>
      </xdr:nvSpPr>
      <xdr:spPr>
        <a:xfrm>
          <a:off x="22199600" y="18460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30163</xdr:rowOff>
    </xdr:from>
    <xdr:to>
      <xdr:col>112</xdr:col>
      <xdr:colOff>38100</xdr:colOff>
      <xdr:row>108</xdr:row>
      <xdr:rowOff>131763</xdr:rowOff>
    </xdr:to>
    <xdr:sp macro="" textlink="">
      <xdr:nvSpPr>
        <xdr:cNvPr id="846" name="楕円 845">
          <a:extLst>
            <a:ext uri="{FF2B5EF4-FFF2-40B4-BE49-F238E27FC236}">
              <a16:creationId xmlns:a16="http://schemas.microsoft.com/office/drawing/2014/main" id="{699E6BF3-B2E9-4471-9910-89C464B1663E}"/>
            </a:ext>
          </a:extLst>
        </xdr:cNvPr>
        <xdr:cNvSpPr/>
      </xdr:nvSpPr>
      <xdr:spPr>
        <a:xfrm>
          <a:off x="21272500" y="18546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79629</xdr:rowOff>
    </xdr:from>
    <xdr:to>
      <xdr:col>116</xdr:col>
      <xdr:colOff>63500</xdr:colOff>
      <xdr:row>108</xdr:row>
      <xdr:rowOff>80963</xdr:rowOff>
    </xdr:to>
    <xdr:cxnSp macro="">
      <xdr:nvCxnSpPr>
        <xdr:cNvPr id="847" name="直線コネクタ 846">
          <a:extLst>
            <a:ext uri="{FF2B5EF4-FFF2-40B4-BE49-F238E27FC236}">
              <a16:creationId xmlns:a16="http://schemas.microsoft.com/office/drawing/2014/main" id="{BF6D5592-ECD7-4788-9208-A6432A0A24DE}"/>
            </a:ext>
          </a:extLst>
        </xdr:cNvPr>
        <xdr:cNvCxnSpPr/>
      </xdr:nvCxnSpPr>
      <xdr:spPr>
        <a:xfrm flipV="1">
          <a:off x="21323300" y="18596229"/>
          <a:ext cx="838200" cy="1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31305</xdr:rowOff>
    </xdr:from>
    <xdr:to>
      <xdr:col>107</xdr:col>
      <xdr:colOff>101600</xdr:colOff>
      <xdr:row>108</xdr:row>
      <xdr:rowOff>132905</xdr:rowOff>
    </xdr:to>
    <xdr:sp macro="" textlink="">
      <xdr:nvSpPr>
        <xdr:cNvPr id="848" name="楕円 847">
          <a:extLst>
            <a:ext uri="{FF2B5EF4-FFF2-40B4-BE49-F238E27FC236}">
              <a16:creationId xmlns:a16="http://schemas.microsoft.com/office/drawing/2014/main" id="{27A2DCE8-F945-4FEE-AEB4-90A9EE1654F7}"/>
            </a:ext>
          </a:extLst>
        </xdr:cNvPr>
        <xdr:cNvSpPr/>
      </xdr:nvSpPr>
      <xdr:spPr>
        <a:xfrm>
          <a:off x="20383500" y="18547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80963</xdr:rowOff>
    </xdr:from>
    <xdr:to>
      <xdr:col>111</xdr:col>
      <xdr:colOff>177800</xdr:colOff>
      <xdr:row>108</xdr:row>
      <xdr:rowOff>82105</xdr:rowOff>
    </xdr:to>
    <xdr:cxnSp macro="">
      <xdr:nvCxnSpPr>
        <xdr:cNvPr id="849" name="直線コネクタ 848">
          <a:extLst>
            <a:ext uri="{FF2B5EF4-FFF2-40B4-BE49-F238E27FC236}">
              <a16:creationId xmlns:a16="http://schemas.microsoft.com/office/drawing/2014/main" id="{DDC9E9F9-C52C-4FBC-82CB-B8ADCEAFC155}"/>
            </a:ext>
          </a:extLst>
        </xdr:cNvPr>
        <xdr:cNvCxnSpPr/>
      </xdr:nvCxnSpPr>
      <xdr:spPr>
        <a:xfrm flipV="1">
          <a:off x="20434300" y="18597563"/>
          <a:ext cx="8890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32068</xdr:rowOff>
    </xdr:from>
    <xdr:to>
      <xdr:col>102</xdr:col>
      <xdr:colOff>165100</xdr:colOff>
      <xdr:row>108</xdr:row>
      <xdr:rowOff>133668</xdr:rowOff>
    </xdr:to>
    <xdr:sp macro="" textlink="">
      <xdr:nvSpPr>
        <xdr:cNvPr id="850" name="楕円 849">
          <a:extLst>
            <a:ext uri="{FF2B5EF4-FFF2-40B4-BE49-F238E27FC236}">
              <a16:creationId xmlns:a16="http://schemas.microsoft.com/office/drawing/2014/main" id="{2B92E3B4-719F-4D07-A183-643C7C3B8C25}"/>
            </a:ext>
          </a:extLst>
        </xdr:cNvPr>
        <xdr:cNvSpPr/>
      </xdr:nvSpPr>
      <xdr:spPr>
        <a:xfrm>
          <a:off x="19494500" y="18548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82105</xdr:rowOff>
    </xdr:from>
    <xdr:to>
      <xdr:col>107</xdr:col>
      <xdr:colOff>50800</xdr:colOff>
      <xdr:row>108</xdr:row>
      <xdr:rowOff>82868</xdr:rowOff>
    </xdr:to>
    <xdr:cxnSp macro="">
      <xdr:nvCxnSpPr>
        <xdr:cNvPr id="851" name="直線コネクタ 850">
          <a:extLst>
            <a:ext uri="{FF2B5EF4-FFF2-40B4-BE49-F238E27FC236}">
              <a16:creationId xmlns:a16="http://schemas.microsoft.com/office/drawing/2014/main" id="{AA8267C8-9B96-4767-AEE0-46567AA575B2}"/>
            </a:ext>
          </a:extLst>
        </xdr:cNvPr>
        <xdr:cNvCxnSpPr/>
      </xdr:nvCxnSpPr>
      <xdr:spPr>
        <a:xfrm flipV="1">
          <a:off x="19545300" y="18598705"/>
          <a:ext cx="8890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33210</xdr:rowOff>
    </xdr:from>
    <xdr:to>
      <xdr:col>98</xdr:col>
      <xdr:colOff>38100</xdr:colOff>
      <xdr:row>108</xdr:row>
      <xdr:rowOff>134810</xdr:rowOff>
    </xdr:to>
    <xdr:sp macro="" textlink="">
      <xdr:nvSpPr>
        <xdr:cNvPr id="852" name="楕円 851">
          <a:extLst>
            <a:ext uri="{FF2B5EF4-FFF2-40B4-BE49-F238E27FC236}">
              <a16:creationId xmlns:a16="http://schemas.microsoft.com/office/drawing/2014/main" id="{ABA4DE15-5BEE-4E27-9673-B746817395C0}"/>
            </a:ext>
          </a:extLst>
        </xdr:cNvPr>
        <xdr:cNvSpPr/>
      </xdr:nvSpPr>
      <xdr:spPr>
        <a:xfrm>
          <a:off x="18605500" y="18549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82868</xdr:rowOff>
    </xdr:from>
    <xdr:to>
      <xdr:col>102</xdr:col>
      <xdr:colOff>114300</xdr:colOff>
      <xdr:row>108</xdr:row>
      <xdr:rowOff>84010</xdr:rowOff>
    </xdr:to>
    <xdr:cxnSp macro="">
      <xdr:nvCxnSpPr>
        <xdr:cNvPr id="853" name="直線コネクタ 852">
          <a:extLst>
            <a:ext uri="{FF2B5EF4-FFF2-40B4-BE49-F238E27FC236}">
              <a16:creationId xmlns:a16="http://schemas.microsoft.com/office/drawing/2014/main" id="{CC9E88FC-A137-4FC9-8C72-D65E280F0DEF}"/>
            </a:ext>
          </a:extLst>
        </xdr:cNvPr>
        <xdr:cNvCxnSpPr/>
      </xdr:nvCxnSpPr>
      <xdr:spPr>
        <a:xfrm flipV="1">
          <a:off x="18656300" y="18599468"/>
          <a:ext cx="8890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55897</xdr:rowOff>
    </xdr:from>
    <xdr:ext cx="469744" cy="259045"/>
    <xdr:sp macro="" textlink="">
      <xdr:nvSpPr>
        <xdr:cNvPr id="854" name="n_1aveValue【公民館】&#10;一人当たり面積">
          <a:extLst>
            <a:ext uri="{FF2B5EF4-FFF2-40B4-BE49-F238E27FC236}">
              <a16:creationId xmlns:a16="http://schemas.microsoft.com/office/drawing/2014/main" id="{6F283279-BEAC-422B-8577-4EEE288FAEB5}"/>
            </a:ext>
          </a:extLst>
        </xdr:cNvPr>
        <xdr:cNvSpPr txBox="1"/>
      </xdr:nvSpPr>
      <xdr:spPr>
        <a:xfrm>
          <a:off x="21075727" y="18229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62565</xdr:rowOff>
    </xdr:from>
    <xdr:ext cx="469744" cy="259045"/>
    <xdr:sp macro="" textlink="">
      <xdr:nvSpPr>
        <xdr:cNvPr id="855" name="n_2aveValue【公民館】&#10;一人当たり面積">
          <a:extLst>
            <a:ext uri="{FF2B5EF4-FFF2-40B4-BE49-F238E27FC236}">
              <a16:creationId xmlns:a16="http://schemas.microsoft.com/office/drawing/2014/main" id="{1955C764-6F94-43F7-88B9-9FEA05C114D4}"/>
            </a:ext>
          </a:extLst>
        </xdr:cNvPr>
        <xdr:cNvSpPr txBox="1"/>
      </xdr:nvSpPr>
      <xdr:spPr>
        <a:xfrm>
          <a:off x="20199427" y="18236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51897</xdr:rowOff>
    </xdr:from>
    <xdr:ext cx="469744" cy="259045"/>
    <xdr:sp macro="" textlink="">
      <xdr:nvSpPr>
        <xdr:cNvPr id="856" name="n_3aveValue【公民館】&#10;一人当たり面積">
          <a:extLst>
            <a:ext uri="{FF2B5EF4-FFF2-40B4-BE49-F238E27FC236}">
              <a16:creationId xmlns:a16="http://schemas.microsoft.com/office/drawing/2014/main" id="{CAFAF8DE-CBDD-429A-AC3A-83CC42D53053}"/>
            </a:ext>
          </a:extLst>
        </xdr:cNvPr>
        <xdr:cNvSpPr txBox="1"/>
      </xdr:nvSpPr>
      <xdr:spPr>
        <a:xfrm>
          <a:off x="19310427" y="18225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59135</xdr:rowOff>
    </xdr:from>
    <xdr:ext cx="469744" cy="259045"/>
    <xdr:sp macro="" textlink="">
      <xdr:nvSpPr>
        <xdr:cNvPr id="857" name="n_4aveValue【公民館】&#10;一人当たり面積">
          <a:extLst>
            <a:ext uri="{FF2B5EF4-FFF2-40B4-BE49-F238E27FC236}">
              <a16:creationId xmlns:a16="http://schemas.microsoft.com/office/drawing/2014/main" id="{8C3C7287-5CED-42F5-AF0A-BEF5C2AA2024}"/>
            </a:ext>
          </a:extLst>
        </xdr:cNvPr>
        <xdr:cNvSpPr txBox="1"/>
      </xdr:nvSpPr>
      <xdr:spPr>
        <a:xfrm>
          <a:off x="18421427" y="18232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122890</xdr:rowOff>
    </xdr:from>
    <xdr:ext cx="469744" cy="259045"/>
    <xdr:sp macro="" textlink="">
      <xdr:nvSpPr>
        <xdr:cNvPr id="858" name="n_1mainValue【公民館】&#10;一人当たり面積">
          <a:extLst>
            <a:ext uri="{FF2B5EF4-FFF2-40B4-BE49-F238E27FC236}">
              <a16:creationId xmlns:a16="http://schemas.microsoft.com/office/drawing/2014/main" id="{2F786140-34F9-4678-83E2-0B4ABD1B31CB}"/>
            </a:ext>
          </a:extLst>
        </xdr:cNvPr>
        <xdr:cNvSpPr txBox="1"/>
      </xdr:nvSpPr>
      <xdr:spPr>
        <a:xfrm>
          <a:off x="21075727" y="18639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124032</xdr:rowOff>
    </xdr:from>
    <xdr:ext cx="469744" cy="259045"/>
    <xdr:sp macro="" textlink="">
      <xdr:nvSpPr>
        <xdr:cNvPr id="859" name="n_2mainValue【公民館】&#10;一人当たり面積">
          <a:extLst>
            <a:ext uri="{FF2B5EF4-FFF2-40B4-BE49-F238E27FC236}">
              <a16:creationId xmlns:a16="http://schemas.microsoft.com/office/drawing/2014/main" id="{988D456E-D597-48CE-8145-BEBFB3A5D26A}"/>
            </a:ext>
          </a:extLst>
        </xdr:cNvPr>
        <xdr:cNvSpPr txBox="1"/>
      </xdr:nvSpPr>
      <xdr:spPr>
        <a:xfrm>
          <a:off x="20199427" y="18640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124795</xdr:rowOff>
    </xdr:from>
    <xdr:ext cx="469744" cy="259045"/>
    <xdr:sp macro="" textlink="">
      <xdr:nvSpPr>
        <xdr:cNvPr id="860" name="n_3mainValue【公民館】&#10;一人当たり面積">
          <a:extLst>
            <a:ext uri="{FF2B5EF4-FFF2-40B4-BE49-F238E27FC236}">
              <a16:creationId xmlns:a16="http://schemas.microsoft.com/office/drawing/2014/main" id="{1890F17A-B1E2-4942-9E0E-D26717FA0F78}"/>
            </a:ext>
          </a:extLst>
        </xdr:cNvPr>
        <xdr:cNvSpPr txBox="1"/>
      </xdr:nvSpPr>
      <xdr:spPr>
        <a:xfrm>
          <a:off x="19310427" y="18641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125937</xdr:rowOff>
    </xdr:from>
    <xdr:ext cx="469744" cy="259045"/>
    <xdr:sp macro="" textlink="">
      <xdr:nvSpPr>
        <xdr:cNvPr id="861" name="n_4mainValue【公民館】&#10;一人当たり面積">
          <a:extLst>
            <a:ext uri="{FF2B5EF4-FFF2-40B4-BE49-F238E27FC236}">
              <a16:creationId xmlns:a16="http://schemas.microsoft.com/office/drawing/2014/main" id="{ADB4D386-EDEF-4642-8805-BA209A76382C}"/>
            </a:ext>
          </a:extLst>
        </xdr:cNvPr>
        <xdr:cNvSpPr txBox="1"/>
      </xdr:nvSpPr>
      <xdr:spPr>
        <a:xfrm>
          <a:off x="18421427" y="18642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2" name="正方形/長方形 861">
          <a:extLst>
            <a:ext uri="{FF2B5EF4-FFF2-40B4-BE49-F238E27FC236}">
              <a16:creationId xmlns:a16="http://schemas.microsoft.com/office/drawing/2014/main" id="{148A26CB-67CA-4FB5-965B-CDF32C277898}"/>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3" name="正方形/長方形 862">
          <a:extLst>
            <a:ext uri="{FF2B5EF4-FFF2-40B4-BE49-F238E27FC236}">
              <a16:creationId xmlns:a16="http://schemas.microsoft.com/office/drawing/2014/main" id="{6159BF36-D273-4BEE-831D-305FA4ECB514}"/>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4" name="テキスト ボックス 863">
          <a:extLst>
            <a:ext uri="{FF2B5EF4-FFF2-40B4-BE49-F238E27FC236}">
              <a16:creationId xmlns:a16="http://schemas.microsoft.com/office/drawing/2014/main" id="{1BA374AB-B4C1-4707-A694-170EF19AC6D5}"/>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ほとんどの施設において有形固定資産減価償却率は類似団体平均値以下となっているが、児童館、公民館については双方とも建設時期が古いため数値が高止まりとなっている。</a:t>
          </a:r>
        </a:p>
        <a:p>
          <a:r>
            <a:rPr kumimoji="1" lang="ja-JP" altLang="en-US" sz="1300">
              <a:latin typeface="ＭＳ Ｐゴシック" panose="020B0600070205080204" pitchFamily="50" charset="-128"/>
              <a:ea typeface="ＭＳ Ｐゴシック" panose="020B0600070205080204" pitchFamily="50" charset="-128"/>
            </a:rPr>
            <a:t>橋梁、公営住宅の有形固定資産減価償却率は類似団体平均値を大きく下回る値となっている。橋梁については施設数が少なく、比較的新しいため平均値より低くなっている。公営住宅については、近年若者住宅を整備したことや、老朽化した公営住宅を除却することで適正な運営を行っているためである。</a:t>
          </a:r>
        </a:p>
        <a:p>
          <a:r>
            <a:rPr kumimoji="1" lang="ja-JP" altLang="en-US" sz="1300">
              <a:latin typeface="ＭＳ Ｐゴシック" panose="020B0600070205080204" pitchFamily="50" charset="-128"/>
              <a:ea typeface="ＭＳ Ｐゴシック" panose="020B0600070205080204" pitchFamily="50" charset="-128"/>
            </a:rPr>
            <a:t>一人当たり面積については、ほぼ類似団体平均と同水準であり、人口に対して余剰となる施設が少ないと言える。</a:t>
          </a:r>
        </a:p>
        <a:p>
          <a:r>
            <a:rPr kumimoji="1" lang="ja-JP" altLang="en-US" sz="1300">
              <a:latin typeface="ＭＳ Ｐゴシック" panose="020B0600070205080204" pitchFamily="50" charset="-128"/>
              <a:ea typeface="ＭＳ Ｐゴシック" panose="020B0600070205080204" pitchFamily="50" charset="-128"/>
            </a:rPr>
            <a:t>幼稚園等の有形固定資産減価償却率は、平均値を下回っており、これは幼稚園施設を拡張したためで、子育て環境の整備が進んでいると言える。</a:t>
          </a:r>
        </a:p>
        <a:p>
          <a:r>
            <a:rPr kumimoji="1" lang="ja-JP" altLang="en-US" sz="1300">
              <a:latin typeface="ＭＳ Ｐゴシック" panose="020B0600070205080204" pitchFamily="50" charset="-128"/>
              <a:ea typeface="ＭＳ Ｐゴシック" panose="020B0600070205080204" pitchFamily="50" charset="-128"/>
            </a:rPr>
            <a:t>児童館・公民館の有形固定資産減価償却率は、平均値を大きく上回っているが、人口規模に応じた効率的な運営を今後も続ける必要がある。減価償却率、一人当たりの数値が平均値の施設については、整備不要とせず、長期的な施設環境を維持できる取組みを進めていく必要が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A21B7ABC-587E-4C4F-9094-6AEB435F4625}"/>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30E11EB8-8F08-4F26-8B46-820C6A20110A}"/>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1001CBE0-3922-4477-98F6-94A20A17492E}"/>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93F778C1-EC9B-4E73-889B-3314BE74D26A}"/>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福島県磐梯町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1531FE32-8E6C-4DA7-971C-815C7502A298}"/>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8F2D3AE8-28CA-43BD-B114-DF96164226B6}"/>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E92623CA-550C-40D0-B4BC-623444C31B04}"/>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AA0384C8-B2FD-474F-8386-12D3989244FE}"/>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B8DA55D7-D039-49FB-BC02-8F895CAA4AE5}"/>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BAD3F5A1-0BA0-4C64-9C4E-28326E5CAE2E}"/>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3,289
3,274
59.77
4,940,781
4,764,658
149,682
2,565,377
4,640,366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B64916EB-794C-4E8C-85C8-D636C0F3C318}"/>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60CF9D23-21E9-42EA-851D-AD43C1CD5AE2}"/>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884C3602-41C5-4863-AFB8-E3478C2E6A14}"/>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12.3
94.9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84B9DDF8-E5A6-474B-B6D6-0AFFAE79DE8C}"/>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A99DD09F-85C1-4BD1-9C82-F24344B77974}"/>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1216C5ED-ACED-4EE8-84BC-E46C142B4CF8}"/>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E6F975B1-A8B1-476D-967B-02170DAA516B}"/>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5F1DA4CE-D8FD-454F-AAED-26A173EF1377}"/>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EFA24EC3-F605-4AB5-A3D2-BF518B93AB92}"/>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4E3EB4C4-460E-4322-A351-8A4F70E45D1B}"/>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A02EB536-C118-448F-9945-B7BC241FA36E}"/>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F0ED49D-6864-4EB9-AC43-5CBF3A1625FF}"/>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3F6E6D1A-90C5-48E9-92FE-CAD37F8DBA7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9F13AC0B-3FFE-4391-A52C-8920CE0462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FA2BED19-7C0B-42D5-800F-1CE36FD4E205}"/>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47A8568C-F016-48F8-BA11-B8CE090F6A04}"/>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FC36410A-6A1D-4CD9-87E3-84478CB9E552}"/>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66DC8726-4E0E-4581-8929-92C20E1A1839}"/>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D0C13601-8E10-4B9E-BFDA-5677A979FD82}"/>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B128D8AE-0EA5-4CF2-B81F-9CC8BEAF2412}"/>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BDC686A9-BC4F-4FE2-A330-5EAF61F5FFD7}"/>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BD2C4D4D-BB06-437C-8E59-7FD576C3C29A}"/>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F33E989B-7C62-4407-A302-DA9F77D28AC9}"/>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8DE6C813-D79B-4B0F-BB1D-D76167289141}"/>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17CDDA5F-D3B0-46D8-86B7-504E756A6AEB}"/>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77B77438-2C87-4537-A57D-2DA846A41FCB}"/>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5D813C96-04A8-42E0-B250-0D90BD216DA5}"/>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EC66D8F6-416A-4CC4-A9E3-6F9E7F37D9A7}"/>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D926636B-1F5A-4794-92A6-A735175B03D8}"/>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88F123E2-4FBC-4EF0-BE5C-B4A41F516E3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915A9425-A0B3-419E-9409-61D6D1F9D4C2}"/>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8E56E5AE-5D4E-431E-86E5-EC5DE428B9E5}"/>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08851079-988A-43A6-A0E1-6362C294D729}"/>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C7E817AA-8A67-4CDB-945F-A324BC97A41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1EC7F54C-9529-401F-9C6D-57350B3D0C19}"/>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CA5DDC74-B28E-4D2F-84F2-3E8C8178F1F1}"/>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AE05DF10-0E38-43CF-9A43-8FEDBA2846C4}"/>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ED8F014E-F53B-4F81-A676-C41B46A4C3B4}"/>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0DC3894F-62AA-4B0E-94F5-E9DC4820989D}"/>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CEA7F147-B1D1-4910-A5AF-E041C5204C9A}"/>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E9BE3C8F-0861-4E2F-80FC-054F753CA514}"/>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F8C60FDF-B60F-48D5-AC72-DD51584BCF92}"/>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66500A52-AA45-4107-BF23-1FBEE9DEF7E7}"/>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49A8B145-1E48-44D5-BF40-BE284C7C74E7}"/>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7BE45C5B-5AC4-4187-B97A-C236D7E72B9E}"/>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DA46130F-A1EB-4560-B8A2-87BC9D104E53}"/>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6C044B4E-276B-4F00-AC60-4B71A6C17023}"/>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7C7A0AD8-91F7-46C9-8BA6-077C2D068333}"/>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a:extLst>
            <a:ext uri="{FF2B5EF4-FFF2-40B4-BE49-F238E27FC236}">
              <a16:creationId xmlns:a16="http://schemas.microsoft.com/office/drawing/2014/main" id="{1BDDCCEC-54F0-4330-B6C2-82167083ACED}"/>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a:extLst>
            <a:ext uri="{FF2B5EF4-FFF2-40B4-BE49-F238E27FC236}">
              <a16:creationId xmlns:a16="http://schemas.microsoft.com/office/drawing/2014/main" id="{A6CE4216-E973-4862-B3EF-08FEE4A4FFEE}"/>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a:extLst>
            <a:ext uri="{FF2B5EF4-FFF2-40B4-BE49-F238E27FC236}">
              <a16:creationId xmlns:a16="http://schemas.microsoft.com/office/drawing/2014/main" id="{D4D8A6A7-1757-444D-B2FF-E7D6738B9E01}"/>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a:extLst>
            <a:ext uri="{FF2B5EF4-FFF2-40B4-BE49-F238E27FC236}">
              <a16:creationId xmlns:a16="http://schemas.microsoft.com/office/drawing/2014/main" id="{110C0426-E409-4083-B4DA-5EE535AA13BA}"/>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a:extLst>
            <a:ext uri="{FF2B5EF4-FFF2-40B4-BE49-F238E27FC236}">
              <a16:creationId xmlns:a16="http://schemas.microsoft.com/office/drawing/2014/main" id="{279DAED6-9498-45E1-BECF-FEDB6F92191F}"/>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a:extLst>
            <a:ext uri="{FF2B5EF4-FFF2-40B4-BE49-F238E27FC236}">
              <a16:creationId xmlns:a16="http://schemas.microsoft.com/office/drawing/2014/main" id="{D9988784-30A5-4654-B55F-88DAB153969D}"/>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a:extLst>
            <a:ext uri="{FF2B5EF4-FFF2-40B4-BE49-F238E27FC236}">
              <a16:creationId xmlns:a16="http://schemas.microsoft.com/office/drawing/2014/main" id="{75F19E82-4E4A-496F-9DC8-A8476047821D}"/>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a:extLst>
            <a:ext uri="{FF2B5EF4-FFF2-40B4-BE49-F238E27FC236}">
              <a16:creationId xmlns:a16="http://schemas.microsoft.com/office/drawing/2014/main" id="{EE509BDB-9B0E-4B90-BBCE-1640D0A06EEE}"/>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a:extLst>
            <a:ext uri="{FF2B5EF4-FFF2-40B4-BE49-F238E27FC236}">
              <a16:creationId xmlns:a16="http://schemas.microsoft.com/office/drawing/2014/main" id="{390ED7D2-8465-4C41-8AA8-08C088D9C5AC}"/>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a:extLst>
            <a:ext uri="{FF2B5EF4-FFF2-40B4-BE49-F238E27FC236}">
              <a16:creationId xmlns:a16="http://schemas.microsoft.com/office/drawing/2014/main" id="{5E197475-ED83-4FAA-9540-B5ED67C5E20B}"/>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a:extLst>
            <a:ext uri="{FF2B5EF4-FFF2-40B4-BE49-F238E27FC236}">
              <a16:creationId xmlns:a16="http://schemas.microsoft.com/office/drawing/2014/main" id="{F0934147-1FC8-44FC-BF89-CB232E761A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a:extLst>
            <a:ext uri="{FF2B5EF4-FFF2-40B4-BE49-F238E27FC236}">
              <a16:creationId xmlns:a16="http://schemas.microsoft.com/office/drawing/2014/main" id="{C201720E-4D80-4580-BA17-AD385576FA5A}"/>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a:extLst>
            <a:ext uri="{FF2B5EF4-FFF2-40B4-BE49-F238E27FC236}">
              <a16:creationId xmlns:a16="http://schemas.microsoft.com/office/drawing/2014/main" id="{4FDE5186-3B44-4EE4-9E47-8A75A6BB2271}"/>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a:extLst>
            <a:ext uri="{FF2B5EF4-FFF2-40B4-BE49-F238E27FC236}">
              <a16:creationId xmlns:a16="http://schemas.microsoft.com/office/drawing/2014/main" id="{DCBF1C1B-CF43-4446-B7F4-CA6098C81464}"/>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93073</xdr:rowOff>
    </xdr:from>
    <xdr:to>
      <xdr:col>24</xdr:col>
      <xdr:colOff>62865</xdr:colOff>
      <xdr:row>64</xdr:row>
      <xdr:rowOff>130628</xdr:rowOff>
    </xdr:to>
    <xdr:cxnSp macro="">
      <xdr:nvCxnSpPr>
        <xdr:cNvPr id="74" name="直線コネクタ 73">
          <a:extLst>
            <a:ext uri="{FF2B5EF4-FFF2-40B4-BE49-F238E27FC236}">
              <a16:creationId xmlns:a16="http://schemas.microsoft.com/office/drawing/2014/main" id="{9EA9C89D-C74F-40F1-A1E6-00BFB49F9768}"/>
            </a:ext>
          </a:extLst>
        </xdr:cNvPr>
        <xdr:cNvCxnSpPr/>
      </xdr:nvCxnSpPr>
      <xdr:spPr>
        <a:xfrm flipV="1">
          <a:off x="4634865" y="9694273"/>
          <a:ext cx="0" cy="1409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a:extLst>
            <a:ext uri="{FF2B5EF4-FFF2-40B4-BE49-F238E27FC236}">
              <a16:creationId xmlns:a16="http://schemas.microsoft.com/office/drawing/2014/main" id="{5F5EC267-48EC-4249-956D-E58ACBAECE2E}"/>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a:extLst>
            <a:ext uri="{FF2B5EF4-FFF2-40B4-BE49-F238E27FC236}">
              <a16:creationId xmlns:a16="http://schemas.microsoft.com/office/drawing/2014/main" id="{812ADCA0-2B0E-4704-9544-B823FA7FAF6E}"/>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39750</xdr:rowOff>
    </xdr:from>
    <xdr:ext cx="405111" cy="259045"/>
    <xdr:sp macro="" textlink="">
      <xdr:nvSpPr>
        <xdr:cNvPr id="77" name="【体育館・プール】&#10;有形固定資産減価償却率最大値テキスト">
          <a:extLst>
            <a:ext uri="{FF2B5EF4-FFF2-40B4-BE49-F238E27FC236}">
              <a16:creationId xmlns:a16="http://schemas.microsoft.com/office/drawing/2014/main" id="{A828F896-3F12-42D6-A531-548DA384FC44}"/>
            </a:ext>
          </a:extLst>
        </xdr:cNvPr>
        <xdr:cNvSpPr txBox="1"/>
      </xdr:nvSpPr>
      <xdr:spPr>
        <a:xfrm>
          <a:off x="4673600" y="9469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93073</xdr:rowOff>
    </xdr:from>
    <xdr:to>
      <xdr:col>24</xdr:col>
      <xdr:colOff>152400</xdr:colOff>
      <xdr:row>56</xdr:row>
      <xdr:rowOff>93073</xdr:rowOff>
    </xdr:to>
    <xdr:cxnSp macro="">
      <xdr:nvCxnSpPr>
        <xdr:cNvPr id="78" name="直線コネクタ 77">
          <a:extLst>
            <a:ext uri="{FF2B5EF4-FFF2-40B4-BE49-F238E27FC236}">
              <a16:creationId xmlns:a16="http://schemas.microsoft.com/office/drawing/2014/main" id="{776AB3E8-CEC9-4388-B0E4-9AA724383446}"/>
            </a:ext>
          </a:extLst>
        </xdr:cNvPr>
        <xdr:cNvCxnSpPr/>
      </xdr:nvCxnSpPr>
      <xdr:spPr>
        <a:xfrm>
          <a:off x="4546600" y="9694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48821</xdr:rowOff>
    </xdr:from>
    <xdr:ext cx="405111" cy="259045"/>
    <xdr:sp macro="" textlink="">
      <xdr:nvSpPr>
        <xdr:cNvPr id="79" name="【体育館・プール】&#10;有形固定資産減価償却率平均値テキスト">
          <a:extLst>
            <a:ext uri="{FF2B5EF4-FFF2-40B4-BE49-F238E27FC236}">
              <a16:creationId xmlns:a16="http://schemas.microsoft.com/office/drawing/2014/main" id="{6A5A6EE4-99E9-4389-B685-AB7849B8E3E1}"/>
            </a:ext>
          </a:extLst>
        </xdr:cNvPr>
        <xdr:cNvSpPr txBox="1"/>
      </xdr:nvSpPr>
      <xdr:spPr>
        <a:xfrm>
          <a:off x="4673600" y="103358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25944</xdr:rowOff>
    </xdr:from>
    <xdr:to>
      <xdr:col>24</xdr:col>
      <xdr:colOff>114300</xdr:colOff>
      <xdr:row>61</xdr:row>
      <xdr:rowOff>127544</xdr:rowOff>
    </xdr:to>
    <xdr:sp macro="" textlink="">
      <xdr:nvSpPr>
        <xdr:cNvPr id="80" name="フローチャート: 判断 79">
          <a:extLst>
            <a:ext uri="{FF2B5EF4-FFF2-40B4-BE49-F238E27FC236}">
              <a16:creationId xmlns:a16="http://schemas.microsoft.com/office/drawing/2014/main" id="{EF16266B-AF54-444B-8078-F8B36A0C65E9}"/>
            </a:ext>
          </a:extLst>
        </xdr:cNvPr>
        <xdr:cNvSpPr/>
      </xdr:nvSpPr>
      <xdr:spPr>
        <a:xfrm>
          <a:off x="4584700" y="1048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150041</xdr:rowOff>
    </xdr:from>
    <xdr:to>
      <xdr:col>20</xdr:col>
      <xdr:colOff>38100</xdr:colOff>
      <xdr:row>61</xdr:row>
      <xdr:rowOff>80191</xdr:rowOff>
    </xdr:to>
    <xdr:sp macro="" textlink="">
      <xdr:nvSpPr>
        <xdr:cNvPr id="81" name="フローチャート: 判断 80">
          <a:extLst>
            <a:ext uri="{FF2B5EF4-FFF2-40B4-BE49-F238E27FC236}">
              <a16:creationId xmlns:a16="http://schemas.microsoft.com/office/drawing/2014/main" id="{A645691C-D5EF-4DD2-BBD5-9713B52965D3}"/>
            </a:ext>
          </a:extLst>
        </xdr:cNvPr>
        <xdr:cNvSpPr/>
      </xdr:nvSpPr>
      <xdr:spPr>
        <a:xfrm>
          <a:off x="3746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4717</xdr:rowOff>
    </xdr:from>
    <xdr:to>
      <xdr:col>15</xdr:col>
      <xdr:colOff>101600</xdr:colOff>
      <xdr:row>60</xdr:row>
      <xdr:rowOff>106317</xdr:rowOff>
    </xdr:to>
    <xdr:sp macro="" textlink="">
      <xdr:nvSpPr>
        <xdr:cNvPr id="82" name="フローチャート: 判断 81">
          <a:extLst>
            <a:ext uri="{FF2B5EF4-FFF2-40B4-BE49-F238E27FC236}">
              <a16:creationId xmlns:a16="http://schemas.microsoft.com/office/drawing/2014/main" id="{640CF5E0-4075-46E9-B6EE-CA95C76BCD1E}"/>
            </a:ext>
          </a:extLst>
        </xdr:cNvPr>
        <xdr:cNvSpPr/>
      </xdr:nvSpPr>
      <xdr:spPr>
        <a:xfrm>
          <a:off x="2857500" y="1029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135346</xdr:rowOff>
    </xdr:from>
    <xdr:to>
      <xdr:col>10</xdr:col>
      <xdr:colOff>165100</xdr:colOff>
      <xdr:row>62</xdr:row>
      <xdr:rowOff>65496</xdr:rowOff>
    </xdr:to>
    <xdr:sp macro="" textlink="">
      <xdr:nvSpPr>
        <xdr:cNvPr id="83" name="フローチャート: 判断 82">
          <a:extLst>
            <a:ext uri="{FF2B5EF4-FFF2-40B4-BE49-F238E27FC236}">
              <a16:creationId xmlns:a16="http://schemas.microsoft.com/office/drawing/2014/main" id="{2037E7F9-246D-4218-9EED-F6EFF5CC5D0F}"/>
            </a:ext>
          </a:extLst>
        </xdr:cNvPr>
        <xdr:cNvSpPr/>
      </xdr:nvSpPr>
      <xdr:spPr>
        <a:xfrm>
          <a:off x="1968500" y="10593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123916</xdr:rowOff>
    </xdr:from>
    <xdr:to>
      <xdr:col>6</xdr:col>
      <xdr:colOff>38100</xdr:colOff>
      <xdr:row>62</xdr:row>
      <xdr:rowOff>54066</xdr:rowOff>
    </xdr:to>
    <xdr:sp macro="" textlink="">
      <xdr:nvSpPr>
        <xdr:cNvPr id="84" name="フローチャート: 判断 83">
          <a:extLst>
            <a:ext uri="{FF2B5EF4-FFF2-40B4-BE49-F238E27FC236}">
              <a16:creationId xmlns:a16="http://schemas.microsoft.com/office/drawing/2014/main" id="{AA06BF09-A160-463B-84CE-5BE0B0D3A18B}"/>
            </a:ext>
          </a:extLst>
        </xdr:cNvPr>
        <xdr:cNvSpPr/>
      </xdr:nvSpPr>
      <xdr:spPr>
        <a:xfrm>
          <a:off x="1079500" y="10582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9196B26F-3423-40C5-9AC6-C0982F4B2D58}"/>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C6FEF0CE-31E7-41C2-BFA2-49ADD6A9700B}"/>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5185F69E-8BC5-4D5A-8269-D228C8ED3F3F}"/>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0061A207-B3F0-45A8-A649-21D5797BC4BE}"/>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9DE01098-DCA5-41B0-A3C8-4D2C8165C201}"/>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110853</xdr:rowOff>
    </xdr:from>
    <xdr:to>
      <xdr:col>24</xdr:col>
      <xdr:colOff>114300</xdr:colOff>
      <xdr:row>63</xdr:row>
      <xdr:rowOff>41003</xdr:rowOff>
    </xdr:to>
    <xdr:sp macro="" textlink="">
      <xdr:nvSpPr>
        <xdr:cNvPr id="90" name="楕円 89">
          <a:extLst>
            <a:ext uri="{FF2B5EF4-FFF2-40B4-BE49-F238E27FC236}">
              <a16:creationId xmlns:a16="http://schemas.microsoft.com/office/drawing/2014/main" id="{804FFC03-74E8-4CC3-9B78-E57855F594AF}"/>
            </a:ext>
          </a:extLst>
        </xdr:cNvPr>
        <xdr:cNvSpPr/>
      </xdr:nvSpPr>
      <xdr:spPr>
        <a:xfrm>
          <a:off x="4584700" y="10740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89280</xdr:rowOff>
    </xdr:from>
    <xdr:ext cx="405111" cy="259045"/>
    <xdr:sp macro="" textlink="">
      <xdr:nvSpPr>
        <xdr:cNvPr id="91" name="【体育館・プール】&#10;有形固定資産減価償却率該当値テキスト">
          <a:extLst>
            <a:ext uri="{FF2B5EF4-FFF2-40B4-BE49-F238E27FC236}">
              <a16:creationId xmlns:a16="http://schemas.microsoft.com/office/drawing/2014/main" id="{C4E5D679-5462-4872-B7AF-FF5FB2F506A3}"/>
            </a:ext>
          </a:extLst>
        </xdr:cNvPr>
        <xdr:cNvSpPr txBox="1"/>
      </xdr:nvSpPr>
      <xdr:spPr>
        <a:xfrm>
          <a:off x="4673600" y="10719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83094</xdr:rowOff>
    </xdr:from>
    <xdr:to>
      <xdr:col>20</xdr:col>
      <xdr:colOff>38100</xdr:colOff>
      <xdr:row>63</xdr:row>
      <xdr:rowOff>13244</xdr:rowOff>
    </xdr:to>
    <xdr:sp macro="" textlink="">
      <xdr:nvSpPr>
        <xdr:cNvPr id="92" name="楕円 91">
          <a:extLst>
            <a:ext uri="{FF2B5EF4-FFF2-40B4-BE49-F238E27FC236}">
              <a16:creationId xmlns:a16="http://schemas.microsoft.com/office/drawing/2014/main" id="{E8552E9A-38C5-47B9-BD28-846246F776FD}"/>
            </a:ext>
          </a:extLst>
        </xdr:cNvPr>
        <xdr:cNvSpPr/>
      </xdr:nvSpPr>
      <xdr:spPr>
        <a:xfrm>
          <a:off x="3746500" y="1071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133894</xdr:rowOff>
    </xdr:from>
    <xdr:to>
      <xdr:col>24</xdr:col>
      <xdr:colOff>63500</xdr:colOff>
      <xdr:row>62</xdr:row>
      <xdr:rowOff>161653</xdr:rowOff>
    </xdr:to>
    <xdr:cxnSp macro="">
      <xdr:nvCxnSpPr>
        <xdr:cNvPr id="93" name="直線コネクタ 92">
          <a:extLst>
            <a:ext uri="{FF2B5EF4-FFF2-40B4-BE49-F238E27FC236}">
              <a16:creationId xmlns:a16="http://schemas.microsoft.com/office/drawing/2014/main" id="{37861F5F-3CA8-49B6-912C-8F2BD5B2B830}"/>
            </a:ext>
          </a:extLst>
        </xdr:cNvPr>
        <xdr:cNvCxnSpPr/>
      </xdr:nvCxnSpPr>
      <xdr:spPr>
        <a:xfrm>
          <a:off x="3797300" y="10763794"/>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47172</xdr:rowOff>
    </xdr:from>
    <xdr:to>
      <xdr:col>15</xdr:col>
      <xdr:colOff>101600</xdr:colOff>
      <xdr:row>62</xdr:row>
      <xdr:rowOff>148772</xdr:rowOff>
    </xdr:to>
    <xdr:sp macro="" textlink="">
      <xdr:nvSpPr>
        <xdr:cNvPr id="94" name="楕円 93">
          <a:extLst>
            <a:ext uri="{FF2B5EF4-FFF2-40B4-BE49-F238E27FC236}">
              <a16:creationId xmlns:a16="http://schemas.microsoft.com/office/drawing/2014/main" id="{56F0A74C-1FB2-4294-9330-8CD6C4600EB3}"/>
            </a:ext>
          </a:extLst>
        </xdr:cNvPr>
        <xdr:cNvSpPr/>
      </xdr:nvSpPr>
      <xdr:spPr>
        <a:xfrm>
          <a:off x="2857500" y="10677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97972</xdr:rowOff>
    </xdr:from>
    <xdr:to>
      <xdr:col>19</xdr:col>
      <xdr:colOff>177800</xdr:colOff>
      <xdr:row>62</xdr:row>
      <xdr:rowOff>133894</xdr:rowOff>
    </xdr:to>
    <xdr:cxnSp macro="">
      <xdr:nvCxnSpPr>
        <xdr:cNvPr id="95" name="直線コネクタ 94">
          <a:extLst>
            <a:ext uri="{FF2B5EF4-FFF2-40B4-BE49-F238E27FC236}">
              <a16:creationId xmlns:a16="http://schemas.microsoft.com/office/drawing/2014/main" id="{FD407C81-1FFD-4D35-A7FF-D483C7784396}"/>
            </a:ext>
          </a:extLst>
        </xdr:cNvPr>
        <xdr:cNvCxnSpPr/>
      </xdr:nvCxnSpPr>
      <xdr:spPr>
        <a:xfrm>
          <a:off x="2908300" y="10727872"/>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11249</xdr:rowOff>
    </xdr:from>
    <xdr:to>
      <xdr:col>10</xdr:col>
      <xdr:colOff>165100</xdr:colOff>
      <xdr:row>62</xdr:row>
      <xdr:rowOff>112849</xdr:rowOff>
    </xdr:to>
    <xdr:sp macro="" textlink="">
      <xdr:nvSpPr>
        <xdr:cNvPr id="96" name="楕円 95">
          <a:extLst>
            <a:ext uri="{FF2B5EF4-FFF2-40B4-BE49-F238E27FC236}">
              <a16:creationId xmlns:a16="http://schemas.microsoft.com/office/drawing/2014/main" id="{5398C3DB-EAC9-4801-AA75-3779117E8C69}"/>
            </a:ext>
          </a:extLst>
        </xdr:cNvPr>
        <xdr:cNvSpPr/>
      </xdr:nvSpPr>
      <xdr:spPr>
        <a:xfrm>
          <a:off x="1968500" y="1064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62049</xdr:rowOff>
    </xdr:from>
    <xdr:to>
      <xdr:col>15</xdr:col>
      <xdr:colOff>50800</xdr:colOff>
      <xdr:row>62</xdr:row>
      <xdr:rowOff>97972</xdr:rowOff>
    </xdr:to>
    <xdr:cxnSp macro="">
      <xdr:nvCxnSpPr>
        <xdr:cNvPr id="97" name="直線コネクタ 96">
          <a:extLst>
            <a:ext uri="{FF2B5EF4-FFF2-40B4-BE49-F238E27FC236}">
              <a16:creationId xmlns:a16="http://schemas.microsoft.com/office/drawing/2014/main" id="{3AABCD23-BBC9-45B5-B2CB-D297A8B396B7}"/>
            </a:ext>
          </a:extLst>
        </xdr:cNvPr>
        <xdr:cNvCxnSpPr/>
      </xdr:nvCxnSpPr>
      <xdr:spPr>
        <a:xfrm>
          <a:off x="2019300" y="10691949"/>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146776</xdr:rowOff>
    </xdr:from>
    <xdr:to>
      <xdr:col>6</xdr:col>
      <xdr:colOff>38100</xdr:colOff>
      <xdr:row>62</xdr:row>
      <xdr:rowOff>76926</xdr:rowOff>
    </xdr:to>
    <xdr:sp macro="" textlink="">
      <xdr:nvSpPr>
        <xdr:cNvPr id="98" name="楕円 97">
          <a:extLst>
            <a:ext uri="{FF2B5EF4-FFF2-40B4-BE49-F238E27FC236}">
              <a16:creationId xmlns:a16="http://schemas.microsoft.com/office/drawing/2014/main" id="{F991B059-5DBF-476F-A575-3C711839B9C2}"/>
            </a:ext>
          </a:extLst>
        </xdr:cNvPr>
        <xdr:cNvSpPr/>
      </xdr:nvSpPr>
      <xdr:spPr>
        <a:xfrm>
          <a:off x="1079500" y="1060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26126</xdr:rowOff>
    </xdr:from>
    <xdr:to>
      <xdr:col>10</xdr:col>
      <xdr:colOff>114300</xdr:colOff>
      <xdr:row>62</xdr:row>
      <xdr:rowOff>62049</xdr:rowOff>
    </xdr:to>
    <xdr:cxnSp macro="">
      <xdr:nvCxnSpPr>
        <xdr:cNvPr id="99" name="直線コネクタ 98">
          <a:extLst>
            <a:ext uri="{FF2B5EF4-FFF2-40B4-BE49-F238E27FC236}">
              <a16:creationId xmlns:a16="http://schemas.microsoft.com/office/drawing/2014/main" id="{0F4B2965-6AA0-4B94-9A9C-8E9B21990CC5}"/>
            </a:ext>
          </a:extLst>
        </xdr:cNvPr>
        <xdr:cNvCxnSpPr/>
      </xdr:nvCxnSpPr>
      <xdr:spPr>
        <a:xfrm>
          <a:off x="1130300" y="10656026"/>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96718</xdr:rowOff>
    </xdr:from>
    <xdr:ext cx="405111" cy="259045"/>
    <xdr:sp macro="" textlink="">
      <xdr:nvSpPr>
        <xdr:cNvPr id="100" name="n_1aveValue【体育館・プール】&#10;有形固定資産減価償却率">
          <a:extLst>
            <a:ext uri="{FF2B5EF4-FFF2-40B4-BE49-F238E27FC236}">
              <a16:creationId xmlns:a16="http://schemas.microsoft.com/office/drawing/2014/main" id="{4625CEEF-57B2-4BE7-AB47-A0F690DDF31A}"/>
            </a:ext>
          </a:extLst>
        </xdr:cNvPr>
        <xdr:cNvSpPr txBox="1"/>
      </xdr:nvSpPr>
      <xdr:spPr>
        <a:xfrm>
          <a:off x="3582044" y="10212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122844</xdr:rowOff>
    </xdr:from>
    <xdr:ext cx="405111" cy="259045"/>
    <xdr:sp macro="" textlink="">
      <xdr:nvSpPr>
        <xdr:cNvPr id="101" name="n_2aveValue【体育館・プール】&#10;有形固定資産減価償却率">
          <a:extLst>
            <a:ext uri="{FF2B5EF4-FFF2-40B4-BE49-F238E27FC236}">
              <a16:creationId xmlns:a16="http://schemas.microsoft.com/office/drawing/2014/main" id="{111BF9F6-A557-4F3C-A32F-E24D2791476E}"/>
            </a:ext>
          </a:extLst>
        </xdr:cNvPr>
        <xdr:cNvSpPr txBox="1"/>
      </xdr:nvSpPr>
      <xdr:spPr>
        <a:xfrm>
          <a:off x="2705744" y="10066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82023</xdr:rowOff>
    </xdr:from>
    <xdr:ext cx="405111" cy="259045"/>
    <xdr:sp macro="" textlink="">
      <xdr:nvSpPr>
        <xdr:cNvPr id="102" name="n_3aveValue【体育館・プール】&#10;有形固定資産減価償却率">
          <a:extLst>
            <a:ext uri="{FF2B5EF4-FFF2-40B4-BE49-F238E27FC236}">
              <a16:creationId xmlns:a16="http://schemas.microsoft.com/office/drawing/2014/main" id="{EDEC42AA-2AF2-464E-8F26-4924AF2450A2}"/>
            </a:ext>
          </a:extLst>
        </xdr:cNvPr>
        <xdr:cNvSpPr txBox="1"/>
      </xdr:nvSpPr>
      <xdr:spPr>
        <a:xfrm>
          <a:off x="1816744" y="103690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70593</xdr:rowOff>
    </xdr:from>
    <xdr:ext cx="405111" cy="259045"/>
    <xdr:sp macro="" textlink="">
      <xdr:nvSpPr>
        <xdr:cNvPr id="103" name="n_4aveValue【体育館・プール】&#10;有形固定資産減価償却率">
          <a:extLst>
            <a:ext uri="{FF2B5EF4-FFF2-40B4-BE49-F238E27FC236}">
              <a16:creationId xmlns:a16="http://schemas.microsoft.com/office/drawing/2014/main" id="{C74F30E5-9C6D-4673-9B91-4E1B29726F5A}"/>
            </a:ext>
          </a:extLst>
        </xdr:cNvPr>
        <xdr:cNvSpPr txBox="1"/>
      </xdr:nvSpPr>
      <xdr:spPr>
        <a:xfrm>
          <a:off x="927744" y="103575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4371</xdr:rowOff>
    </xdr:from>
    <xdr:ext cx="405111" cy="259045"/>
    <xdr:sp macro="" textlink="">
      <xdr:nvSpPr>
        <xdr:cNvPr id="104" name="n_1mainValue【体育館・プール】&#10;有形固定資産減価償却率">
          <a:extLst>
            <a:ext uri="{FF2B5EF4-FFF2-40B4-BE49-F238E27FC236}">
              <a16:creationId xmlns:a16="http://schemas.microsoft.com/office/drawing/2014/main" id="{D38B07C1-CD6F-4EE7-B301-0C4D8D522539}"/>
            </a:ext>
          </a:extLst>
        </xdr:cNvPr>
        <xdr:cNvSpPr txBox="1"/>
      </xdr:nvSpPr>
      <xdr:spPr>
        <a:xfrm>
          <a:off x="3582044" y="10805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139899</xdr:rowOff>
    </xdr:from>
    <xdr:ext cx="405111" cy="259045"/>
    <xdr:sp macro="" textlink="">
      <xdr:nvSpPr>
        <xdr:cNvPr id="105" name="n_2mainValue【体育館・プール】&#10;有形固定資産減価償却率">
          <a:extLst>
            <a:ext uri="{FF2B5EF4-FFF2-40B4-BE49-F238E27FC236}">
              <a16:creationId xmlns:a16="http://schemas.microsoft.com/office/drawing/2014/main" id="{AB33A051-4CBF-451F-AEA2-342E1BA7A607}"/>
            </a:ext>
          </a:extLst>
        </xdr:cNvPr>
        <xdr:cNvSpPr txBox="1"/>
      </xdr:nvSpPr>
      <xdr:spPr>
        <a:xfrm>
          <a:off x="2705744" y="10769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103976</xdr:rowOff>
    </xdr:from>
    <xdr:ext cx="405111" cy="259045"/>
    <xdr:sp macro="" textlink="">
      <xdr:nvSpPr>
        <xdr:cNvPr id="106" name="n_3mainValue【体育館・プール】&#10;有形固定資産減価償却率">
          <a:extLst>
            <a:ext uri="{FF2B5EF4-FFF2-40B4-BE49-F238E27FC236}">
              <a16:creationId xmlns:a16="http://schemas.microsoft.com/office/drawing/2014/main" id="{48123EBF-86C5-408E-B1F0-5E315EE56389}"/>
            </a:ext>
          </a:extLst>
        </xdr:cNvPr>
        <xdr:cNvSpPr txBox="1"/>
      </xdr:nvSpPr>
      <xdr:spPr>
        <a:xfrm>
          <a:off x="1816744" y="10733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68053</xdr:rowOff>
    </xdr:from>
    <xdr:ext cx="405111" cy="259045"/>
    <xdr:sp macro="" textlink="">
      <xdr:nvSpPr>
        <xdr:cNvPr id="107" name="n_4mainValue【体育館・プール】&#10;有形固定資産減価償却率">
          <a:extLst>
            <a:ext uri="{FF2B5EF4-FFF2-40B4-BE49-F238E27FC236}">
              <a16:creationId xmlns:a16="http://schemas.microsoft.com/office/drawing/2014/main" id="{421FE650-F236-485A-972D-F75836DBF3BE}"/>
            </a:ext>
          </a:extLst>
        </xdr:cNvPr>
        <xdr:cNvSpPr txBox="1"/>
      </xdr:nvSpPr>
      <xdr:spPr>
        <a:xfrm>
          <a:off x="927744" y="10697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8" name="正方形/長方形 107">
          <a:extLst>
            <a:ext uri="{FF2B5EF4-FFF2-40B4-BE49-F238E27FC236}">
              <a16:creationId xmlns:a16="http://schemas.microsoft.com/office/drawing/2014/main" id="{C7ED1F96-FDF2-4CF4-963D-E1949027373C}"/>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9" name="正方形/長方形 108">
          <a:extLst>
            <a:ext uri="{FF2B5EF4-FFF2-40B4-BE49-F238E27FC236}">
              <a16:creationId xmlns:a16="http://schemas.microsoft.com/office/drawing/2014/main" id="{07C297A8-13E5-43A4-9A49-B58F5AFE649A}"/>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10" name="正方形/長方形 109">
          <a:extLst>
            <a:ext uri="{FF2B5EF4-FFF2-40B4-BE49-F238E27FC236}">
              <a16:creationId xmlns:a16="http://schemas.microsoft.com/office/drawing/2014/main" id="{06CFCF70-AEBE-4CCD-9A9A-3F81138FC13C}"/>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1" name="正方形/長方形 110">
          <a:extLst>
            <a:ext uri="{FF2B5EF4-FFF2-40B4-BE49-F238E27FC236}">
              <a16:creationId xmlns:a16="http://schemas.microsoft.com/office/drawing/2014/main" id="{CAA7A074-6EB2-448C-9648-383329DD4271}"/>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2" name="正方形/長方形 111">
          <a:extLst>
            <a:ext uri="{FF2B5EF4-FFF2-40B4-BE49-F238E27FC236}">
              <a16:creationId xmlns:a16="http://schemas.microsoft.com/office/drawing/2014/main" id="{7CFFFE4E-28E5-4E17-8237-FD1FE24493B4}"/>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3" name="正方形/長方形 112">
          <a:extLst>
            <a:ext uri="{FF2B5EF4-FFF2-40B4-BE49-F238E27FC236}">
              <a16:creationId xmlns:a16="http://schemas.microsoft.com/office/drawing/2014/main" id="{C0771462-B38C-4990-9A93-6EFDF6595449}"/>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4" name="正方形/長方形 113">
          <a:extLst>
            <a:ext uri="{FF2B5EF4-FFF2-40B4-BE49-F238E27FC236}">
              <a16:creationId xmlns:a16="http://schemas.microsoft.com/office/drawing/2014/main" id="{31714DEA-78FA-4938-9453-726AF29C2EEF}"/>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5" name="正方形/長方形 114">
          <a:extLst>
            <a:ext uri="{FF2B5EF4-FFF2-40B4-BE49-F238E27FC236}">
              <a16:creationId xmlns:a16="http://schemas.microsoft.com/office/drawing/2014/main" id="{ECB6CCA6-54CC-4669-8E99-6FD49A9BE132}"/>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6" name="テキスト ボックス 115">
          <a:extLst>
            <a:ext uri="{FF2B5EF4-FFF2-40B4-BE49-F238E27FC236}">
              <a16:creationId xmlns:a16="http://schemas.microsoft.com/office/drawing/2014/main" id="{9190446E-DC2D-48E2-9F97-3F265B1B01E9}"/>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7" name="直線コネクタ 116">
          <a:extLst>
            <a:ext uri="{FF2B5EF4-FFF2-40B4-BE49-F238E27FC236}">
              <a16:creationId xmlns:a16="http://schemas.microsoft.com/office/drawing/2014/main" id="{1C495627-FDD5-4A73-9451-32BCF7CF12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8" name="直線コネクタ 117">
          <a:extLst>
            <a:ext uri="{FF2B5EF4-FFF2-40B4-BE49-F238E27FC236}">
              <a16:creationId xmlns:a16="http://schemas.microsoft.com/office/drawing/2014/main" id="{F3A77875-BBE5-4A0E-9868-0BE4C7414E0B}"/>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9" name="テキスト ボックス 118">
          <a:extLst>
            <a:ext uri="{FF2B5EF4-FFF2-40B4-BE49-F238E27FC236}">
              <a16:creationId xmlns:a16="http://schemas.microsoft.com/office/drawing/2014/main" id="{998D51C8-0753-4730-9706-E8E2CA4BFDC5}"/>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20" name="直線コネクタ 119">
          <a:extLst>
            <a:ext uri="{FF2B5EF4-FFF2-40B4-BE49-F238E27FC236}">
              <a16:creationId xmlns:a16="http://schemas.microsoft.com/office/drawing/2014/main" id="{AC2367B1-3F34-4976-B602-63154C63F464}"/>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21" name="テキスト ボックス 120">
          <a:extLst>
            <a:ext uri="{FF2B5EF4-FFF2-40B4-BE49-F238E27FC236}">
              <a16:creationId xmlns:a16="http://schemas.microsoft.com/office/drawing/2014/main" id="{DACA0FC9-278F-4DD3-9C46-B9E522618F05}"/>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2" name="直線コネクタ 121">
          <a:extLst>
            <a:ext uri="{FF2B5EF4-FFF2-40B4-BE49-F238E27FC236}">
              <a16:creationId xmlns:a16="http://schemas.microsoft.com/office/drawing/2014/main" id="{07C56CC9-D550-47F5-BD7B-FBB1FA7B5F1E}"/>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3" name="テキスト ボックス 122">
          <a:extLst>
            <a:ext uri="{FF2B5EF4-FFF2-40B4-BE49-F238E27FC236}">
              <a16:creationId xmlns:a16="http://schemas.microsoft.com/office/drawing/2014/main" id="{465CDCE0-9FAF-4421-B212-634A75B754D4}"/>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4" name="直線コネクタ 123">
          <a:extLst>
            <a:ext uri="{FF2B5EF4-FFF2-40B4-BE49-F238E27FC236}">
              <a16:creationId xmlns:a16="http://schemas.microsoft.com/office/drawing/2014/main" id="{FF7936F0-E4E1-45BF-A556-89E52DDB7A8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5" name="テキスト ボックス 124">
          <a:extLst>
            <a:ext uri="{FF2B5EF4-FFF2-40B4-BE49-F238E27FC236}">
              <a16:creationId xmlns:a16="http://schemas.microsoft.com/office/drawing/2014/main" id="{D3F9C29F-677B-4BD0-895D-F65414FC3F3B}"/>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6" name="直線コネクタ 125">
          <a:extLst>
            <a:ext uri="{FF2B5EF4-FFF2-40B4-BE49-F238E27FC236}">
              <a16:creationId xmlns:a16="http://schemas.microsoft.com/office/drawing/2014/main" id="{AE618BDA-AA23-4F4F-961F-5182A681A914}"/>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7" name="テキスト ボックス 126">
          <a:extLst>
            <a:ext uri="{FF2B5EF4-FFF2-40B4-BE49-F238E27FC236}">
              <a16:creationId xmlns:a16="http://schemas.microsoft.com/office/drawing/2014/main" id="{7ED5C69C-7202-4FA3-B9BB-7F4F9203723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8" name="直線コネクタ 127">
          <a:extLst>
            <a:ext uri="{FF2B5EF4-FFF2-40B4-BE49-F238E27FC236}">
              <a16:creationId xmlns:a16="http://schemas.microsoft.com/office/drawing/2014/main" id="{70CBFDE5-AD03-4B65-96A8-9005DCE13BA9}"/>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9" name="テキスト ボックス 128">
          <a:extLst>
            <a:ext uri="{FF2B5EF4-FFF2-40B4-BE49-F238E27FC236}">
              <a16:creationId xmlns:a16="http://schemas.microsoft.com/office/drawing/2014/main" id="{AF112B30-5B19-4959-9F45-D7CEDD759C0E}"/>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0" name="【体育館・プール】&#10;一人当たり面積グラフ枠">
          <a:extLst>
            <a:ext uri="{FF2B5EF4-FFF2-40B4-BE49-F238E27FC236}">
              <a16:creationId xmlns:a16="http://schemas.microsoft.com/office/drawing/2014/main" id="{081FCF53-D830-4352-AC75-82CBF0AB9016}"/>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102108</xdr:rowOff>
    </xdr:from>
    <xdr:to>
      <xdr:col>54</xdr:col>
      <xdr:colOff>189865</xdr:colOff>
      <xdr:row>64</xdr:row>
      <xdr:rowOff>23622</xdr:rowOff>
    </xdr:to>
    <xdr:cxnSp macro="">
      <xdr:nvCxnSpPr>
        <xdr:cNvPr id="131" name="直線コネクタ 130">
          <a:extLst>
            <a:ext uri="{FF2B5EF4-FFF2-40B4-BE49-F238E27FC236}">
              <a16:creationId xmlns:a16="http://schemas.microsoft.com/office/drawing/2014/main" id="{936116F6-354C-4325-B3F3-2EBB08351004}"/>
            </a:ext>
          </a:extLst>
        </xdr:cNvPr>
        <xdr:cNvCxnSpPr/>
      </xdr:nvCxnSpPr>
      <xdr:spPr>
        <a:xfrm flipV="1">
          <a:off x="10476865" y="9703308"/>
          <a:ext cx="0" cy="1293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27449</xdr:rowOff>
    </xdr:from>
    <xdr:ext cx="469744" cy="259045"/>
    <xdr:sp macro="" textlink="">
      <xdr:nvSpPr>
        <xdr:cNvPr id="132" name="【体育館・プール】&#10;一人当たり面積最小値テキスト">
          <a:extLst>
            <a:ext uri="{FF2B5EF4-FFF2-40B4-BE49-F238E27FC236}">
              <a16:creationId xmlns:a16="http://schemas.microsoft.com/office/drawing/2014/main" id="{6F5ED0FB-943A-473C-8A13-04725683A409}"/>
            </a:ext>
          </a:extLst>
        </xdr:cNvPr>
        <xdr:cNvSpPr txBox="1"/>
      </xdr:nvSpPr>
      <xdr:spPr>
        <a:xfrm>
          <a:off x="10515600" y="11000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23622</xdr:rowOff>
    </xdr:from>
    <xdr:to>
      <xdr:col>55</xdr:col>
      <xdr:colOff>88900</xdr:colOff>
      <xdr:row>64</xdr:row>
      <xdr:rowOff>23622</xdr:rowOff>
    </xdr:to>
    <xdr:cxnSp macro="">
      <xdr:nvCxnSpPr>
        <xdr:cNvPr id="133" name="直線コネクタ 132">
          <a:extLst>
            <a:ext uri="{FF2B5EF4-FFF2-40B4-BE49-F238E27FC236}">
              <a16:creationId xmlns:a16="http://schemas.microsoft.com/office/drawing/2014/main" id="{3D6DBC5E-AFEC-401F-9E8A-4154A39DA98F}"/>
            </a:ext>
          </a:extLst>
        </xdr:cNvPr>
        <xdr:cNvCxnSpPr/>
      </xdr:nvCxnSpPr>
      <xdr:spPr>
        <a:xfrm>
          <a:off x="10388600" y="10996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48785</xdr:rowOff>
    </xdr:from>
    <xdr:ext cx="469744" cy="259045"/>
    <xdr:sp macro="" textlink="">
      <xdr:nvSpPr>
        <xdr:cNvPr id="134" name="【体育館・プール】&#10;一人当たり面積最大値テキスト">
          <a:extLst>
            <a:ext uri="{FF2B5EF4-FFF2-40B4-BE49-F238E27FC236}">
              <a16:creationId xmlns:a16="http://schemas.microsoft.com/office/drawing/2014/main" id="{F64F15CB-BE48-4741-83B0-60959CDD745C}"/>
            </a:ext>
          </a:extLst>
        </xdr:cNvPr>
        <xdr:cNvSpPr txBox="1"/>
      </xdr:nvSpPr>
      <xdr:spPr>
        <a:xfrm>
          <a:off x="10515600" y="9478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102108</xdr:rowOff>
    </xdr:from>
    <xdr:to>
      <xdr:col>55</xdr:col>
      <xdr:colOff>88900</xdr:colOff>
      <xdr:row>56</xdr:row>
      <xdr:rowOff>102108</xdr:rowOff>
    </xdr:to>
    <xdr:cxnSp macro="">
      <xdr:nvCxnSpPr>
        <xdr:cNvPr id="135" name="直線コネクタ 134">
          <a:extLst>
            <a:ext uri="{FF2B5EF4-FFF2-40B4-BE49-F238E27FC236}">
              <a16:creationId xmlns:a16="http://schemas.microsoft.com/office/drawing/2014/main" id="{F9813221-1D72-4456-A452-4D379101C449}"/>
            </a:ext>
          </a:extLst>
        </xdr:cNvPr>
        <xdr:cNvCxnSpPr/>
      </xdr:nvCxnSpPr>
      <xdr:spPr>
        <a:xfrm>
          <a:off x="10388600" y="9703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13225</xdr:rowOff>
    </xdr:from>
    <xdr:ext cx="469744" cy="259045"/>
    <xdr:sp macro="" textlink="">
      <xdr:nvSpPr>
        <xdr:cNvPr id="136" name="【体育館・プール】&#10;一人当たり面積平均値テキスト">
          <a:extLst>
            <a:ext uri="{FF2B5EF4-FFF2-40B4-BE49-F238E27FC236}">
              <a16:creationId xmlns:a16="http://schemas.microsoft.com/office/drawing/2014/main" id="{69CFF193-0F9C-4ED6-BD57-BE8DE5A8BFAD}"/>
            </a:ext>
          </a:extLst>
        </xdr:cNvPr>
        <xdr:cNvSpPr txBox="1"/>
      </xdr:nvSpPr>
      <xdr:spPr>
        <a:xfrm>
          <a:off x="10515600" y="104716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161798</xdr:rowOff>
    </xdr:from>
    <xdr:to>
      <xdr:col>55</xdr:col>
      <xdr:colOff>50800</xdr:colOff>
      <xdr:row>62</xdr:row>
      <xdr:rowOff>91948</xdr:rowOff>
    </xdr:to>
    <xdr:sp macro="" textlink="">
      <xdr:nvSpPr>
        <xdr:cNvPr id="137" name="フローチャート: 判断 136">
          <a:extLst>
            <a:ext uri="{FF2B5EF4-FFF2-40B4-BE49-F238E27FC236}">
              <a16:creationId xmlns:a16="http://schemas.microsoft.com/office/drawing/2014/main" id="{0B469DA1-AACC-4C52-81CD-F83C79240CCC}"/>
            </a:ext>
          </a:extLst>
        </xdr:cNvPr>
        <xdr:cNvSpPr/>
      </xdr:nvSpPr>
      <xdr:spPr>
        <a:xfrm>
          <a:off x="10426700" y="1062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9017</xdr:rowOff>
    </xdr:from>
    <xdr:to>
      <xdr:col>50</xdr:col>
      <xdr:colOff>165100</xdr:colOff>
      <xdr:row>62</xdr:row>
      <xdr:rowOff>110617</xdr:rowOff>
    </xdr:to>
    <xdr:sp macro="" textlink="">
      <xdr:nvSpPr>
        <xdr:cNvPr id="138" name="フローチャート: 判断 137">
          <a:extLst>
            <a:ext uri="{FF2B5EF4-FFF2-40B4-BE49-F238E27FC236}">
              <a16:creationId xmlns:a16="http://schemas.microsoft.com/office/drawing/2014/main" id="{FF63FFD0-B0D3-4507-BD7E-3B1500E55FB4}"/>
            </a:ext>
          </a:extLst>
        </xdr:cNvPr>
        <xdr:cNvSpPr/>
      </xdr:nvSpPr>
      <xdr:spPr>
        <a:xfrm>
          <a:off x="9588500" y="10638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157988</xdr:rowOff>
    </xdr:from>
    <xdr:to>
      <xdr:col>46</xdr:col>
      <xdr:colOff>38100</xdr:colOff>
      <xdr:row>62</xdr:row>
      <xdr:rowOff>88138</xdr:rowOff>
    </xdr:to>
    <xdr:sp macro="" textlink="">
      <xdr:nvSpPr>
        <xdr:cNvPr id="139" name="フローチャート: 判断 138">
          <a:extLst>
            <a:ext uri="{FF2B5EF4-FFF2-40B4-BE49-F238E27FC236}">
              <a16:creationId xmlns:a16="http://schemas.microsoft.com/office/drawing/2014/main" id="{63935FA5-9143-4624-919C-345111B8F326}"/>
            </a:ext>
          </a:extLst>
        </xdr:cNvPr>
        <xdr:cNvSpPr/>
      </xdr:nvSpPr>
      <xdr:spPr>
        <a:xfrm>
          <a:off x="8699500" y="10616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7493</xdr:rowOff>
    </xdr:from>
    <xdr:to>
      <xdr:col>41</xdr:col>
      <xdr:colOff>101600</xdr:colOff>
      <xdr:row>62</xdr:row>
      <xdr:rowOff>109093</xdr:rowOff>
    </xdr:to>
    <xdr:sp macro="" textlink="">
      <xdr:nvSpPr>
        <xdr:cNvPr id="140" name="フローチャート: 判断 139">
          <a:extLst>
            <a:ext uri="{FF2B5EF4-FFF2-40B4-BE49-F238E27FC236}">
              <a16:creationId xmlns:a16="http://schemas.microsoft.com/office/drawing/2014/main" id="{45D2D21F-23A9-4A49-92F2-5DC4B43E98B6}"/>
            </a:ext>
          </a:extLst>
        </xdr:cNvPr>
        <xdr:cNvSpPr/>
      </xdr:nvSpPr>
      <xdr:spPr>
        <a:xfrm>
          <a:off x="7810500" y="10637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127127</xdr:rowOff>
    </xdr:from>
    <xdr:to>
      <xdr:col>36</xdr:col>
      <xdr:colOff>165100</xdr:colOff>
      <xdr:row>62</xdr:row>
      <xdr:rowOff>57277</xdr:rowOff>
    </xdr:to>
    <xdr:sp macro="" textlink="">
      <xdr:nvSpPr>
        <xdr:cNvPr id="141" name="フローチャート: 判断 140">
          <a:extLst>
            <a:ext uri="{FF2B5EF4-FFF2-40B4-BE49-F238E27FC236}">
              <a16:creationId xmlns:a16="http://schemas.microsoft.com/office/drawing/2014/main" id="{56C8A93A-AC24-4F15-96BC-7A1A77C1F329}"/>
            </a:ext>
          </a:extLst>
        </xdr:cNvPr>
        <xdr:cNvSpPr/>
      </xdr:nvSpPr>
      <xdr:spPr>
        <a:xfrm>
          <a:off x="6921500" y="10585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41D5A24A-9FF2-4A22-8199-DA14BB011DBE}"/>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65C07801-42C4-4DC6-B963-073796DC0E2C}"/>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8CF9564A-30C1-4BFB-8092-91564EFCCB67}"/>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B9AE9FB4-F177-4848-B2D8-7ABE6B15D271}"/>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6" name="テキスト ボックス 145">
          <a:extLst>
            <a:ext uri="{FF2B5EF4-FFF2-40B4-BE49-F238E27FC236}">
              <a16:creationId xmlns:a16="http://schemas.microsoft.com/office/drawing/2014/main" id="{162D2CFA-77ED-48AF-81F3-3899E7823948}"/>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132842</xdr:rowOff>
    </xdr:from>
    <xdr:to>
      <xdr:col>55</xdr:col>
      <xdr:colOff>50800</xdr:colOff>
      <xdr:row>63</xdr:row>
      <xdr:rowOff>62992</xdr:rowOff>
    </xdr:to>
    <xdr:sp macro="" textlink="">
      <xdr:nvSpPr>
        <xdr:cNvPr id="147" name="楕円 146">
          <a:extLst>
            <a:ext uri="{FF2B5EF4-FFF2-40B4-BE49-F238E27FC236}">
              <a16:creationId xmlns:a16="http://schemas.microsoft.com/office/drawing/2014/main" id="{7DAA55D2-544A-4C73-ACEA-A703A1E11074}"/>
            </a:ext>
          </a:extLst>
        </xdr:cNvPr>
        <xdr:cNvSpPr/>
      </xdr:nvSpPr>
      <xdr:spPr>
        <a:xfrm>
          <a:off x="10426700" y="10762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111269</xdr:rowOff>
    </xdr:from>
    <xdr:ext cx="469744" cy="259045"/>
    <xdr:sp macro="" textlink="">
      <xdr:nvSpPr>
        <xdr:cNvPr id="148" name="【体育館・プール】&#10;一人当たり面積該当値テキスト">
          <a:extLst>
            <a:ext uri="{FF2B5EF4-FFF2-40B4-BE49-F238E27FC236}">
              <a16:creationId xmlns:a16="http://schemas.microsoft.com/office/drawing/2014/main" id="{1DB0AA1F-0E0A-457F-8336-D9B50AA4B1B7}"/>
            </a:ext>
          </a:extLst>
        </xdr:cNvPr>
        <xdr:cNvSpPr txBox="1"/>
      </xdr:nvSpPr>
      <xdr:spPr>
        <a:xfrm>
          <a:off x="10515600" y="10741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137033</xdr:rowOff>
    </xdr:from>
    <xdr:to>
      <xdr:col>50</xdr:col>
      <xdr:colOff>165100</xdr:colOff>
      <xdr:row>63</xdr:row>
      <xdr:rowOff>67183</xdr:rowOff>
    </xdr:to>
    <xdr:sp macro="" textlink="">
      <xdr:nvSpPr>
        <xdr:cNvPr id="149" name="楕円 148">
          <a:extLst>
            <a:ext uri="{FF2B5EF4-FFF2-40B4-BE49-F238E27FC236}">
              <a16:creationId xmlns:a16="http://schemas.microsoft.com/office/drawing/2014/main" id="{32927601-0605-4D11-9B03-D5FA0389FEA3}"/>
            </a:ext>
          </a:extLst>
        </xdr:cNvPr>
        <xdr:cNvSpPr/>
      </xdr:nvSpPr>
      <xdr:spPr>
        <a:xfrm>
          <a:off x="9588500" y="10766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12192</xdr:rowOff>
    </xdr:from>
    <xdr:to>
      <xdr:col>55</xdr:col>
      <xdr:colOff>0</xdr:colOff>
      <xdr:row>63</xdr:row>
      <xdr:rowOff>16383</xdr:rowOff>
    </xdr:to>
    <xdr:cxnSp macro="">
      <xdr:nvCxnSpPr>
        <xdr:cNvPr id="150" name="直線コネクタ 149">
          <a:extLst>
            <a:ext uri="{FF2B5EF4-FFF2-40B4-BE49-F238E27FC236}">
              <a16:creationId xmlns:a16="http://schemas.microsoft.com/office/drawing/2014/main" id="{3FB02C42-D684-4B60-BCC3-4E099347A3C4}"/>
            </a:ext>
          </a:extLst>
        </xdr:cNvPr>
        <xdr:cNvCxnSpPr/>
      </xdr:nvCxnSpPr>
      <xdr:spPr>
        <a:xfrm flipV="1">
          <a:off x="9639300" y="10813542"/>
          <a:ext cx="8382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141224</xdr:rowOff>
    </xdr:from>
    <xdr:to>
      <xdr:col>46</xdr:col>
      <xdr:colOff>38100</xdr:colOff>
      <xdr:row>63</xdr:row>
      <xdr:rowOff>71374</xdr:rowOff>
    </xdr:to>
    <xdr:sp macro="" textlink="">
      <xdr:nvSpPr>
        <xdr:cNvPr id="151" name="楕円 150">
          <a:extLst>
            <a:ext uri="{FF2B5EF4-FFF2-40B4-BE49-F238E27FC236}">
              <a16:creationId xmlns:a16="http://schemas.microsoft.com/office/drawing/2014/main" id="{7C307CC1-8108-49D8-BBF1-D4C79AA4088C}"/>
            </a:ext>
          </a:extLst>
        </xdr:cNvPr>
        <xdr:cNvSpPr/>
      </xdr:nvSpPr>
      <xdr:spPr>
        <a:xfrm>
          <a:off x="8699500" y="1077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16383</xdr:rowOff>
    </xdr:from>
    <xdr:to>
      <xdr:col>50</xdr:col>
      <xdr:colOff>114300</xdr:colOff>
      <xdr:row>63</xdr:row>
      <xdr:rowOff>20574</xdr:rowOff>
    </xdr:to>
    <xdr:cxnSp macro="">
      <xdr:nvCxnSpPr>
        <xdr:cNvPr id="152" name="直線コネクタ 151">
          <a:extLst>
            <a:ext uri="{FF2B5EF4-FFF2-40B4-BE49-F238E27FC236}">
              <a16:creationId xmlns:a16="http://schemas.microsoft.com/office/drawing/2014/main" id="{532A0CA4-3881-4DAE-9426-535647A4D329}"/>
            </a:ext>
          </a:extLst>
        </xdr:cNvPr>
        <xdr:cNvCxnSpPr/>
      </xdr:nvCxnSpPr>
      <xdr:spPr>
        <a:xfrm flipV="1">
          <a:off x="8750300" y="10817733"/>
          <a:ext cx="8890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143510</xdr:rowOff>
    </xdr:from>
    <xdr:to>
      <xdr:col>41</xdr:col>
      <xdr:colOff>101600</xdr:colOff>
      <xdr:row>63</xdr:row>
      <xdr:rowOff>73660</xdr:rowOff>
    </xdr:to>
    <xdr:sp macro="" textlink="">
      <xdr:nvSpPr>
        <xdr:cNvPr id="153" name="楕円 152">
          <a:extLst>
            <a:ext uri="{FF2B5EF4-FFF2-40B4-BE49-F238E27FC236}">
              <a16:creationId xmlns:a16="http://schemas.microsoft.com/office/drawing/2014/main" id="{97B939DF-D207-46A6-A38F-1A2618AC9531}"/>
            </a:ext>
          </a:extLst>
        </xdr:cNvPr>
        <xdr:cNvSpPr/>
      </xdr:nvSpPr>
      <xdr:spPr>
        <a:xfrm>
          <a:off x="7810500" y="1077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20574</xdr:rowOff>
    </xdr:from>
    <xdr:to>
      <xdr:col>45</xdr:col>
      <xdr:colOff>177800</xdr:colOff>
      <xdr:row>63</xdr:row>
      <xdr:rowOff>22860</xdr:rowOff>
    </xdr:to>
    <xdr:cxnSp macro="">
      <xdr:nvCxnSpPr>
        <xdr:cNvPr id="154" name="直線コネクタ 153">
          <a:extLst>
            <a:ext uri="{FF2B5EF4-FFF2-40B4-BE49-F238E27FC236}">
              <a16:creationId xmlns:a16="http://schemas.microsoft.com/office/drawing/2014/main" id="{ED75A0C9-C5E0-4AEE-9306-D2BDA761CF83}"/>
            </a:ext>
          </a:extLst>
        </xdr:cNvPr>
        <xdr:cNvCxnSpPr/>
      </xdr:nvCxnSpPr>
      <xdr:spPr>
        <a:xfrm flipV="1">
          <a:off x="7861300" y="1082192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147320</xdr:rowOff>
    </xdr:from>
    <xdr:to>
      <xdr:col>36</xdr:col>
      <xdr:colOff>165100</xdr:colOff>
      <xdr:row>63</xdr:row>
      <xdr:rowOff>77470</xdr:rowOff>
    </xdr:to>
    <xdr:sp macro="" textlink="">
      <xdr:nvSpPr>
        <xdr:cNvPr id="155" name="楕円 154">
          <a:extLst>
            <a:ext uri="{FF2B5EF4-FFF2-40B4-BE49-F238E27FC236}">
              <a16:creationId xmlns:a16="http://schemas.microsoft.com/office/drawing/2014/main" id="{BCA39F97-4559-46EC-A6C4-DCA1D8F90E8D}"/>
            </a:ext>
          </a:extLst>
        </xdr:cNvPr>
        <xdr:cNvSpPr/>
      </xdr:nvSpPr>
      <xdr:spPr>
        <a:xfrm>
          <a:off x="6921500" y="1077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22860</xdr:rowOff>
    </xdr:from>
    <xdr:to>
      <xdr:col>41</xdr:col>
      <xdr:colOff>50800</xdr:colOff>
      <xdr:row>63</xdr:row>
      <xdr:rowOff>26670</xdr:rowOff>
    </xdr:to>
    <xdr:cxnSp macro="">
      <xdr:nvCxnSpPr>
        <xdr:cNvPr id="156" name="直線コネクタ 155">
          <a:extLst>
            <a:ext uri="{FF2B5EF4-FFF2-40B4-BE49-F238E27FC236}">
              <a16:creationId xmlns:a16="http://schemas.microsoft.com/office/drawing/2014/main" id="{67DB8837-EB7C-46A2-B2C5-EB49C16431AA}"/>
            </a:ext>
          </a:extLst>
        </xdr:cNvPr>
        <xdr:cNvCxnSpPr/>
      </xdr:nvCxnSpPr>
      <xdr:spPr>
        <a:xfrm flipV="1">
          <a:off x="6972300" y="1082421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127144</xdr:rowOff>
    </xdr:from>
    <xdr:ext cx="469744" cy="259045"/>
    <xdr:sp macro="" textlink="">
      <xdr:nvSpPr>
        <xdr:cNvPr id="157" name="n_1aveValue【体育館・プール】&#10;一人当たり面積">
          <a:extLst>
            <a:ext uri="{FF2B5EF4-FFF2-40B4-BE49-F238E27FC236}">
              <a16:creationId xmlns:a16="http://schemas.microsoft.com/office/drawing/2014/main" id="{CFF3B4D3-F445-4DE7-8A01-600E6CCEFAEB}"/>
            </a:ext>
          </a:extLst>
        </xdr:cNvPr>
        <xdr:cNvSpPr txBox="1"/>
      </xdr:nvSpPr>
      <xdr:spPr>
        <a:xfrm>
          <a:off x="9391727" y="10414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104665</xdr:rowOff>
    </xdr:from>
    <xdr:ext cx="469744" cy="259045"/>
    <xdr:sp macro="" textlink="">
      <xdr:nvSpPr>
        <xdr:cNvPr id="158" name="n_2aveValue【体育館・プール】&#10;一人当たり面積">
          <a:extLst>
            <a:ext uri="{FF2B5EF4-FFF2-40B4-BE49-F238E27FC236}">
              <a16:creationId xmlns:a16="http://schemas.microsoft.com/office/drawing/2014/main" id="{16CF841D-03FC-4D6D-A4F6-C96F4F5546BE}"/>
            </a:ext>
          </a:extLst>
        </xdr:cNvPr>
        <xdr:cNvSpPr txBox="1"/>
      </xdr:nvSpPr>
      <xdr:spPr>
        <a:xfrm>
          <a:off x="8515427" y="10391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125620</xdr:rowOff>
    </xdr:from>
    <xdr:ext cx="469744" cy="259045"/>
    <xdr:sp macro="" textlink="">
      <xdr:nvSpPr>
        <xdr:cNvPr id="159" name="n_3aveValue【体育館・プール】&#10;一人当たり面積">
          <a:extLst>
            <a:ext uri="{FF2B5EF4-FFF2-40B4-BE49-F238E27FC236}">
              <a16:creationId xmlns:a16="http://schemas.microsoft.com/office/drawing/2014/main" id="{1A5F89AD-4601-43CD-B5DB-4BDF3B12D16F}"/>
            </a:ext>
          </a:extLst>
        </xdr:cNvPr>
        <xdr:cNvSpPr txBox="1"/>
      </xdr:nvSpPr>
      <xdr:spPr>
        <a:xfrm>
          <a:off x="7626427" y="10412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73804</xdr:rowOff>
    </xdr:from>
    <xdr:ext cx="469744" cy="259045"/>
    <xdr:sp macro="" textlink="">
      <xdr:nvSpPr>
        <xdr:cNvPr id="160" name="n_4aveValue【体育館・プール】&#10;一人当たり面積">
          <a:extLst>
            <a:ext uri="{FF2B5EF4-FFF2-40B4-BE49-F238E27FC236}">
              <a16:creationId xmlns:a16="http://schemas.microsoft.com/office/drawing/2014/main" id="{5459F943-021E-4A81-9A99-8720CF1E27B3}"/>
            </a:ext>
          </a:extLst>
        </xdr:cNvPr>
        <xdr:cNvSpPr txBox="1"/>
      </xdr:nvSpPr>
      <xdr:spPr>
        <a:xfrm>
          <a:off x="6737427" y="10360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58310</xdr:rowOff>
    </xdr:from>
    <xdr:ext cx="469744" cy="259045"/>
    <xdr:sp macro="" textlink="">
      <xdr:nvSpPr>
        <xdr:cNvPr id="161" name="n_1mainValue【体育館・プール】&#10;一人当たり面積">
          <a:extLst>
            <a:ext uri="{FF2B5EF4-FFF2-40B4-BE49-F238E27FC236}">
              <a16:creationId xmlns:a16="http://schemas.microsoft.com/office/drawing/2014/main" id="{E245B663-23A4-4030-ACDE-F7084C703ACF}"/>
            </a:ext>
          </a:extLst>
        </xdr:cNvPr>
        <xdr:cNvSpPr txBox="1"/>
      </xdr:nvSpPr>
      <xdr:spPr>
        <a:xfrm>
          <a:off x="9391727" y="10859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62501</xdr:rowOff>
    </xdr:from>
    <xdr:ext cx="469744" cy="259045"/>
    <xdr:sp macro="" textlink="">
      <xdr:nvSpPr>
        <xdr:cNvPr id="162" name="n_2mainValue【体育館・プール】&#10;一人当たり面積">
          <a:extLst>
            <a:ext uri="{FF2B5EF4-FFF2-40B4-BE49-F238E27FC236}">
              <a16:creationId xmlns:a16="http://schemas.microsoft.com/office/drawing/2014/main" id="{B9B22B15-C5FE-4687-A566-449F84B45631}"/>
            </a:ext>
          </a:extLst>
        </xdr:cNvPr>
        <xdr:cNvSpPr txBox="1"/>
      </xdr:nvSpPr>
      <xdr:spPr>
        <a:xfrm>
          <a:off x="8515427" y="10863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64787</xdr:rowOff>
    </xdr:from>
    <xdr:ext cx="469744" cy="259045"/>
    <xdr:sp macro="" textlink="">
      <xdr:nvSpPr>
        <xdr:cNvPr id="163" name="n_3mainValue【体育館・プール】&#10;一人当たり面積">
          <a:extLst>
            <a:ext uri="{FF2B5EF4-FFF2-40B4-BE49-F238E27FC236}">
              <a16:creationId xmlns:a16="http://schemas.microsoft.com/office/drawing/2014/main" id="{10F071F2-0B86-4972-8DFA-2711406F63BC}"/>
            </a:ext>
          </a:extLst>
        </xdr:cNvPr>
        <xdr:cNvSpPr txBox="1"/>
      </xdr:nvSpPr>
      <xdr:spPr>
        <a:xfrm>
          <a:off x="7626427" y="10866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68597</xdr:rowOff>
    </xdr:from>
    <xdr:ext cx="469744" cy="259045"/>
    <xdr:sp macro="" textlink="">
      <xdr:nvSpPr>
        <xdr:cNvPr id="164" name="n_4mainValue【体育館・プール】&#10;一人当たり面積">
          <a:extLst>
            <a:ext uri="{FF2B5EF4-FFF2-40B4-BE49-F238E27FC236}">
              <a16:creationId xmlns:a16="http://schemas.microsoft.com/office/drawing/2014/main" id="{CC19E5D8-3386-449E-B80E-E7F34CDD1F7F}"/>
            </a:ext>
          </a:extLst>
        </xdr:cNvPr>
        <xdr:cNvSpPr txBox="1"/>
      </xdr:nvSpPr>
      <xdr:spPr>
        <a:xfrm>
          <a:off x="6737427" y="1086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5" name="正方形/長方形 164">
          <a:extLst>
            <a:ext uri="{FF2B5EF4-FFF2-40B4-BE49-F238E27FC236}">
              <a16:creationId xmlns:a16="http://schemas.microsoft.com/office/drawing/2014/main" id="{4D896482-6A15-4C34-885A-92553FFA6508}"/>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6" name="正方形/長方形 165">
          <a:extLst>
            <a:ext uri="{FF2B5EF4-FFF2-40B4-BE49-F238E27FC236}">
              <a16:creationId xmlns:a16="http://schemas.microsoft.com/office/drawing/2014/main" id="{F6BFD0FC-5E1E-4C12-A84A-8CCCCDDC1DFB}"/>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7" name="正方形/長方形 166">
          <a:extLst>
            <a:ext uri="{FF2B5EF4-FFF2-40B4-BE49-F238E27FC236}">
              <a16:creationId xmlns:a16="http://schemas.microsoft.com/office/drawing/2014/main" id="{475DCD16-7E2C-4D31-8CD3-6F2C3BB63F39}"/>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8" name="正方形/長方形 167">
          <a:extLst>
            <a:ext uri="{FF2B5EF4-FFF2-40B4-BE49-F238E27FC236}">
              <a16:creationId xmlns:a16="http://schemas.microsoft.com/office/drawing/2014/main" id="{EA68ED31-F306-4792-AD02-C651677D58AD}"/>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9" name="正方形/長方形 168">
          <a:extLst>
            <a:ext uri="{FF2B5EF4-FFF2-40B4-BE49-F238E27FC236}">
              <a16:creationId xmlns:a16="http://schemas.microsoft.com/office/drawing/2014/main" id="{5F4E3721-C3DB-4F71-83E5-D27D90D3FAB9}"/>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0" name="正方形/長方形 169">
          <a:extLst>
            <a:ext uri="{FF2B5EF4-FFF2-40B4-BE49-F238E27FC236}">
              <a16:creationId xmlns:a16="http://schemas.microsoft.com/office/drawing/2014/main" id="{20B98D24-0731-4CD9-A800-E703F4B17912}"/>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1" name="正方形/長方形 170">
          <a:extLst>
            <a:ext uri="{FF2B5EF4-FFF2-40B4-BE49-F238E27FC236}">
              <a16:creationId xmlns:a16="http://schemas.microsoft.com/office/drawing/2014/main" id="{026EB5CD-814E-43C1-B778-2D0F7ECB1D1D}"/>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2" name="正方形/長方形 171">
          <a:extLst>
            <a:ext uri="{FF2B5EF4-FFF2-40B4-BE49-F238E27FC236}">
              <a16:creationId xmlns:a16="http://schemas.microsoft.com/office/drawing/2014/main" id="{0E077D7F-6078-4D61-BC90-C405F56074CF}"/>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3" name="テキスト ボックス 172">
          <a:extLst>
            <a:ext uri="{FF2B5EF4-FFF2-40B4-BE49-F238E27FC236}">
              <a16:creationId xmlns:a16="http://schemas.microsoft.com/office/drawing/2014/main" id="{DACE2783-A73B-4E65-89B4-D791A5CD3253}"/>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4" name="直線コネクタ 173">
          <a:extLst>
            <a:ext uri="{FF2B5EF4-FFF2-40B4-BE49-F238E27FC236}">
              <a16:creationId xmlns:a16="http://schemas.microsoft.com/office/drawing/2014/main" id="{475494EF-BB79-42EC-9890-E208DCB8E4F2}"/>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5" name="テキスト ボックス 174">
          <a:extLst>
            <a:ext uri="{FF2B5EF4-FFF2-40B4-BE49-F238E27FC236}">
              <a16:creationId xmlns:a16="http://schemas.microsoft.com/office/drawing/2014/main" id="{9FEFB24E-26D4-4A54-B98C-9C4B263F5B18}"/>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6" name="直線コネクタ 175">
          <a:extLst>
            <a:ext uri="{FF2B5EF4-FFF2-40B4-BE49-F238E27FC236}">
              <a16:creationId xmlns:a16="http://schemas.microsoft.com/office/drawing/2014/main" id="{25C06F1B-69F8-4545-A567-152DB907C295}"/>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7" name="テキスト ボックス 176">
          <a:extLst>
            <a:ext uri="{FF2B5EF4-FFF2-40B4-BE49-F238E27FC236}">
              <a16:creationId xmlns:a16="http://schemas.microsoft.com/office/drawing/2014/main" id="{E94202F9-226B-4B9F-8AAC-8A161A4A5ECD}"/>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78" name="直線コネクタ 177">
          <a:extLst>
            <a:ext uri="{FF2B5EF4-FFF2-40B4-BE49-F238E27FC236}">
              <a16:creationId xmlns:a16="http://schemas.microsoft.com/office/drawing/2014/main" id="{075EB2EA-D8D5-45F2-A33C-F9E2AC6CE642}"/>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79" name="テキスト ボックス 178">
          <a:extLst>
            <a:ext uri="{FF2B5EF4-FFF2-40B4-BE49-F238E27FC236}">
              <a16:creationId xmlns:a16="http://schemas.microsoft.com/office/drawing/2014/main" id="{83E1FC09-B006-4C27-A161-7B22247A98B3}"/>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80" name="直線コネクタ 179">
          <a:extLst>
            <a:ext uri="{FF2B5EF4-FFF2-40B4-BE49-F238E27FC236}">
              <a16:creationId xmlns:a16="http://schemas.microsoft.com/office/drawing/2014/main" id="{F415C945-B352-44E0-AD1F-D0EE0F083EF5}"/>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81" name="テキスト ボックス 180">
          <a:extLst>
            <a:ext uri="{FF2B5EF4-FFF2-40B4-BE49-F238E27FC236}">
              <a16:creationId xmlns:a16="http://schemas.microsoft.com/office/drawing/2014/main" id="{48C7C53A-BA5C-4441-AD46-EB5FA8C17C1A}"/>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82" name="直線コネクタ 181">
          <a:extLst>
            <a:ext uri="{FF2B5EF4-FFF2-40B4-BE49-F238E27FC236}">
              <a16:creationId xmlns:a16="http://schemas.microsoft.com/office/drawing/2014/main" id="{1324B0A9-9ABD-4C87-AE79-10E5721ABDC9}"/>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83" name="テキスト ボックス 182">
          <a:extLst>
            <a:ext uri="{FF2B5EF4-FFF2-40B4-BE49-F238E27FC236}">
              <a16:creationId xmlns:a16="http://schemas.microsoft.com/office/drawing/2014/main" id="{643250F8-3A2F-4335-AE52-918367F2887F}"/>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84" name="直線コネクタ 183">
          <a:extLst>
            <a:ext uri="{FF2B5EF4-FFF2-40B4-BE49-F238E27FC236}">
              <a16:creationId xmlns:a16="http://schemas.microsoft.com/office/drawing/2014/main" id="{AC539502-FA27-4DE8-A531-0328EAD76F53}"/>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85" name="テキスト ボックス 184">
          <a:extLst>
            <a:ext uri="{FF2B5EF4-FFF2-40B4-BE49-F238E27FC236}">
              <a16:creationId xmlns:a16="http://schemas.microsoft.com/office/drawing/2014/main" id="{75511D3A-AF6C-4027-B03E-0C56AA838747}"/>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6" name="直線コネクタ 185">
          <a:extLst>
            <a:ext uri="{FF2B5EF4-FFF2-40B4-BE49-F238E27FC236}">
              <a16:creationId xmlns:a16="http://schemas.microsoft.com/office/drawing/2014/main" id="{680F98C4-0573-4269-8A40-48EDC3AAEF39}"/>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87" name="テキスト ボックス 186">
          <a:extLst>
            <a:ext uri="{FF2B5EF4-FFF2-40B4-BE49-F238E27FC236}">
              <a16:creationId xmlns:a16="http://schemas.microsoft.com/office/drawing/2014/main" id="{6E5600AA-C1F9-4612-9AF5-1C0013BA0836}"/>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88" name="【福祉施設】&#10;有形固定資産減価償却率グラフ枠">
          <a:extLst>
            <a:ext uri="{FF2B5EF4-FFF2-40B4-BE49-F238E27FC236}">
              <a16:creationId xmlns:a16="http://schemas.microsoft.com/office/drawing/2014/main" id="{54738976-1A30-4F6C-A6CE-F67F27B1708A}"/>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36195</xdr:rowOff>
    </xdr:from>
    <xdr:to>
      <xdr:col>24</xdr:col>
      <xdr:colOff>62865</xdr:colOff>
      <xdr:row>86</xdr:row>
      <xdr:rowOff>114300</xdr:rowOff>
    </xdr:to>
    <xdr:cxnSp macro="">
      <xdr:nvCxnSpPr>
        <xdr:cNvPr id="189" name="直線コネクタ 188">
          <a:extLst>
            <a:ext uri="{FF2B5EF4-FFF2-40B4-BE49-F238E27FC236}">
              <a16:creationId xmlns:a16="http://schemas.microsoft.com/office/drawing/2014/main" id="{D9906C59-BEEA-47B0-A66E-F49A05348BC0}"/>
            </a:ext>
          </a:extLst>
        </xdr:cNvPr>
        <xdr:cNvCxnSpPr/>
      </xdr:nvCxnSpPr>
      <xdr:spPr>
        <a:xfrm flipV="1">
          <a:off x="4634865" y="13237845"/>
          <a:ext cx="0" cy="1621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190" name="【福祉施設】&#10;有形固定資産減価償却率最小値テキスト">
          <a:extLst>
            <a:ext uri="{FF2B5EF4-FFF2-40B4-BE49-F238E27FC236}">
              <a16:creationId xmlns:a16="http://schemas.microsoft.com/office/drawing/2014/main" id="{19B84C58-F5FA-4284-B77F-8400EB059B2B}"/>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191" name="直線コネクタ 190">
          <a:extLst>
            <a:ext uri="{FF2B5EF4-FFF2-40B4-BE49-F238E27FC236}">
              <a16:creationId xmlns:a16="http://schemas.microsoft.com/office/drawing/2014/main" id="{62056600-961A-4C79-81A7-8A5C9E0FCBFE}"/>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75</xdr:row>
      <xdr:rowOff>154322</xdr:rowOff>
    </xdr:from>
    <xdr:ext cx="405111" cy="259045"/>
    <xdr:sp macro="" textlink="">
      <xdr:nvSpPr>
        <xdr:cNvPr id="192" name="【福祉施設】&#10;有形固定資産減価償却率最大値テキスト">
          <a:extLst>
            <a:ext uri="{FF2B5EF4-FFF2-40B4-BE49-F238E27FC236}">
              <a16:creationId xmlns:a16="http://schemas.microsoft.com/office/drawing/2014/main" id="{20197276-D9D4-4689-968C-9A183666DA5F}"/>
            </a:ext>
          </a:extLst>
        </xdr:cNvPr>
        <xdr:cNvSpPr txBox="1"/>
      </xdr:nvSpPr>
      <xdr:spPr>
        <a:xfrm>
          <a:off x="4673600" y="13013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36195</xdr:rowOff>
    </xdr:from>
    <xdr:to>
      <xdr:col>24</xdr:col>
      <xdr:colOff>152400</xdr:colOff>
      <xdr:row>77</xdr:row>
      <xdr:rowOff>36195</xdr:rowOff>
    </xdr:to>
    <xdr:cxnSp macro="">
      <xdr:nvCxnSpPr>
        <xdr:cNvPr id="193" name="直線コネクタ 192">
          <a:extLst>
            <a:ext uri="{FF2B5EF4-FFF2-40B4-BE49-F238E27FC236}">
              <a16:creationId xmlns:a16="http://schemas.microsoft.com/office/drawing/2014/main" id="{0F96C407-DC0C-4B9B-88F4-76F20F647722}"/>
            </a:ext>
          </a:extLst>
        </xdr:cNvPr>
        <xdr:cNvCxnSpPr/>
      </xdr:nvCxnSpPr>
      <xdr:spPr>
        <a:xfrm>
          <a:off x="4546600" y="13237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12082</xdr:rowOff>
    </xdr:from>
    <xdr:ext cx="405111" cy="259045"/>
    <xdr:sp macro="" textlink="">
      <xdr:nvSpPr>
        <xdr:cNvPr id="194" name="【福祉施設】&#10;有形固定資産減価償却率平均値テキスト">
          <a:extLst>
            <a:ext uri="{FF2B5EF4-FFF2-40B4-BE49-F238E27FC236}">
              <a16:creationId xmlns:a16="http://schemas.microsoft.com/office/drawing/2014/main" id="{4FA1FB45-C658-48AC-A970-FA3D87925205}"/>
            </a:ext>
          </a:extLst>
        </xdr:cNvPr>
        <xdr:cNvSpPr txBox="1"/>
      </xdr:nvSpPr>
      <xdr:spPr>
        <a:xfrm>
          <a:off x="4673600" y="137280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160655</xdr:rowOff>
    </xdr:from>
    <xdr:to>
      <xdr:col>24</xdr:col>
      <xdr:colOff>114300</xdr:colOff>
      <xdr:row>81</xdr:row>
      <xdr:rowOff>90805</xdr:rowOff>
    </xdr:to>
    <xdr:sp macro="" textlink="">
      <xdr:nvSpPr>
        <xdr:cNvPr id="195" name="フローチャート: 判断 194">
          <a:extLst>
            <a:ext uri="{FF2B5EF4-FFF2-40B4-BE49-F238E27FC236}">
              <a16:creationId xmlns:a16="http://schemas.microsoft.com/office/drawing/2014/main" id="{D0DE5BD5-57A7-4F26-8843-2E219BEFDAFE}"/>
            </a:ext>
          </a:extLst>
        </xdr:cNvPr>
        <xdr:cNvSpPr/>
      </xdr:nvSpPr>
      <xdr:spPr>
        <a:xfrm>
          <a:off x="4584700" y="1387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120650</xdr:rowOff>
    </xdr:from>
    <xdr:to>
      <xdr:col>20</xdr:col>
      <xdr:colOff>38100</xdr:colOff>
      <xdr:row>81</xdr:row>
      <xdr:rowOff>50800</xdr:rowOff>
    </xdr:to>
    <xdr:sp macro="" textlink="">
      <xdr:nvSpPr>
        <xdr:cNvPr id="196" name="フローチャート: 判断 195">
          <a:extLst>
            <a:ext uri="{FF2B5EF4-FFF2-40B4-BE49-F238E27FC236}">
              <a16:creationId xmlns:a16="http://schemas.microsoft.com/office/drawing/2014/main" id="{528D6D5A-FA05-4F3D-ABF1-D07D4C3066CF}"/>
            </a:ext>
          </a:extLst>
        </xdr:cNvPr>
        <xdr:cNvSpPr/>
      </xdr:nvSpPr>
      <xdr:spPr>
        <a:xfrm>
          <a:off x="3746500" y="1383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164464</xdr:rowOff>
    </xdr:from>
    <xdr:to>
      <xdr:col>15</xdr:col>
      <xdr:colOff>101600</xdr:colOff>
      <xdr:row>81</xdr:row>
      <xdr:rowOff>94614</xdr:rowOff>
    </xdr:to>
    <xdr:sp macro="" textlink="">
      <xdr:nvSpPr>
        <xdr:cNvPr id="197" name="フローチャート: 判断 196">
          <a:extLst>
            <a:ext uri="{FF2B5EF4-FFF2-40B4-BE49-F238E27FC236}">
              <a16:creationId xmlns:a16="http://schemas.microsoft.com/office/drawing/2014/main" id="{D2A38D8B-A418-40A7-89E1-A5B46FC0DB14}"/>
            </a:ext>
          </a:extLst>
        </xdr:cNvPr>
        <xdr:cNvSpPr/>
      </xdr:nvSpPr>
      <xdr:spPr>
        <a:xfrm>
          <a:off x="2857500" y="13880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21589</xdr:rowOff>
    </xdr:from>
    <xdr:to>
      <xdr:col>10</xdr:col>
      <xdr:colOff>165100</xdr:colOff>
      <xdr:row>81</xdr:row>
      <xdr:rowOff>123189</xdr:rowOff>
    </xdr:to>
    <xdr:sp macro="" textlink="">
      <xdr:nvSpPr>
        <xdr:cNvPr id="198" name="フローチャート: 判断 197">
          <a:extLst>
            <a:ext uri="{FF2B5EF4-FFF2-40B4-BE49-F238E27FC236}">
              <a16:creationId xmlns:a16="http://schemas.microsoft.com/office/drawing/2014/main" id="{08B695EE-0566-49C3-927B-5C378E5719B7}"/>
            </a:ext>
          </a:extLst>
        </xdr:cNvPr>
        <xdr:cNvSpPr/>
      </xdr:nvSpPr>
      <xdr:spPr>
        <a:xfrm>
          <a:off x="1968500" y="13909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141605</xdr:rowOff>
    </xdr:from>
    <xdr:to>
      <xdr:col>6</xdr:col>
      <xdr:colOff>38100</xdr:colOff>
      <xdr:row>81</xdr:row>
      <xdr:rowOff>71755</xdr:rowOff>
    </xdr:to>
    <xdr:sp macro="" textlink="">
      <xdr:nvSpPr>
        <xdr:cNvPr id="199" name="フローチャート: 判断 198">
          <a:extLst>
            <a:ext uri="{FF2B5EF4-FFF2-40B4-BE49-F238E27FC236}">
              <a16:creationId xmlns:a16="http://schemas.microsoft.com/office/drawing/2014/main" id="{DC65ECBB-0CD1-4FE5-8541-C58DE6D1FEAC}"/>
            </a:ext>
          </a:extLst>
        </xdr:cNvPr>
        <xdr:cNvSpPr/>
      </xdr:nvSpPr>
      <xdr:spPr>
        <a:xfrm>
          <a:off x="1079500" y="1385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00" name="テキスト ボックス 199">
          <a:extLst>
            <a:ext uri="{FF2B5EF4-FFF2-40B4-BE49-F238E27FC236}">
              <a16:creationId xmlns:a16="http://schemas.microsoft.com/office/drawing/2014/main" id="{A1C7A764-60BD-44DF-9A0D-43133669CB5F}"/>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1A0632BE-2E83-420D-817F-491332098A94}"/>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797713F0-A492-4EE8-88BD-7C695DAC9D82}"/>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3" name="テキスト ボックス 202">
          <a:extLst>
            <a:ext uri="{FF2B5EF4-FFF2-40B4-BE49-F238E27FC236}">
              <a16:creationId xmlns:a16="http://schemas.microsoft.com/office/drawing/2014/main" id="{6FD66550-EADE-491F-B5DB-008401BB2383}"/>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4" name="テキスト ボックス 203">
          <a:extLst>
            <a:ext uri="{FF2B5EF4-FFF2-40B4-BE49-F238E27FC236}">
              <a16:creationId xmlns:a16="http://schemas.microsoft.com/office/drawing/2014/main" id="{70B089E9-0B6E-4AEE-ADF9-8761824B1239}"/>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25400</xdr:rowOff>
    </xdr:from>
    <xdr:to>
      <xdr:col>24</xdr:col>
      <xdr:colOff>114300</xdr:colOff>
      <xdr:row>85</xdr:row>
      <xdr:rowOff>127000</xdr:rowOff>
    </xdr:to>
    <xdr:sp macro="" textlink="">
      <xdr:nvSpPr>
        <xdr:cNvPr id="205" name="楕円 204">
          <a:extLst>
            <a:ext uri="{FF2B5EF4-FFF2-40B4-BE49-F238E27FC236}">
              <a16:creationId xmlns:a16="http://schemas.microsoft.com/office/drawing/2014/main" id="{0EC2844B-7702-44B9-BBD3-00D448629530}"/>
            </a:ext>
          </a:extLst>
        </xdr:cNvPr>
        <xdr:cNvSpPr/>
      </xdr:nvSpPr>
      <xdr:spPr>
        <a:xfrm>
          <a:off x="4584700" y="1459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3827</xdr:rowOff>
    </xdr:from>
    <xdr:ext cx="405111" cy="259045"/>
    <xdr:sp macro="" textlink="">
      <xdr:nvSpPr>
        <xdr:cNvPr id="206" name="【福祉施設】&#10;有形固定資産減価償却率該当値テキスト">
          <a:extLst>
            <a:ext uri="{FF2B5EF4-FFF2-40B4-BE49-F238E27FC236}">
              <a16:creationId xmlns:a16="http://schemas.microsoft.com/office/drawing/2014/main" id="{7CCCBC6D-424A-4E8D-8138-24D2E2F5EA34}"/>
            </a:ext>
          </a:extLst>
        </xdr:cNvPr>
        <xdr:cNvSpPr txBox="1"/>
      </xdr:nvSpPr>
      <xdr:spPr>
        <a:xfrm>
          <a:off x="4673600" y="1457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158750</xdr:rowOff>
    </xdr:from>
    <xdr:to>
      <xdr:col>20</xdr:col>
      <xdr:colOff>38100</xdr:colOff>
      <xdr:row>85</xdr:row>
      <xdr:rowOff>88900</xdr:rowOff>
    </xdr:to>
    <xdr:sp macro="" textlink="">
      <xdr:nvSpPr>
        <xdr:cNvPr id="207" name="楕円 206">
          <a:extLst>
            <a:ext uri="{FF2B5EF4-FFF2-40B4-BE49-F238E27FC236}">
              <a16:creationId xmlns:a16="http://schemas.microsoft.com/office/drawing/2014/main" id="{2BF0F6EB-683A-4114-AA8A-CEE707C64CC6}"/>
            </a:ext>
          </a:extLst>
        </xdr:cNvPr>
        <xdr:cNvSpPr/>
      </xdr:nvSpPr>
      <xdr:spPr>
        <a:xfrm>
          <a:off x="3746500" y="1456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38100</xdr:rowOff>
    </xdr:from>
    <xdr:to>
      <xdr:col>24</xdr:col>
      <xdr:colOff>63500</xdr:colOff>
      <xdr:row>85</xdr:row>
      <xdr:rowOff>76200</xdr:rowOff>
    </xdr:to>
    <xdr:cxnSp macro="">
      <xdr:nvCxnSpPr>
        <xdr:cNvPr id="208" name="直線コネクタ 207">
          <a:extLst>
            <a:ext uri="{FF2B5EF4-FFF2-40B4-BE49-F238E27FC236}">
              <a16:creationId xmlns:a16="http://schemas.microsoft.com/office/drawing/2014/main" id="{66B2B8AF-2F79-4BCC-92B0-383F693262CB}"/>
            </a:ext>
          </a:extLst>
        </xdr:cNvPr>
        <xdr:cNvCxnSpPr/>
      </xdr:nvCxnSpPr>
      <xdr:spPr>
        <a:xfrm>
          <a:off x="3797300" y="146113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122555</xdr:rowOff>
    </xdr:from>
    <xdr:to>
      <xdr:col>15</xdr:col>
      <xdr:colOff>101600</xdr:colOff>
      <xdr:row>85</xdr:row>
      <xdr:rowOff>52705</xdr:rowOff>
    </xdr:to>
    <xdr:sp macro="" textlink="">
      <xdr:nvSpPr>
        <xdr:cNvPr id="209" name="楕円 208">
          <a:extLst>
            <a:ext uri="{FF2B5EF4-FFF2-40B4-BE49-F238E27FC236}">
              <a16:creationId xmlns:a16="http://schemas.microsoft.com/office/drawing/2014/main" id="{466DA0F3-8094-4AF1-97B6-946DBEFF47E5}"/>
            </a:ext>
          </a:extLst>
        </xdr:cNvPr>
        <xdr:cNvSpPr/>
      </xdr:nvSpPr>
      <xdr:spPr>
        <a:xfrm>
          <a:off x="2857500" y="1452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1905</xdr:rowOff>
    </xdr:from>
    <xdr:to>
      <xdr:col>19</xdr:col>
      <xdr:colOff>177800</xdr:colOff>
      <xdr:row>85</xdr:row>
      <xdr:rowOff>38100</xdr:rowOff>
    </xdr:to>
    <xdr:cxnSp macro="">
      <xdr:nvCxnSpPr>
        <xdr:cNvPr id="210" name="直線コネクタ 209">
          <a:extLst>
            <a:ext uri="{FF2B5EF4-FFF2-40B4-BE49-F238E27FC236}">
              <a16:creationId xmlns:a16="http://schemas.microsoft.com/office/drawing/2014/main" id="{1B7C9D50-8645-46A8-81A4-3722D40D7336}"/>
            </a:ext>
          </a:extLst>
        </xdr:cNvPr>
        <xdr:cNvCxnSpPr/>
      </xdr:nvCxnSpPr>
      <xdr:spPr>
        <a:xfrm>
          <a:off x="2908300" y="1457515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84455</xdr:rowOff>
    </xdr:from>
    <xdr:to>
      <xdr:col>10</xdr:col>
      <xdr:colOff>165100</xdr:colOff>
      <xdr:row>85</xdr:row>
      <xdr:rowOff>14605</xdr:rowOff>
    </xdr:to>
    <xdr:sp macro="" textlink="">
      <xdr:nvSpPr>
        <xdr:cNvPr id="211" name="楕円 210">
          <a:extLst>
            <a:ext uri="{FF2B5EF4-FFF2-40B4-BE49-F238E27FC236}">
              <a16:creationId xmlns:a16="http://schemas.microsoft.com/office/drawing/2014/main" id="{47BFE1F7-669B-4CF8-8676-135F52BDD6BF}"/>
            </a:ext>
          </a:extLst>
        </xdr:cNvPr>
        <xdr:cNvSpPr/>
      </xdr:nvSpPr>
      <xdr:spPr>
        <a:xfrm>
          <a:off x="1968500" y="1448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135255</xdr:rowOff>
    </xdr:from>
    <xdr:to>
      <xdr:col>15</xdr:col>
      <xdr:colOff>50800</xdr:colOff>
      <xdr:row>85</xdr:row>
      <xdr:rowOff>1905</xdr:rowOff>
    </xdr:to>
    <xdr:cxnSp macro="">
      <xdr:nvCxnSpPr>
        <xdr:cNvPr id="212" name="直線コネクタ 211">
          <a:extLst>
            <a:ext uri="{FF2B5EF4-FFF2-40B4-BE49-F238E27FC236}">
              <a16:creationId xmlns:a16="http://schemas.microsoft.com/office/drawing/2014/main" id="{6E13C9CA-D5E0-4EDE-840C-85F1145C03AE}"/>
            </a:ext>
          </a:extLst>
        </xdr:cNvPr>
        <xdr:cNvCxnSpPr/>
      </xdr:nvCxnSpPr>
      <xdr:spPr>
        <a:xfrm>
          <a:off x="2019300" y="1453705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46355</xdr:rowOff>
    </xdr:from>
    <xdr:to>
      <xdr:col>6</xdr:col>
      <xdr:colOff>38100</xdr:colOff>
      <xdr:row>84</xdr:row>
      <xdr:rowOff>147955</xdr:rowOff>
    </xdr:to>
    <xdr:sp macro="" textlink="">
      <xdr:nvSpPr>
        <xdr:cNvPr id="213" name="楕円 212">
          <a:extLst>
            <a:ext uri="{FF2B5EF4-FFF2-40B4-BE49-F238E27FC236}">
              <a16:creationId xmlns:a16="http://schemas.microsoft.com/office/drawing/2014/main" id="{79E51B37-A099-4065-987E-68CB22B9DAEA}"/>
            </a:ext>
          </a:extLst>
        </xdr:cNvPr>
        <xdr:cNvSpPr/>
      </xdr:nvSpPr>
      <xdr:spPr>
        <a:xfrm>
          <a:off x="1079500" y="14448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97155</xdr:rowOff>
    </xdr:from>
    <xdr:to>
      <xdr:col>10</xdr:col>
      <xdr:colOff>114300</xdr:colOff>
      <xdr:row>84</xdr:row>
      <xdr:rowOff>135255</xdr:rowOff>
    </xdr:to>
    <xdr:cxnSp macro="">
      <xdr:nvCxnSpPr>
        <xdr:cNvPr id="214" name="直線コネクタ 213">
          <a:extLst>
            <a:ext uri="{FF2B5EF4-FFF2-40B4-BE49-F238E27FC236}">
              <a16:creationId xmlns:a16="http://schemas.microsoft.com/office/drawing/2014/main" id="{072DD7FE-3C1E-435F-A78C-25167CA8BD5E}"/>
            </a:ext>
          </a:extLst>
        </xdr:cNvPr>
        <xdr:cNvCxnSpPr/>
      </xdr:nvCxnSpPr>
      <xdr:spPr>
        <a:xfrm>
          <a:off x="1130300" y="1449895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67327</xdr:rowOff>
    </xdr:from>
    <xdr:ext cx="405111" cy="259045"/>
    <xdr:sp macro="" textlink="">
      <xdr:nvSpPr>
        <xdr:cNvPr id="215" name="n_1aveValue【福祉施設】&#10;有形固定資産減価償却率">
          <a:extLst>
            <a:ext uri="{FF2B5EF4-FFF2-40B4-BE49-F238E27FC236}">
              <a16:creationId xmlns:a16="http://schemas.microsoft.com/office/drawing/2014/main" id="{7459ECCD-3D97-4DC3-9708-0806FE6069D9}"/>
            </a:ext>
          </a:extLst>
        </xdr:cNvPr>
        <xdr:cNvSpPr txBox="1"/>
      </xdr:nvSpPr>
      <xdr:spPr>
        <a:xfrm>
          <a:off x="3582044" y="1361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111141</xdr:rowOff>
    </xdr:from>
    <xdr:ext cx="405111" cy="259045"/>
    <xdr:sp macro="" textlink="">
      <xdr:nvSpPr>
        <xdr:cNvPr id="216" name="n_2aveValue【福祉施設】&#10;有形固定資産減価償却率">
          <a:extLst>
            <a:ext uri="{FF2B5EF4-FFF2-40B4-BE49-F238E27FC236}">
              <a16:creationId xmlns:a16="http://schemas.microsoft.com/office/drawing/2014/main" id="{4FB2493A-0A9F-4133-B95C-7ABBF2023D66}"/>
            </a:ext>
          </a:extLst>
        </xdr:cNvPr>
        <xdr:cNvSpPr txBox="1"/>
      </xdr:nvSpPr>
      <xdr:spPr>
        <a:xfrm>
          <a:off x="2705744" y="13655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139716</xdr:rowOff>
    </xdr:from>
    <xdr:ext cx="405111" cy="259045"/>
    <xdr:sp macro="" textlink="">
      <xdr:nvSpPr>
        <xdr:cNvPr id="217" name="n_3aveValue【福祉施設】&#10;有形固定資産減価償却率">
          <a:extLst>
            <a:ext uri="{FF2B5EF4-FFF2-40B4-BE49-F238E27FC236}">
              <a16:creationId xmlns:a16="http://schemas.microsoft.com/office/drawing/2014/main" id="{A3E8B04D-C2C3-4FFA-A9A0-1C38488FADF2}"/>
            </a:ext>
          </a:extLst>
        </xdr:cNvPr>
        <xdr:cNvSpPr txBox="1"/>
      </xdr:nvSpPr>
      <xdr:spPr>
        <a:xfrm>
          <a:off x="1816744" y="13684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88282</xdr:rowOff>
    </xdr:from>
    <xdr:ext cx="405111" cy="259045"/>
    <xdr:sp macro="" textlink="">
      <xdr:nvSpPr>
        <xdr:cNvPr id="218" name="n_4aveValue【福祉施設】&#10;有形固定資産減価償却率">
          <a:extLst>
            <a:ext uri="{FF2B5EF4-FFF2-40B4-BE49-F238E27FC236}">
              <a16:creationId xmlns:a16="http://schemas.microsoft.com/office/drawing/2014/main" id="{4035E202-3F57-4E59-835F-CFD8C891D42A}"/>
            </a:ext>
          </a:extLst>
        </xdr:cNvPr>
        <xdr:cNvSpPr txBox="1"/>
      </xdr:nvSpPr>
      <xdr:spPr>
        <a:xfrm>
          <a:off x="927744" y="1363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80027</xdr:rowOff>
    </xdr:from>
    <xdr:ext cx="405111" cy="259045"/>
    <xdr:sp macro="" textlink="">
      <xdr:nvSpPr>
        <xdr:cNvPr id="219" name="n_1mainValue【福祉施設】&#10;有形固定資産減価償却率">
          <a:extLst>
            <a:ext uri="{FF2B5EF4-FFF2-40B4-BE49-F238E27FC236}">
              <a16:creationId xmlns:a16="http://schemas.microsoft.com/office/drawing/2014/main" id="{313D242F-BFD2-45C2-BFC2-C096021C75CC}"/>
            </a:ext>
          </a:extLst>
        </xdr:cNvPr>
        <xdr:cNvSpPr txBox="1"/>
      </xdr:nvSpPr>
      <xdr:spPr>
        <a:xfrm>
          <a:off x="3582044" y="1465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43832</xdr:rowOff>
    </xdr:from>
    <xdr:ext cx="405111" cy="259045"/>
    <xdr:sp macro="" textlink="">
      <xdr:nvSpPr>
        <xdr:cNvPr id="220" name="n_2mainValue【福祉施設】&#10;有形固定資産減価償却率">
          <a:extLst>
            <a:ext uri="{FF2B5EF4-FFF2-40B4-BE49-F238E27FC236}">
              <a16:creationId xmlns:a16="http://schemas.microsoft.com/office/drawing/2014/main" id="{6C5EDE5D-D076-42B5-9B08-59D4973FD6DF}"/>
            </a:ext>
          </a:extLst>
        </xdr:cNvPr>
        <xdr:cNvSpPr txBox="1"/>
      </xdr:nvSpPr>
      <xdr:spPr>
        <a:xfrm>
          <a:off x="2705744" y="14617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5732</xdr:rowOff>
    </xdr:from>
    <xdr:ext cx="405111" cy="259045"/>
    <xdr:sp macro="" textlink="">
      <xdr:nvSpPr>
        <xdr:cNvPr id="221" name="n_3mainValue【福祉施設】&#10;有形固定資産減価償却率">
          <a:extLst>
            <a:ext uri="{FF2B5EF4-FFF2-40B4-BE49-F238E27FC236}">
              <a16:creationId xmlns:a16="http://schemas.microsoft.com/office/drawing/2014/main" id="{1CCFE8CA-7227-4B73-87DC-DEC6D8BC9FBE}"/>
            </a:ext>
          </a:extLst>
        </xdr:cNvPr>
        <xdr:cNvSpPr txBox="1"/>
      </xdr:nvSpPr>
      <xdr:spPr>
        <a:xfrm>
          <a:off x="1816744" y="14578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139082</xdr:rowOff>
    </xdr:from>
    <xdr:ext cx="405111" cy="259045"/>
    <xdr:sp macro="" textlink="">
      <xdr:nvSpPr>
        <xdr:cNvPr id="222" name="n_4mainValue【福祉施設】&#10;有形固定資産減価償却率">
          <a:extLst>
            <a:ext uri="{FF2B5EF4-FFF2-40B4-BE49-F238E27FC236}">
              <a16:creationId xmlns:a16="http://schemas.microsoft.com/office/drawing/2014/main" id="{D0BD196E-ABDA-4129-A16D-07BA9C69A081}"/>
            </a:ext>
          </a:extLst>
        </xdr:cNvPr>
        <xdr:cNvSpPr txBox="1"/>
      </xdr:nvSpPr>
      <xdr:spPr>
        <a:xfrm>
          <a:off x="927744" y="14540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3" name="正方形/長方形 222">
          <a:extLst>
            <a:ext uri="{FF2B5EF4-FFF2-40B4-BE49-F238E27FC236}">
              <a16:creationId xmlns:a16="http://schemas.microsoft.com/office/drawing/2014/main" id="{AA815389-DEF1-4091-B2C2-506D1F1797DC}"/>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4" name="正方形/長方形 223">
          <a:extLst>
            <a:ext uri="{FF2B5EF4-FFF2-40B4-BE49-F238E27FC236}">
              <a16:creationId xmlns:a16="http://schemas.microsoft.com/office/drawing/2014/main" id="{494DD74C-27FB-4480-83C3-2DB627F7ABE9}"/>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5" name="正方形/長方形 224">
          <a:extLst>
            <a:ext uri="{FF2B5EF4-FFF2-40B4-BE49-F238E27FC236}">
              <a16:creationId xmlns:a16="http://schemas.microsoft.com/office/drawing/2014/main" id="{E60CC191-99C8-4853-9E4C-4C474B2EE85B}"/>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6" name="正方形/長方形 225">
          <a:extLst>
            <a:ext uri="{FF2B5EF4-FFF2-40B4-BE49-F238E27FC236}">
              <a16:creationId xmlns:a16="http://schemas.microsoft.com/office/drawing/2014/main" id="{E5B45AE3-92BD-4BFD-8113-537E613CA7C3}"/>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7" name="正方形/長方形 226">
          <a:extLst>
            <a:ext uri="{FF2B5EF4-FFF2-40B4-BE49-F238E27FC236}">
              <a16:creationId xmlns:a16="http://schemas.microsoft.com/office/drawing/2014/main" id="{95865745-3EE7-4992-B33F-5E3E40B89D6C}"/>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8" name="正方形/長方形 227">
          <a:extLst>
            <a:ext uri="{FF2B5EF4-FFF2-40B4-BE49-F238E27FC236}">
              <a16:creationId xmlns:a16="http://schemas.microsoft.com/office/drawing/2014/main" id="{D1916898-E795-4600-BB16-ECD7CF1D574B}"/>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9" name="正方形/長方形 228">
          <a:extLst>
            <a:ext uri="{FF2B5EF4-FFF2-40B4-BE49-F238E27FC236}">
              <a16:creationId xmlns:a16="http://schemas.microsoft.com/office/drawing/2014/main" id="{19016388-4207-4450-937D-2459CF9BD3F6}"/>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0" name="正方形/長方形 229">
          <a:extLst>
            <a:ext uri="{FF2B5EF4-FFF2-40B4-BE49-F238E27FC236}">
              <a16:creationId xmlns:a16="http://schemas.microsoft.com/office/drawing/2014/main" id="{D6DF3E27-D5F2-4031-9422-C3EC9967FC86}"/>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1" name="テキスト ボックス 230">
          <a:extLst>
            <a:ext uri="{FF2B5EF4-FFF2-40B4-BE49-F238E27FC236}">
              <a16:creationId xmlns:a16="http://schemas.microsoft.com/office/drawing/2014/main" id="{ACAA887D-92E5-4275-A8CE-A31A4A855B61}"/>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2" name="直線コネクタ 231">
          <a:extLst>
            <a:ext uri="{FF2B5EF4-FFF2-40B4-BE49-F238E27FC236}">
              <a16:creationId xmlns:a16="http://schemas.microsoft.com/office/drawing/2014/main" id="{521228E4-F95A-4670-B54E-1F1FAEB8190B}"/>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33" name="直線コネクタ 232">
          <a:extLst>
            <a:ext uri="{FF2B5EF4-FFF2-40B4-BE49-F238E27FC236}">
              <a16:creationId xmlns:a16="http://schemas.microsoft.com/office/drawing/2014/main" id="{1E9A11AF-8C29-422C-AA67-6E8989AC20CB}"/>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34" name="テキスト ボックス 233">
          <a:extLst>
            <a:ext uri="{FF2B5EF4-FFF2-40B4-BE49-F238E27FC236}">
              <a16:creationId xmlns:a16="http://schemas.microsoft.com/office/drawing/2014/main" id="{8AE08DB2-B103-4C69-B4F5-7D1CA4E4A735}"/>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35" name="直線コネクタ 234">
          <a:extLst>
            <a:ext uri="{FF2B5EF4-FFF2-40B4-BE49-F238E27FC236}">
              <a16:creationId xmlns:a16="http://schemas.microsoft.com/office/drawing/2014/main" id="{DDB56E04-42A7-44D8-A16C-A86D37600D3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36" name="テキスト ボックス 235">
          <a:extLst>
            <a:ext uri="{FF2B5EF4-FFF2-40B4-BE49-F238E27FC236}">
              <a16:creationId xmlns:a16="http://schemas.microsoft.com/office/drawing/2014/main" id="{3F0FED41-9290-46F9-AFBA-3999446A7FCC}"/>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37" name="直線コネクタ 236">
          <a:extLst>
            <a:ext uri="{FF2B5EF4-FFF2-40B4-BE49-F238E27FC236}">
              <a16:creationId xmlns:a16="http://schemas.microsoft.com/office/drawing/2014/main" id="{179554E2-05E1-46F3-8004-303B604189CB}"/>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38" name="テキスト ボックス 237">
          <a:extLst>
            <a:ext uri="{FF2B5EF4-FFF2-40B4-BE49-F238E27FC236}">
              <a16:creationId xmlns:a16="http://schemas.microsoft.com/office/drawing/2014/main" id="{7049DA05-DFE7-419B-A83C-1048BC2C774D}"/>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39" name="直線コネクタ 238">
          <a:extLst>
            <a:ext uri="{FF2B5EF4-FFF2-40B4-BE49-F238E27FC236}">
              <a16:creationId xmlns:a16="http://schemas.microsoft.com/office/drawing/2014/main" id="{8A52E733-D3E4-4EA9-AD25-BDEAB0AFD405}"/>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40" name="テキスト ボックス 239">
          <a:extLst>
            <a:ext uri="{FF2B5EF4-FFF2-40B4-BE49-F238E27FC236}">
              <a16:creationId xmlns:a16="http://schemas.microsoft.com/office/drawing/2014/main" id="{15592620-69F9-41BE-BCE5-B9D0ACA14478}"/>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1" name="直線コネクタ 240">
          <a:extLst>
            <a:ext uri="{FF2B5EF4-FFF2-40B4-BE49-F238E27FC236}">
              <a16:creationId xmlns:a16="http://schemas.microsoft.com/office/drawing/2014/main" id="{ADF6EF2E-7FB8-44B9-B35C-E0285AE2A098}"/>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2" name="テキスト ボックス 241">
          <a:extLst>
            <a:ext uri="{FF2B5EF4-FFF2-40B4-BE49-F238E27FC236}">
              <a16:creationId xmlns:a16="http://schemas.microsoft.com/office/drawing/2014/main" id="{E0733374-6789-48EF-AE36-D7B890D313B3}"/>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3" name="【福祉施設】&#10;一人当たり面積グラフ枠">
          <a:extLst>
            <a:ext uri="{FF2B5EF4-FFF2-40B4-BE49-F238E27FC236}">
              <a16:creationId xmlns:a16="http://schemas.microsoft.com/office/drawing/2014/main" id="{8D9E5775-DE4E-407E-B16B-6D94DFBBF885}"/>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37872</xdr:rowOff>
    </xdr:from>
    <xdr:to>
      <xdr:col>54</xdr:col>
      <xdr:colOff>189865</xdr:colOff>
      <xdr:row>86</xdr:row>
      <xdr:rowOff>24842</xdr:rowOff>
    </xdr:to>
    <xdr:cxnSp macro="">
      <xdr:nvCxnSpPr>
        <xdr:cNvPr id="244" name="直線コネクタ 243">
          <a:extLst>
            <a:ext uri="{FF2B5EF4-FFF2-40B4-BE49-F238E27FC236}">
              <a16:creationId xmlns:a16="http://schemas.microsoft.com/office/drawing/2014/main" id="{357E086D-5D9F-4567-8877-7963BC5ACA07}"/>
            </a:ext>
          </a:extLst>
        </xdr:cNvPr>
        <xdr:cNvCxnSpPr/>
      </xdr:nvCxnSpPr>
      <xdr:spPr>
        <a:xfrm flipV="1">
          <a:off x="10476865" y="13582422"/>
          <a:ext cx="0" cy="1187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28669</xdr:rowOff>
    </xdr:from>
    <xdr:ext cx="469744" cy="259045"/>
    <xdr:sp macro="" textlink="">
      <xdr:nvSpPr>
        <xdr:cNvPr id="245" name="【福祉施設】&#10;一人当たり面積最小値テキスト">
          <a:extLst>
            <a:ext uri="{FF2B5EF4-FFF2-40B4-BE49-F238E27FC236}">
              <a16:creationId xmlns:a16="http://schemas.microsoft.com/office/drawing/2014/main" id="{AC03AF13-9FFA-4D14-B39F-184B3B305C18}"/>
            </a:ext>
          </a:extLst>
        </xdr:cNvPr>
        <xdr:cNvSpPr txBox="1"/>
      </xdr:nvSpPr>
      <xdr:spPr>
        <a:xfrm>
          <a:off x="10515600" y="14773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24842</xdr:rowOff>
    </xdr:from>
    <xdr:to>
      <xdr:col>55</xdr:col>
      <xdr:colOff>88900</xdr:colOff>
      <xdr:row>86</xdr:row>
      <xdr:rowOff>24842</xdr:rowOff>
    </xdr:to>
    <xdr:cxnSp macro="">
      <xdr:nvCxnSpPr>
        <xdr:cNvPr id="246" name="直線コネクタ 245">
          <a:extLst>
            <a:ext uri="{FF2B5EF4-FFF2-40B4-BE49-F238E27FC236}">
              <a16:creationId xmlns:a16="http://schemas.microsoft.com/office/drawing/2014/main" id="{D98AC881-95E1-43C9-BD70-2256B81FAF8C}"/>
            </a:ext>
          </a:extLst>
        </xdr:cNvPr>
        <xdr:cNvCxnSpPr/>
      </xdr:nvCxnSpPr>
      <xdr:spPr>
        <a:xfrm>
          <a:off x="10388600" y="14769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155999</xdr:rowOff>
    </xdr:from>
    <xdr:ext cx="469744" cy="259045"/>
    <xdr:sp macro="" textlink="">
      <xdr:nvSpPr>
        <xdr:cNvPr id="247" name="【福祉施設】&#10;一人当たり面積最大値テキスト">
          <a:extLst>
            <a:ext uri="{FF2B5EF4-FFF2-40B4-BE49-F238E27FC236}">
              <a16:creationId xmlns:a16="http://schemas.microsoft.com/office/drawing/2014/main" id="{DAF7625D-CC29-42EA-AFFE-CCCF086022CF}"/>
            </a:ext>
          </a:extLst>
        </xdr:cNvPr>
        <xdr:cNvSpPr txBox="1"/>
      </xdr:nvSpPr>
      <xdr:spPr>
        <a:xfrm>
          <a:off x="10515600" y="13357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37872</xdr:rowOff>
    </xdr:from>
    <xdr:to>
      <xdr:col>55</xdr:col>
      <xdr:colOff>88900</xdr:colOff>
      <xdr:row>79</xdr:row>
      <xdr:rowOff>37872</xdr:rowOff>
    </xdr:to>
    <xdr:cxnSp macro="">
      <xdr:nvCxnSpPr>
        <xdr:cNvPr id="248" name="直線コネクタ 247">
          <a:extLst>
            <a:ext uri="{FF2B5EF4-FFF2-40B4-BE49-F238E27FC236}">
              <a16:creationId xmlns:a16="http://schemas.microsoft.com/office/drawing/2014/main" id="{6EE90556-4A76-43F3-AE2A-681AB5744925}"/>
            </a:ext>
          </a:extLst>
        </xdr:cNvPr>
        <xdr:cNvCxnSpPr/>
      </xdr:nvCxnSpPr>
      <xdr:spPr>
        <a:xfrm>
          <a:off x="10388600" y="13582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163796</xdr:rowOff>
    </xdr:from>
    <xdr:ext cx="469744" cy="259045"/>
    <xdr:sp macro="" textlink="">
      <xdr:nvSpPr>
        <xdr:cNvPr id="249" name="【福祉施設】&#10;一人当たり面積平均値テキスト">
          <a:extLst>
            <a:ext uri="{FF2B5EF4-FFF2-40B4-BE49-F238E27FC236}">
              <a16:creationId xmlns:a16="http://schemas.microsoft.com/office/drawing/2014/main" id="{FE4BA510-E593-4FC2-BED7-EF6468478DB6}"/>
            </a:ext>
          </a:extLst>
        </xdr:cNvPr>
        <xdr:cNvSpPr txBox="1"/>
      </xdr:nvSpPr>
      <xdr:spPr>
        <a:xfrm>
          <a:off x="10515600" y="143941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140919</xdr:rowOff>
    </xdr:from>
    <xdr:to>
      <xdr:col>55</xdr:col>
      <xdr:colOff>50800</xdr:colOff>
      <xdr:row>85</xdr:row>
      <xdr:rowOff>71069</xdr:rowOff>
    </xdr:to>
    <xdr:sp macro="" textlink="">
      <xdr:nvSpPr>
        <xdr:cNvPr id="250" name="フローチャート: 判断 249">
          <a:extLst>
            <a:ext uri="{FF2B5EF4-FFF2-40B4-BE49-F238E27FC236}">
              <a16:creationId xmlns:a16="http://schemas.microsoft.com/office/drawing/2014/main" id="{51C8F61D-492E-41E6-9C4D-223E25839A0C}"/>
            </a:ext>
          </a:extLst>
        </xdr:cNvPr>
        <xdr:cNvSpPr/>
      </xdr:nvSpPr>
      <xdr:spPr>
        <a:xfrm>
          <a:off x="10426700" y="14542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140463</xdr:rowOff>
    </xdr:from>
    <xdr:to>
      <xdr:col>50</xdr:col>
      <xdr:colOff>165100</xdr:colOff>
      <xdr:row>85</xdr:row>
      <xdr:rowOff>70613</xdr:rowOff>
    </xdr:to>
    <xdr:sp macro="" textlink="">
      <xdr:nvSpPr>
        <xdr:cNvPr id="251" name="フローチャート: 判断 250">
          <a:extLst>
            <a:ext uri="{FF2B5EF4-FFF2-40B4-BE49-F238E27FC236}">
              <a16:creationId xmlns:a16="http://schemas.microsoft.com/office/drawing/2014/main" id="{A6B2C52B-5853-44A2-8064-BC6F2302DD24}"/>
            </a:ext>
          </a:extLst>
        </xdr:cNvPr>
        <xdr:cNvSpPr/>
      </xdr:nvSpPr>
      <xdr:spPr>
        <a:xfrm>
          <a:off x="9588500" y="1454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140691</xdr:rowOff>
    </xdr:from>
    <xdr:to>
      <xdr:col>46</xdr:col>
      <xdr:colOff>38100</xdr:colOff>
      <xdr:row>85</xdr:row>
      <xdr:rowOff>70841</xdr:rowOff>
    </xdr:to>
    <xdr:sp macro="" textlink="">
      <xdr:nvSpPr>
        <xdr:cNvPr id="252" name="フローチャート: 判断 251">
          <a:extLst>
            <a:ext uri="{FF2B5EF4-FFF2-40B4-BE49-F238E27FC236}">
              <a16:creationId xmlns:a16="http://schemas.microsoft.com/office/drawing/2014/main" id="{62140217-5A4E-4F05-82C4-F364CBFBC1C8}"/>
            </a:ext>
          </a:extLst>
        </xdr:cNvPr>
        <xdr:cNvSpPr/>
      </xdr:nvSpPr>
      <xdr:spPr>
        <a:xfrm>
          <a:off x="8699500" y="14542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132004</xdr:rowOff>
    </xdr:from>
    <xdr:to>
      <xdr:col>41</xdr:col>
      <xdr:colOff>101600</xdr:colOff>
      <xdr:row>85</xdr:row>
      <xdr:rowOff>62154</xdr:rowOff>
    </xdr:to>
    <xdr:sp macro="" textlink="">
      <xdr:nvSpPr>
        <xdr:cNvPr id="253" name="フローチャート: 判断 252">
          <a:extLst>
            <a:ext uri="{FF2B5EF4-FFF2-40B4-BE49-F238E27FC236}">
              <a16:creationId xmlns:a16="http://schemas.microsoft.com/office/drawing/2014/main" id="{403B9D1A-C9F8-4F36-B616-A445A7C30E2D}"/>
            </a:ext>
          </a:extLst>
        </xdr:cNvPr>
        <xdr:cNvSpPr/>
      </xdr:nvSpPr>
      <xdr:spPr>
        <a:xfrm>
          <a:off x="7810500" y="14533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131090</xdr:rowOff>
    </xdr:from>
    <xdr:to>
      <xdr:col>36</xdr:col>
      <xdr:colOff>165100</xdr:colOff>
      <xdr:row>85</xdr:row>
      <xdr:rowOff>61240</xdr:rowOff>
    </xdr:to>
    <xdr:sp macro="" textlink="">
      <xdr:nvSpPr>
        <xdr:cNvPr id="254" name="フローチャート: 判断 253">
          <a:extLst>
            <a:ext uri="{FF2B5EF4-FFF2-40B4-BE49-F238E27FC236}">
              <a16:creationId xmlns:a16="http://schemas.microsoft.com/office/drawing/2014/main" id="{0CF29F2F-BD7B-4FD8-B41D-AA0AEAF266CE}"/>
            </a:ext>
          </a:extLst>
        </xdr:cNvPr>
        <xdr:cNvSpPr/>
      </xdr:nvSpPr>
      <xdr:spPr>
        <a:xfrm>
          <a:off x="6921500" y="1453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5" name="テキスト ボックス 254">
          <a:extLst>
            <a:ext uri="{FF2B5EF4-FFF2-40B4-BE49-F238E27FC236}">
              <a16:creationId xmlns:a16="http://schemas.microsoft.com/office/drawing/2014/main" id="{0BE8DF0C-FC06-4880-9F85-6D6428954BD5}"/>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D8CE096B-AF27-4D91-B02F-5FF1233103DE}"/>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32FB0AEA-D142-4D6B-A69A-BF32B4FCA169}"/>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6F30C033-D1C1-47F7-A8B9-823FF668E804}"/>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9" name="テキスト ボックス 258">
          <a:extLst>
            <a:ext uri="{FF2B5EF4-FFF2-40B4-BE49-F238E27FC236}">
              <a16:creationId xmlns:a16="http://schemas.microsoft.com/office/drawing/2014/main" id="{5B8C6451-6339-4450-9D81-C8B425AD946C}"/>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110058</xdr:rowOff>
    </xdr:from>
    <xdr:to>
      <xdr:col>55</xdr:col>
      <xdr:colOff>50800</xdr:colOff>
      <xdr:row>86</xdr:row>
      <xdr:rowOff>40208</xdr:rowOff>
    </xdr:to>
    <xdr:sp macro="" textlink="">
      <xdr:nvSpPr>
        <xdr:cNvPr id="260" name="楕円 259">
          <a:extLst>
            <a:ext uri="{FF2B5EF4-FFF2-40B4-BE49-F238E27FC236}">
              <a16:creationId xmlns:a16="http://schemas.microsoft.com/office/drawing/2014/main" id="{F95EFB8D-1464-48C8-9A45-A05FDBDDE74E}"/>
            </a:ext>
          </a:extLst>
        </xdr:cNvPr>
        <xdr:cNvSpPr/>
      </xdr:nvSpPr>
      <xdr:spPr>
        <a:xfrm>
          <a:off x="10426700" y="14683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24985</xdr:rowOff>
    </xdr:from>
    <xdr:ext cx="469744" cy="259045"/>
    <xdr:sp macro="" textlink="">
      <xdr:nvSpPr>
        <xdr:cNvPr id="261" name="【福祉施設】&#10;一人当たり面積該当値テキスト">
          <a:extLst>
            <a:ext uri="{FF2B5EF4-FFF2-40B4-BE49-F238E27FC236}">
              <a16:creationId xmlns:a16="http://schemas.microsoft.com/office/drawing/2014/main" id="{4EA1DE58-78BC-4C94-8ED7-C34C36E72449}"/>
            </a:ext>
          </a:extLst>
        </xdr:cNvPr>
        <xdr:cNvSpPr txBox="1"/>
      </xdr:nvSpPr>
      <xdr:spPr>
        <a:xfrm>
          <a:off x="10515600" y="14598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110973</xdr:rowOff>
    </xdr:from>
    <xdr:to>
      <xdr:col>50</xdr:col>
      <xdr:colOff>165100</xdr:colOff>
      <xdr:row>86</xdr:row>
      <xdr:rowOff>41123</xdr:rowOff>
    </xdr:to>
    <xdr:sp macro="" textlink="">
      <xdr:nvSpPr>
        <xdr:cNvPr id="262" name="楕円 261">
          <a:extLst>
            <a:ext uri="{FF2B5EF4-FFF2-40B4-BE49-F238E27FC236}">
              <a16:creationId xmlns:a16="http://schemas.microsoft.com/office/drawing/2014/main" id="{CFD2B3A9-DF55-4481-B592-C92558F5C707}"/>
            </a:ext>
          </a:extLst>
        </xdr:cNvPr>
        <xdr:cNvSpPr/>
      </xdr:nvSpPr>
      <xdr:spPr>
        <a:xfrm>
          <a:off x="9588500" y="14684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160858</xdr:rowOff>
    </xdr:from>
    <xdr:to>
      <xdr:col>55</xdr:col>
      <xdr:colOff>0</xdr:colOff>
      <xdr:row>85</xdr:row>
      <xdr:rowOff>161773</xdr:rowOff>
    </xdr:to>
    <xdr:cxnSp macro="">
      <xdr:nvCxnSpPr>
        <xdr:cNvPr id="263" name="直線コネクタ 262">
          <a:extLst>
            <a:ext uri="{FF2B5EF4-FFF2-40B4-BE49-F238E27FC236}">
              <a16:creationId xmlns:a16="http://schemas.microsoft.com/office/drawing/2014/main" id="{FA071DF0-D6B9-41F0-87BB-E5E0AE5A6817}"/>
            </a:ext>
          </a:extLst>
        </xdr:cNvPr>
        <xdr:cNvCxnSpPr/>
      </xdr:nvCxnSpPr>
      <xdr:spPr>
        <a:xfrm flipV="1">
          <a:off x="9639300" y="14734108"/>
          <a:ext cx="8382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111658</xdr:rowOff>
    </xdr:from>
    <xdr:to>
      <xdr:col>46</xdr:col>
      <xdr:colOff>38100</xdr:colOff>
      <xdr:row>86</xdr:row>
      <xdr:rowOff>41808</xdr:rowOff>
    </xdr:to>
    <xdr:sp macro="" textlink="">
      <xdr:nvSpPr>
        <xdr:cNvPr id="264" name="楕円 263">
          <a:extLst>
            <a:ext uri="{FF2B5EF4-FFF2-40B4-BE49-F238E27FC236}">
              <a16:creationId xmlns:a16="http://schemas.microsoft.com/office/drawing/2014/main" id="{B6953039-E167-48BD-B5FE-AAC1E642FE49}"/>
            </a:ext>
          </a:extLst>
        </xdr:cNvPr>
        <xdr:cNvSpPr/>
      </xdr:nvSpPr>
      <xdr:spPr>
        <a:xfrm>
          <a:off x="8699500" y="14684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161773</xdr:rowOff>
    </xdr:from>
    <xdr:to>
      <xdr:col>50</xdr:col>
      <xdr:colOff>114300</xdr:colOff>
      <xdr:row>85</xdr:row>
      <xdr:rowOff>162458</xdr:rowOff>
    </xdr:to>
    <xdr:cxnSp macro="">
      <xdr:nvCxnSpPr>
        <xdr:cNvPr id="265" name="直線コネクタ 264">
          <a:extLst>
            <a:ext uri="{FF2B5EF4-FFF2-40B4-BE49-F238E27FC236}">
              <a16:creationId xmlns:a16="http://schemas.microsoft.com/office/drawing/2014/main" id="{13855C4E-08FE-41AD-B7EC-3DC829039E0E}"/>
            </a:ext>
          </a:extLst>
        </xdr:cNvPr>
        <xdr:cNvCxnSpPr/>
      </xdr:nvCxnSpPr>
      <xdr:spPr>
        <a:xfrm flipV="1">
          <a:off x="8750300" y="14735023"/>
          <a:ext cx="889000" cy="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112116</xdr:rowOff>
    </xdr:from>
    <xdr:to>
      <xdr:col>41</xdr:col>
      <xdr:colOff>101600</xdr:colOff>
      <xdr:row>86</xdr:row>
      <xdr:rowOff>42266</xdr:rowOff>
    </xdr:to>
    <xdr:sp macro="" textlink="">
      <xdr:nvSpPr>
        <xdr:cNvPr id="266" name="楕円 265">
          <a:extLst>
            <a:ext uri="{FF2B5EF4-FFF2-40B4-BE49-F238E27FC236}">
              <a16:creationId xmlns:a16="http://schemas.microsoft.com/office/drawing/2014/main" id="{E242471B-7B83-426B-8884-EC7F731E50FC}"/>
            </a:ext>
          </a:extLst>
        </xdr:cNvPr>
        <xdr:cNvSpPr/>
      </xdr:nvSpPr>
      <xdr:spPr>
        <a:xfrm>
          <a:off x="7810500" y="14685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162458</xdr:rowOff>
    </xdr:from>
    <xdr:to>
      <xdr:col>45</xdr:col>
      <xdr:colOff>177800</xdr:colOff>
      <xdr:row>85</xdr:row>
      <xdr:rowOff>162916</xdr:rowOff>
    </xdr:to>
    <xdr:cxnSp macro="">
      <xdr:nvCxnSpPr>
        <xdr:cNvPr id="267" name="直線コネクタ 266">
          <a:extLst>
            <a:ext uri="{FF2B5EF4-FFF2-40B4-BE49-F238E27FC236}">
              <a16:creationId xmlns:a16="http://schemas.microsoft.com/office/drawing/2014/main" id="{2A90972D-0A66-4648-934A-B4B4321B2174}"/>
            </a:ext>
          </a:extLst>
        </xdr:cNvPr>
        <xdr:cNvCxnSpPr/>
      </xdr:nvCxnSpPr>
      <xdr:spPr>
        <a:xfrm flipV="1">
          <a:off x="7861300" y="14735708"/>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113030</xdr:rowOff>
    </xdr:from>
    <xdr:to>
      <xdr:col>36</xdr:col>
      <xdr:colOff>165100</xdr:colOff>
      <xdr:row>86</xdr:row>
      <xdr:rowOff>43180</xdr:rowOff>
    </xdr:to>
    <xdr:sp macro="" textlink="">
      <xdr:nvSpPr>
        <xdr:cNvPr id="268" name="楕円 267">
          <a:extLst>
            <a:ext uri="{FF2B5EF4-FFF2-40B4-BE49-F238E27FC236}">
              <a16:creationId xmlns:a16="http://schemas.microsoft.com/office/drawing/2014/main" id="{DFC2772F-A97C-4182-B863-DF339E9AEF00}"/>
            </a:ext>
          </a:extLst>
        </xdr:cNvPr>
        <xdr:cNvSpPr/>
      </xdr:nvSpPr>
      <xdr:spPr>
        <a:xfrm>
          <a:off x="6921500" y="1468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162916</xdr:rowOff>
    </xdr:from>
    <xdr:to>
      <xdr:col>41</xdr:col>
      <xdr:colOff>50800</xdr:colOff>
      <xdr:row>85</xdr:row>
      <xdr:rowOff>163830</xdr:rowOff>
    </xdr:to>
    <xdr:cxnSp macro="">
      <xdr:nvCxnSpPr>
        <xdr:cNvPr id="269" name="直線コネクタ 268">
          <a:extLst>
            <a:ext uri="{FF2B5EF4-FFF2-40B4-BE49-F238E27FC236}">
              <a16:creationId xmlns:a16="http://schemas.microsoft.com/office/drawing/2014/main" id="{EFCEF8AA-5DEF-4A76-9A44-5FFFE1B9109B}"/>
            </a:ext>
          </a:extLst>
        </xdr:cNvPr>
        <xdr:cNvCxnSpPr/>
      </xdr:nvCxnSpPr>
      <xdr:spPr>
        <a:xfrm flipV="1">
          <a:off x="6972300" y="14736166"/>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87140</xdr:rowOff>
    </xdr:from>
    <xdr:ext cx="469744" cy="259045"/>
    <xdr:sp macro="" textlink="">
      <xdr:nvSpPr>
        <xdr:cNvPr id="270" name="n_1aveValue【福祉施設】&#10;一人当たり面積">
          <a:extLst>
            <a:ext uri="{FF2B5EF4-FFF2-40B4-BE49-F238E27FC236}">
              <a16:creationId xmlns:a16="http://schemas.microsoft.com/office/drawing/2014/main" id="{C79BD999-55E9-4A79-81C4-70D12DC92F45}"/>
            </a:ext>
          </a:extLst>
        </xdr:cNvPr>
        <xdr:cNvSpPr txBox="1"/>
      </xdr:nvSpPr>
      <xdr:spPr>
        <a:xfrm>
          <a:off x="9391727" y="14317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87368</xdr:rowOff>
    </xdr:from>
    <xdr:ext cx="469744" cy="259045"/>
    <xdr:sp macro="" textlink="">
      <xdr:nvSpPr>
        <xdr:cNvPr id="271" name="n_2aveValue【福祉施設】&#10;一人当たり面積">
          <a:extLst>
            <a:ext uri="{FF2B5EF4-FFF2-40B4-BE49-F238E27FC236}">
              <a16:creationId xmlns:a16="http://schemas.microsoft.com/office/drawing/2014/main" id="{AD9C40BE-ED9F-4835-B612-252FBB8A2C66}"/>
            </a:ext>
          </a:extLst>
        </xdr:cNvPr>
        <xdr:cNvSpPr txBox="1"/>
      </xdr:nvSpPr>
      <xdr:spPr>
        <a:xfrm>
          <a:off x="8515427" y="14317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78681</xdr:rowOff>
    </xdr:from>
    <xdr:ext cx="469744" cy="259045"/>
    <xdr:sp macro="" textlink="">
      <xdr:nvSpPr>
        <xdr:cNvPr id="272" name="n_3aveValue【福祉施設】&#10;一人当たり面積">
          <a:extLst>
            <a:ext uri="{FF2B5EF4-FFF2-40B4-BE49-F238E27FC236}">
              <a16:creationId xmlns:a16="http://schemas.microsoft.com/office/drawing/2014/main" id="{54D35D32-08A2-47DA-BF8E-15C26B4DE81F}"/>
            </a:ext>
          </a:extLst>
        </xdr:cNvPr>
        <xdr:cNvSpPr txBox="1"/>
      </xdr:nvSpPr>
      <xdr:spPr>
        <a:xfrm>
          <a:off x="7626427" y="14309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77767</xdr:rowOff>
    </xdr:from>
    <xdr:ext cx="469744" cy="259045"/>
    <xdr:sp macro="" textlink="">
      <xdr:nvSpPr>
        <xdr:cNvPr id="273" name="n_4aveValue【福祉施設】&#10;一人当たり面積">
          <a:extLst>
            <a:ext uri="{FF2B5EF4-FFF2-40B4-BE49-F238E27FC236}">
              <a16:creationId xmlns:a16="http://schemas.microsoft.com/office/drawing/2014/main" id="{27A5E556-BEC7-48B9-9ED4-424A77C853A9}"/>
            </a:ext>
          </a:extLst>
        </xdr:cNvPr>
        <xdr:cNvSpPr txBox="1"/>
      </xdr:nvSpPr>
      <xdr:spPr>
        <a:xfrm>
          <a:off x="6737427" y="14308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32250</xdr:rowOff>
    </xdr:from>
    <xdr:ext cx="469744" cy="259045"/>
    <xdr:sp macro="" textlink="">
      <xdr:nvSpPr>
        <xdr:cNvPr id="274" name="n_1mainValue【福祉施設】&#10;一人当たり面積">
          <a:extLst>
            <a:ext uri="{FF2B5EF4-FFF2-40B4-BE49-F238E27FC236}">
              <a16:creationId xmlns:a16="http://schemas.microsoft.com/office/drawing/2014/main" id="{1AD07084-8BD9-4F07-8D75-19F4869D6275}"/>
            </a:ext>
          </a:extLst>
        </xdr:cNvPr>
        <xdr:cNvSpPr txBox="1"/>
      </xdr:nvSpPr>
      <xdr:spPr>
        <a:xfrm>
          <a:off x="9391727" y="14776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32935</xdr:rowOff>
    </xdr:from>
    <xdr:ext cx="469744" cy="259045"/>
    <xdr:sp macro="" textlink="">
      <xdr:nvSpPr>
        <xdr:cNvPr id="275" name="n_2mainValue【福祉施設】&#10;一人当たり面積">
          <a:extLst>
            <a:ext uri="{FF2B5EF4-FFF2-40B4-BE49-F238E27FC236}">
              <a16:creationId xmlns:a16="http://schemas.microsoft.com/office/drawing/2014/main" id="{BF40C9F0-C66F-421F-8B0A-A690E324FDE2}"/>
            </a:ext>
          </a:extLst>
        </xdr:cNvPr>
        <xdr:cNvSpPr txBox="1"/>
      </xdr:nvSpPr>
      <xdr:spPr>
        <a:xfrm>
          <a:off x="8515427" y="14777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33393</xdr:rowOff>
    </xdr:from>
    <xdr:ext cx="469744" cy="259045"/>
    <xdr:sp macro="" textlink="">
      <xdr:nvSpPr>
        <xdr:cNvPr id="276" name="n_3mainValue【福祉施設】&#10;一人当たり面積">
          <a:extLst>
            <a:ext uri="{FF2B5EF4-FFF2-40B4-BE49-F238E27FC236}">
              <a16:creationId xmlns:a16="http://schemas.microsoft.com/office/drawing/2014/main" id="{C9090825-765F-48F7-9FE4-772B3DA77049}"/>
            </a:ext>
          </a:extLst>
        </xdr:cNvPr>
        <xdr:cNvSpPr txBox="1"/>
      </xdr:nvSpPr>
      <xdr:spPr>
        <a:xfrm>
          <a:off x="7626427" y="14778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34307</xdr:rowOff>
    </xdr:from>
    <xdr:ext cx="469744" cy="259045"/>
    <xdr:sp macro="" textlink="">
      <xdr:nvSpPr>
        <xdr:cNvPr id="277" name="n_4mainValue【福祉施設】&#10;一人当たり面積">
          <a:extLst>
            <a:ext uri="{FF2B5EF4-FFF2-40B4-BE49-F238E27FC236}">
              <a16:creationId xmlns:a16="http://schemas.microsoft.com/office/drawing/2014/main" id="{8A165E4F-0E47-4915-B822-7A98F9FE2DD0}"/>
            </a:ext>
          </a:extLst>
        </xdr:cNvPr>
        <xdr:cNvSpPr txBox="1"/>
      </xdr:nvSpPr>
      <xdr:spPr>
        <a:xfrm>
          <a:off x="6737427" y="1477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8" name="正方形/長方形 277">
          <a:extLst>
            <a:ext uri="{FF2B5EF4-FFF2-40B4-BE49-F238E27FC236}">
              <a16:creationId xmlns:a16="http://schemas.microsoft.com/office/drawing/2014/main" id="{86B2A5E0-C6EA-446D-B6E5-5DB2B74F89E6}"/>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9" name="正方形/長方形 278">
          <a:extLst>
            <a:ext uri="{FF2B5EF4-FFF2-40B4-BE49-F238E27FC236}">
              <a16:creationId xmlns:a16="http://schemas.microsoft.com/office/drawing/2014/main" id="{A7646258-5E25-4091-979A-F0EA511E11EF}"/>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0" name="正方形/長方形 279">
          <a:extLst>
            <a:ext uri="{FF2B5EF4-FFF2-40B4-BE49-F238E27FC236}">
              <a16:creationId xmlns:a16="http://schemas.microsoft.com/office/drawing/2014/main" id="{7CD588E6-119D-4FF3-AAD2-D73295C10BA2}"/>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1" name="正方形/長方形 280">
          <a:extLst>
            <a:ext uri="{FF2B5EF4-FFF2-40B4-BE49-F238E27FC236}">
              <a16:creationId xmlns:a16="http://schemas.microsoft.com/office/drawing/2014/main" id="{28E46D18-6A61-4D64-BBF4-9BFFBA70D178}"/>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2" name="正方形/長方形 281">
          <a:extLst>
            <a:ext uri="{FF2B5EF4-FFF2-40B4-BE49-F238E27FC236}">
              <a16:creationId xmlns:a16="http://schemas.microsoft.com/office/drawing/2014/main" id="{C6681A9D-3F1E-43AD-B4A3-6B56F740DF26}"/>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3" name="正方形/長方形 282">
          <a:extLst>
            <a:ext uri="{FF2B5EF4-FFF2-40B4-BE49-F238E27FC236}">
              <a16:creationId xmlns:a16="http://schemas.microsoft.com/office/drawing/2014/main" id="{50A76B24-8BA3-4540-B4A1-39118B586DA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4" name="正方形/長方形 283">
          <a:extLst>
            <a:ext uri="{FF2B5EF4-FFF2-40B4-BE49-F238E27FC236}">
              <a16:creationId xmlns:a16="http://schemas.microsoft.com/office/drawing/2014/main" id="{0F00E3A9-4A8E-4DDA-BFBC-A8AA0848A0F1}"/>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5" name="正方形/長方形 284">
          <a:extLst>
            <a:ext uri="{FF2B5EF4-FFF2-40B4-BE49-F238E27FC236}">
              <a16:creationId xmlns:a16="http://schemas.microsoft.com/office/drawing/2014/main" id="{11BC8391-8E5A-4081-9D0B-67ACF0CEE775}"/>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6" name="正方形/長方形 285">
          <a:extLst>
            <a:ext uri="{FF2B5EF4-FFF2-40B4-BE49-F238E27FC236}">
              <a16:creationId xmlns:a16="http://schemas.microsoft.com/office/drawing/2014/main" id="{11C85DAE-6635-4F63-ACAC-23E4EF671549}"/>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7" name="正方形/長方形 286">
          <a:extLst>
            <a:ext uri="{FF2B5EF4-FFF2-40B4-BE49-F238E27FC236}">
              <a16:creationId xmlns:a16="http://schemas.microsoft.com/office/drawing/2014/main" id="{4D8E952C-13C0-4EA2-A127-D21FC9F2DCAB}"/>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8" name="正方形/長方形 287">
          <a:extLst>
            <a:ext uri="{FF2B5EF4-FFF2-40B4-BE49-F238E27FC236}">
              <a16:creationId xmlns:a16="http://schemas.microsoft.com/office/drawing/2014/main" id="{5AC071D4-99F4-429A-8E58-7C03064AA713}"/>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9" name="正方形/長方形 288">
          <a:extLst>
            <a:ext uri="{FF2B5EF4-FFF2-40B4-BE49-F238E27FC236}">
              <a16:creationId xmlns:a16="http://schemas.microsoft.com/office/drawing/2014/main" id="{E276D6A4-BE13-411D-A8B5-4D981DA09AC7}"/>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0" name="正方形/長方形 289">
          <a:extLst>
            <a:ext uri="{FF2B5EF4-FFF2-40B4-BE49-F238E27FC236}">
              <a16:creationId xmlns:a16="http://schemas.microsoft.com/office/drawing/2014/main" id="{72BC3F46-1A78-4D59-B360-4C20C5B0151C}"/>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1" name="正方形/長方形 290">
          <a:extLst>
            <a:ext uri="{FF2B5EF4-FFF2-40B4-BE49-F238E27FC236}">
              <a16:creationId xmlns:a16="http://schemas.microsoft.com/office/drawing/2014/main" id="{172EC58C-0EC2-4AE4-A216-6755A15DEEFB}"/>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2" name="正方形/長方形 291">
          <a:extLst>
            <a:ext uri="{FF2B5EF4-FFF2-40B4-BE49-F238E27FC236}">
              <a16:creationId xmlns:a16="http://schemas.microsoft.com/office/drawing/2014/main" id="{9E7AF68A-8E6E-4F76-A232-12679AFC8137}"/>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3" name="正方形/長方形 292">
          <a:extLst>
            <a:ext uri="{FF2B5EF4-FFF2-40B4-BE49-F238E27FC236}">
              <a16:creationId xmlns:a16="http://schemas.microsoft.com/office/drawing/2014/main" id="{BB8E6D60-C533-4E0B-A9CA-7912C20E9093}"/>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4" name="正方形/長方形 293">
          <a:extLst>
            <a:ext uri="{FF2B5EF4-FFF2-40B4-BE49-F238E27FC236}">
              <a16:creationId xmlns:a16="http://schemas.microsoft.com/office/drawing/2014/main" id="{3ECC36D3-8248-4421-B615-E02E39DFBD23}"/>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5" name="正方形/長方形 294">
          <a:extLst>
            <a:ext uri="{FF2B5EF4-FFF2-40B4-BE49-F238E27FC236}">
              <a16:creationId xmlns:a16="http://schemas.microsoft.com/office/drawing/2014/main" id="{AD5F9610-9938-4C4F-8571-3F90AF394E99}"/>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6" name="正方形/長方形 295">
          <a:extLst>
            <a:ext uri="{FF2B5EF4-FFF2-40B4-BE49-F238E27FC236}">
              <a16:creationId xmlns:a16="http://schemas.microsoft.com/office/drawing/2014/main" id="{DBBFBF62-D56A-455C-B0DA-E944BD44A43E}"/>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7" name="正方形/長方形 296">
          <a:extLst>
            <a:ext uri="{FF2B5EF4-FFF2-40B4-BE49-F238E27FC236}">
              <a16:creationId xmlns:a16="http://schemas.microsoft.com/office/drawing/2014/main" id="{C873EAB8-B341-4DE6-891A-AFD60FB2F2F5}"/>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8" name="正方形/長方形 297">
          <a:extLst>
            <a:ext uri="{FF2B5EF4-FFF2-40B4-BE49-F238E27FC236}">
              <a16:creationId xmlns:a16="http://schemas.microsoft.com/office/drawing/2014/main" id="{86F77B3B-00CA-4F4E-AF72-717D48151F7C}"/>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9" name="正方形/長方形 298">
          <a:extLst>
            <a:ext uri="{FF2B5EF4-FFF2-40B4-BE49-F238E27FC236}">
              <a16:creationId xmlns:a16="http://schemas.microsoft.com/office/drawing/2014/main" id="{151D18DA-4D45-4F54-A2F7-86F6F3B7D1CC}"/>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0" name="正方形/長方形 299">
          <a:extLst>
            <a:ext uri="{FF2B5EF4-FFF2-40B4-BE49-F238E27FC236}">
              <a16:creationId xmlns:a16="http://schemas.microsoft.com/office/drawing/2014/main" id="{289D5BA5-6D6B-42AF-BC4E-AC8A5F5FCF92}"/>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1" name="正方形/長方形 300">
          <a:extLst>
            <a:ext uri="{FF2B5EF4-FFF2-40B4-BE49-F238E27FC236}">
              <a16:creationId xmlns:a16="http://schemas.microsoft.com/office/drawing/2014/main" id="{4E6B1CBB-C3FC-481A-93BA-306C0BFDD876}"/>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2" name="テキスト ボックス 301">
          <a:extLst>
            <a:ext uri="{FF2B5EF4-FFF2-40B4-BE49-F238E27FC236}">
              <a16:creationId xmlns:a16="http://schemas.microsoft.com/office/drawing/2014/main" id="{48057D0A-E3EE-4CE5-9F9F-5841D16EBBC3}"/>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3" name="直線コネクタ 302">
          <a:extLst>
            <a:ext uri="{FF2B5EF4-FFF2-40B4-BE49-F238E27FC236}">
              <a16:creationId xmlns:a16="http://schemas.microsoft.com/office/drawing/2014/main" id="{7E0E0B5E-216F-473C-B3E6-AE511A03EEFC}"/>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4" name="テキスト ボックス 303">
          <a:extLst>
            <a:ext uri="{FF2B5EF4-FFF2-40B4-BE49-F238E27FC236}">
              <a16:creationId xmlns:a16="http://schemas.microsoft.com/office/drawing/2014/main" id="{E3AE7C97-3A92-4A49-8539-5CCD51172983}"/>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05" name="直線コネクタ 304">
          <a:extLst>
            <a:ext uri="{FF2B5EF4-FFF2-40B4-BE49-F238E27FC236}">
              <a16:creationId xmlns:a16="http://schemas.microsoft.com/office/drawing/2014/main" id="{76ADF409-3523-448B-9849-B3A82D98D005}"/>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06" name="テキスト ボックス 305">
          <a:extLst>
            <a:ext uri="{FF2B5EF4-FFF2-40B4-BE49-F238E27FC236}">
              <a16:creationId xmlns:a16="http://schemas.microsoft.com/office/drawing/2014/main" id="{0F2CD7C7-C400-4DD7-A242-190C82BB85EB}"/>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07" name="直線コネクタ 306">
          <a:extLst>
            <a:ext uri="{FF2B5EF4-FFF2-40B4-BE49-F238E27FC236}">
              <a16:creationId xmlns:a16="http://schemas.microsoft.com/office/drawing/2014/main" id="{DFB65C03-2106-4786-A591-6DC43888197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08" name="テキスト ボックス 307">
          <a:extLst>
            <a:ext uri="{FF2B5EF4-FFF2-40B4-BE49-F238E27FC236}">
              <a16:creationId xmlns:a16="http://schemas.microsoft.com/office/drawing/2014/main" id="{2DE96DDB-543F-4A2A-A5D6-8FE5B7519429}"/>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09" name="直線コネクタ 308">
          <a:extLst>
            <a:ext uri="{FF2B5EF4-FFF2-40B4-BE49-F238E27FC236}">
              <a16:creationId xmlns:a16="http://schemas.microsoft.com/office/drawing/2014/main" id="{CF462679-F495-4F2F-AC50-DD75E006E9D8}"/>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10" name="テキスト ボックス 309">
          <a:extLst>
            <a:ext uri="{FF2B5EF4-FFF2-40B4-BE49-F238E27FC236}">
              <a16:creationId xmlns:a16="http://schemas.microsoft.com/office/drawing/2014/main" id="{80657BE2-FFA3-4517-BE0B-A804E3692439}"/>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11" name="直線コネクタ 310">
          <a:extLst>
            <a:ext uri="{FF2B5EF4-FFF2-40B4-BE49-F238E27FC236}">
              <a16:creationId xmlns:a16="http://schemas.microsoft.com/office/drawing/2014/main" id="{1ABBC7DF-A70F-487C-9076-8C4F8C4CAF51}"/>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12" name="テキスト ボックス 311">
          <a:extLst>
            <a:ext uri="{FF2B5EF4-FFF2-40B4-BE49-F238E27FC236}">
              <a16:creationId xmlns:a16="http://schemas.microsoft.com/office/drawing/2014/main" id="{BCE102A5-B4E1-4CCE-A6A5-700322EDB5BE}"/>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13" name="直線コネクタ 312">
          <a:extLst>
            <a:ext uri="{FF2B5EF4-FFF2-40B4-BE49-F238E27FC236}">
              <a16:creationId xmlns:a16="http://schemas.microsoft.com/office/drawing/2014/main" id="{7488B2BE-74EC-457D-9E0D-24806B75AAA3}"/>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14" name="テキスト ボックス 313">
          <a:extLst>
            <a:ext uri="{FF2B5EF4-FFF2-40B4-BE49-F238E27FC236}">
              <a16:creationId xmlns:a16="http://schemas.microsoft.com/office/drawing/2014/main" id="{41A333C3-4B38-4FAC-B785-A93D23F18391}"/>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15" name="直線コネクタ 314">
          <a:extLst>
            <a:ext uri="{FF2B5EF4-FFF2-40B4-BE49-F238E27FC236}">
              <a16:creationId xmlns:a16="http://schemas.microsoft.com/office/drawing/2014/main" id="{E7001473-5072-44DE-8BF2-C9F4A077CBA8}"/>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16" name="テキスト ボックス 315">
          <a:extLst>
            <a:ext uri="{FF2B5EF4-FFF2-40B4-BE49-F238E27FC236}">
              <a16:creationId xmlns:a16="http://schemas.microsoft.com/office/drawing/2014/main" id="{66107279-A27D-4601-8DFB-5630B7AFB389}"/>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7" name="直線コネクタ 316">
          <a:extLst>
            <a:ext uri="{FF2B5EF4-FFF2-40B4-BE49-F238E27FC236}">
              <a16:creationId xmlns:a16="http://schemas.microsoft.com/office/drawing/2014/main" id="{E0797159-F9A3-44AC-9AD0-7AEBADA89448}"/>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18" name="【一般廃棄物処理施設】&#10;有形固定資産減価償却率グラフ枠">
          <a:extLst>
            <a:ext uri="{FF2B5EF4-FFF2-40B4-BE49-F238E27FC236}">
              <a16:creationId xmlns:a16="http://schemas.microsoft.com/office/drawing/2014/main" id="{358992F7-9AF1-4613-BAF0-7AC3FDAFD86B}"/>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37011</xdr:rowOff>
    </xdr:from>
    <xdr:to>
      <xdr:col>85</xdr:col>
      <xdr:colOff>126364</xdr:colOff>
      <xdr:row>40</xdr:row>
      <xdr:rowOff>51707</xdr:rowOff>
    </xdr:to>
    <xdr:cxnSp macro="">
      <xdr:nvCxnSpPr>
        <xdr:cNvPr id="319" name="直線コネクタ 318">
          <a:extLst>
            <a:ext uri="{FF2B5EF4-FFF2-40B4-BE49-F238E27FC236}">
              <a16:creationId xmlns:a16="http://schemas.microsoft.com/office/drawing/2014/main" id="{21BABED7-999D-4543-93D5-AF8A2C94A33F}"/>
            </a:ext>
          </a:extLst>
        </xdr:cNvPr>
        <xdr:cNvCxnSpPr/>
      </xdr:nvCxnSpPr>
      <xdr:spPr>
        <a:xfrm flipV="1">
          <a:off x="16318864" y="5866311"/>
          <a:ext cx="0" cy="1043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55534</xdr:rowOff>
    </xdr:from>
    <xdr:ext cx="405111" cy="259045"/>
    <xdr:sp macro="" textlink="">
      <xdr:nvSpPr>
        <xdr:cNvPr id="320" name="【一般廃棄物処理施設】&#10;有形固定資産減価償却率最小値テキスト">
          <a:extLst>
            <a:ext uri="{FF2B5EF4-FFF2-40B4-BE49-F238E27FC236}">
              <a16:creationId xmlns:a16="http://schemas.microsoft.com/office/drawing/2014/main" id="{78A8BC47-C9DF-465B-AD4B-64B6DB17A2B4}"/>
            </a:ext>
          </a:extLst>
        </xdr:cNvPr>
        <xdr:cNvSpPr txBox="1"/>
      </xdr:nvSpPr>
      <xdr:spPr>
        <a:xfrm>
          <a:off x="16357600" y="6913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51707</xdr:rowOff>
    </xdr:from>
    <xdr:to>
      <xdr:col>86</xdr:col>
      <xdr:colOff>25400</xdr:colOff>
      <xdr:row>40</xdr:row>
      <xdr:rowOff>51707</xdr:rowOff>
    </xdr:to>
    <xdr:cxnSp macro="">
      <xdr:nvCxnSpPr>
        <xdr:cNvPr id="321" name="直線コネクタ 320">
          <a:extLst>
            <a:ext uri="{FF2B5EF4-FFF2-40B4-BE49-F238E27FC236}">
              <a16:creationId xmlns:a16="http://schemas.microsoft.com/office/drawing/2014/main" id="{ADCD6E03-28C8-4A18-9B5E-EBD39E5E8B62}"/>
            </a:ext>
          </a:extLst>
        </xdr:cNvPr>
        <xdr:cNvCxnSpPr/>
      </xdr:nvCxnSpPr>
      <xdr:spPr>
        <a:xfrm>
          <a:off x="16230600" y="6909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155138</xdr:rowOff>
    </xdr:from>
    <xdr:ext cx="405111" cy="259045"/>
    <xdr:sp macro="" textlink="">
      <xdr:nvSpPr>
        <xdr:cNvPr id="322" name="【一般廃棄物処理施設】&#10;有形固定資産減価償却率最大値テキスト">
          <a:extLst>
            <a:ext uri="{FF2B5EF4-FFF2-40B4-BE49-F238E27FC236}">
              <a16:creationId xmlns:a16="http://schemas.microsoft.com/office/drawing/2014/main" id="{7C9F5D3C-D2BC-48D2-8840-D1274D94E9CA}"/>
            </a:ext>
          </a:extLst>
        </xdr:cNvPr>
        <xdr:cNvSpPr txBox="1"/>
      </xdr:nvSpPr>
      <xdr:spPr>
        <a:xfrm>
          <a:off x="16357600" y="5641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37011</xdr:rowOff>
    </xdr:from>
    <xdr:to>
      <xdr:col>86</xdr:col>
      <xdr:colOff>25400</xdr:colOff>
      <xdr:row>34</xdr:row>
      <xdr:rowOff>37011</xdr:rowOff>
    </xdr:to>
    <xdr:cxnSp macro="">
      <xdr:nvCxnSpPr>
        <xdr:cNvPr id="323" name="直線コネクタ 322">
          <a:extLst>
            <a:ext uri="{FF2B5EF4-FFF2-40B4-BE49-F238E27FC236}">
              <a16:creationId xmlns:a16="http://schemas.microsoft.com/office/drawing/2014/main" id="{8DABAC73-9F88-460D-B1CB-85717B6DF51C}"/>
            </a:ext>
          </a:extLst>
        </xdr:cNvPr>
        <xdr:cNvCxnSpPr/>
      </xdr:nvCxnSpPr>
      <xdr:spPr>
        <a:xfrm>
          <a:off x="16230600" y="5866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115224</xdr:rowOff>
    </xdr:from>
    <xdr:ext cx="405111" cy="259045"/>
    <xdr:sp macro="" textlink="">
      <xdr:nvSpPr>
        <xdr:cNvPr id="324" name="【一般廃棄物処理施設】&#10;有形固定資産減価償却率平均値テキスト">
          <a:extLst>
            <a:ext uri="{FF2B5EF4-FFF2-40B4-BE49-F238E27FC236}">
              <a16:creationId xmlns:a16="http://schemas.microsoft.com/office/drawing/2014/main" id="{08A6FA09-2A52-4AC7-AE64-834F6DF1030A}"/>
            </a:ext>
          </a:extLst>
        </xdr:cNvPr>
        <xdr:cNvSpPr txBox="1"/>
      </xdr:nvSpPr>
      <xdr:spPr>
        <a:xfrm>
          <a:off x="16357600" y="628742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92347</xdr:rowOff>
    </xdr:from>
    <xdr:to>
      <xdr:col>85</xdr:col>
      <xdr:colOff>177800</xdr:colOff>
      <xdr:row>38</xdr:row>
      <xdr:rowOff>22497</xdr:rowOff>
    </xdr:to>
    <xdr:sp macro="" textlink="">
      <xdr:nvSpPr>
        <xdr:cNvPr id="325" name="フローチャート: 判断 324">
          <a:extLst>
            <a:ext uri="{FF2B5EF4-FFF2-40B4-BE49-F238E27FC236}">
              <a16:creationId xmlns:a16="http://schemas.microsoft.com/office/drawing/2014/main" id="{8DE14138-E369-4B23-9A18-77FF255F5FFD}"/>
            </a:ext>
          </a:extLst>
        </xdr:cNvPr>
        <xdr:cNvSpPr/>
      </xdr:nvSpPr>
      <xdr:spPr>
        <a:xfrm>
          <a:off x="16268700" y="6435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56424</xdr:rowOff>
    </xdr:from>
    <xdr:to>
      <xdr:col>81</xdr:col>
      <xdr:colOff>101600</xdr:colOff>
      <xdr:row>37</xdr:row>
      <xdr:rowOff>158024</xdr:rowOff>
    </xdr:to>
    <xdr:sp macro="" textlink="">
      <xdr:nvSpPr>
        <xdr:cNvPr id="326" name="フローチャート: 判断 325">
          <a:extLst>
            <a:ext uri="{FF2B5EF4-FFF2-40B4-BE49-F238E27FC236}">
              <a16:creationId xmlns:a16="http://schemas.microsoft.com/office/drawing/2014/main" id="{D5A037F8-661F-4CA7-A75D-7568CB36BE28}"/>
            </a:ext>
          </a:extLst>
        </xdr:cNvPr>
        <xdr:cNvSpPr/>
      </xdr:nvSpPr>
      <xdr:spPr>
        <a:xfrm>
          <a:off x="15430500" y="640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134801</xdr:rowOff>
    </xdr:from>
    <xdr:to>
      <xdr:col>76</xdr:col>
      <xdr:colOff>165100</xdr:colOff>
      <xdr:row>37</xdr:row>
      <xdr:rowOff>64951</xdr:rowOff>
    </xdr:to>
    <xdr:sp macro="" textlink="">
      <xdr:nvSpPr>
        <xdr:cNvPr id="327" name="フローチャート: 判断 326">
          <a:extLst>
            <a:ext uri="{FF2B5EF4-FFF2-40B4-BE49-F238E27FC236}">
              <a16:creationId xmlns:a16="http://schemas.microsoft.com/office/drawing/2014/main" id="{B7F35F9F-6188-4796-8630-8A46CA85C8E4}"/>
            </a:ext>
          </a:extLst>
        </xdr:cNvPr>
        <xdr:cNvSpPr/>
      </xdr:nvSpPr>
      <xdr:spPr>
        <a:xfrm>
          <a:off x="14541500" y="6307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7439</xdr:rowOff>
    </xdr:from>
    <xdr:to>
      <xdr:col>72</xdr:col>
      <xdr:colOff>38100</xdr:colOff>
      <xdr:row>37</xdr:row>
      <xdr:rowOff>109039</xdr:rowOff>
    </xdr:to>
    <xdr:sp macro="" textlink="">
      <xdr:nvSpPr>
        <xdr:cNvPr id="328" name="フローチャート: 判断 327">
          <a:extLst>
            <a:ext uri="{FF2B5EF4-FFF2-40B4-BE49-F238E27FC236}">
              <a16:creationId xmlns:a16="http://schemas.microsoft.com/office/drawing/2014/main" id="{8E98CB54-92E5-4EA0-B581-4D039D410210}"/>
            </a:ext>
          </a:extLst>
        </xdr:cNvPr>
        <xdr:cNvSpPr/>
      </xdr:nvSpPr>
      <xdr:spPr>
        <a:xfrm>
          <a:off x="13652500" y="6351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121739</xdr:rowOff>
    </xdr:from>
    <xdr:to>
      <xdr:col>67</xdr:col>
      <xdr:colOff>101600</xdr:colOff>
      <xdr:row>37</xdr:row>
      <xdr:rowOff>51889</xdr:rowOff>
    </xdr:to>
    <xdr:sp macro="" textlink="">
      <xdr:nvSpPr>
        <xdr:cNvPr id="329" name="フローチャート: 判断 328">
          <a:extLst>
            <a:ext uri="{FF2B5EF4-FFF2-40B4-BE49-F238E27FC236}">
              <a16:creationId xmlns:a16="http://schemas.microsoft.com/office/drawing/2014/main" id="{2B37E1CA-0FC9-4154-8075-E92D11A5C9C2}"/>
            </a:ext>
          </a:extLst>
        </xdr:cNvPr>
        <xdr:cNvSpPr/>
      </xdr:nvSpPr>
      <xdr:spPr>
        <a:xfrm>
          <a:off x="12763500" y="629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0" name="テキスト ボックス 329">
          <a:extLst>
            <a:ext uri="{FF2B5EF4-FFF2-40B4-BE49-F238E27FC236}">
              <a16:creationId xmlns:a16="http://schemas.microsoft.com/office/drawing/2014/main" id="{7112347D-D547-4A65-808F-DB72A0405E39}"/>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1" name="テキスト ボックス 330">
          <a:extLst>
            <a:ext uri="{FF2B5EF4-FFF2-40B4-BE49-F238E27FC236}">
              <a16:creationId xmlns:a16="http://schemas.microsoft.com/office/drawing/2014/main" id="{7E3C9B27-F432-48A6-8667-A3CC9E5BF78D}"/>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2" name="テキスト ボックス 331">
          <a:extLst>
            <a:ext uri="{FF2B5EF4-FFF2-40B4-BE49-F238E27FC236}">
              <a16:creationId xmlns:a16="http://schemas.microsoft.com/office/drawing/2014/main" id="{DB90FC3A-AFC9-4535-80B5-991F7C79A551}"/>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3" name="テキスト ボックス 332">
          <a:extLst>
            <a:ext uri="{FF2B5EF4-FFF2-40B4-BE49-F238E27FC236}">
              <a16:creationId xmlns:a16="http://schemas.microsoft.com/office/drawing/2014/main" id="{B17F3A25-EBB8-42A0-BF02-D1E94273B627}"/>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4" name="テキスト ボックス 333">
          <a:extLst>
            <a:ext uri="{FF2B5EF4-FFF2-40B4-BE49-F238E27FC236}">
              <a16:creationId xmlns:a16="http://schemas.microsoft.com/office/drawing/2014/main" id="{1622A917-8A46-4BDC-9A00-AA46A764B55B}"/>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126637</xdr:rowOff>
    </xdr:from>
    <xdr:to>
      <xdr:col>85</xdr:col>
      <xdr:colOff>177800</xdr:colOff>
      <xdr:row>38</xdr:row>
      <xdr:rowOff>56787</xdr:rowOff>
    </xdr:to>
    <xdr:sp macro="" textlink="">
      <xdr:nvSpPr>
        <xdr:cNvPr id="335" name="楕円 334">
          <a:extLst>
            <a:ext uri="{FF2B5EF4-FFF2-40B4-BE49-F238E27FC236}">
              <a16:creationId xmlns:a16="http://schemas.microsoft.com/office/drawing/2014/main" id="{29FEE297-7E82-4BB9-8D6C-9DEBBEAC8135}"/>
            </a:ext>
          </a:extLst>
        </xdr:cNvPr>
        <xdr:cNvSpPr/>
      </xdr:nvSpPr>
      <xdr:spPr>
        <a:xfrm>
          <a:off x="16268700" y="647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105064</xdr:rowOff>
    </xdr:from>
    <xdr:ext cx="405111" cy="259045"/>
    <xdr:sp macro="" textlink="">
      <xdr:nvSpPr>
        <xdr:cNvPr id="336" name="【一般廃棄物処理施設】&#10;有形固定資産減価償却率該当値テキスト">
          <a:extLst>
            <a:ext uri="{FF2B5EF4-FFF2-40B4-BE49-F238E27FC236}">
              <a16:creationId xmlns:a16="http://schemas.microsoft.com/office/drawing/2014/main" id="{BB4F095A-16BA-4B18-848A-52CE0E7B0E1F}"/>
            </a:ext>
          </a:extLst>
        </xdr:cNvPr>
        <xdr:cNvSpPr txBox="1"/>
      </xdr:nvSpPr>
      <xdr:spPr>
        <a:xfrm>
          <a:off x="16357600" y="6448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5806</xdr:rowOff>
    </xdr:from>
    <xdr:to>
      <xdr:col>81</xdr:col>
      <xdr:colOff>101600</xdr:colOff>
      <xdr:row>39</xdr:row>
      <xdr:rowOff>107406</xdr:rowOff>
    </xdr:to>
    <xdr:sp macro="" textlink="">
      <xdr:nvSpPr>
        <xdr:cNvPr id="337" name="楕円 336">
          <a:extLst>
            <a:ext uri="{FF2B5EF4-FFF2-40B4-BE49-F238E27FC236}">
              <a16:creationId xmlns:a16="http://schemas.microsoft.com/office/drawing/2014/main" id="{931E4D20-CC99-4F6A-B17E-3F2AF6792096}"/>
            </a:ext>
          </a:extLst>
        </xdr:cNvPr>
        <xdr:cNvSpPr/>
      </xdr:nvSpPr>
      <xdr:spPr>
        <a:xfrm>
          <a:off x="15430500" y="6692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5987</xdr:rowOff>
    </xdr:from>
    <xdr:to>
      <xdr:col>85</xdr:col>
      <xdr:colOff>127000</xdr:colOff>
      <xdr:row>39</xdr:row>
      <xdr:rowOff>56606</xdr:rowOff>
    </xdr:to>
    <xdr:cxnSp macro="">
      <xdr:nvCxnSpPr>
        <xdr:cNvPr id="338" name="直線コネクタ 337">
          <a:extLst>
            <a:ext uri="{FF2B5EF4-FFF2-40B4-BE49-F238E27FC236}">
              <a16:creationId xmlns:a16="http://schemas.microsoft.com/office/drawing/2014/main" id="{AA378F29-33D4-4E5D-BC80-13DEBA3BDC33}"/>
            </a:ext>
          </a:extLst>
        </xdr:cNvPr>
        <xdr:cNvCxnSpPr/>
      </xdr:nvCxnSpPr>
      <xdr:spPr>
        <a:xfrm flipV="1">
          <a:off x="15481300" y="6521087"/>
          <a:ext cx="838200" cy="222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147865</xdr:rowOff>
    </xdr:from>
    <xdr:to>
      <xdr:col>76</xdr:col>
      <xdr:colOff>165100</xdr:colOff>
      <xdr:row>39</xdr:row>
      <xdr:rowOff>78015</xdr:rowOff>
    </xdr:to>
    <xdr:sp macro="" textlink="">
      <xdr:nvSpPr>
        <xdr:cNvPr id="339" name="楕円 338">
          <a:extLst>
            <a:ext uri="{FF2B5EF4-FFF2-40B4-BE49-F238E27FC236}">
              <a16:creationId xmlns:a16="http://schemas.microsoft.com/office/drawing/2014/main" id="{8EF028ED-9E85-44AB-AC2A-D3461F28F1E1}"/>
            </a:ext>
          </a:extLst>
        </xdr:cNvPr>
        <xdr:cNvSpPr/>
      </xdr:nvSpPr>
      <xdr:spPr>
        <a:xfrm>
          <a:off x="14541500" y="6662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27215</xdr:rowOff>
    </xdr:from>
    <xdr:to>
      <xdr:col>81</xdr:col>
      <xdr:colOff>50800</xdr:colOff>
      <xdr:row>39</xdr:row>
      <xdr:rowOff>56606</xdr:rowOff>
    </xdr:to>
    <xdr:cxnSp macro="">
      <xdr:nvCxnSpPr>
        <xdr:cNvPr id="340" name="直線コネクタ 339">
          <a:extLst>
            <a:ext uri="{FF2B5EF4-FFF2-40B4-BE49-F238E27FC236}">
              <a16:creationId xmlns:a16="http://schemas.microsoft.com/office/drawing/2014/main" id="{CC881FEB-B341-4BB8-B5EA-B37C8CFC9CBD}"/>
            </a:ext>
          </a:extLst>
        </xdr:cNvPr>
        <xdr:cNvCxnSpPr/>
      </xdr:nvCxnSpPr>
      <xdr:spPr>
        <a:xfrm>
          <a:off x="14592300" y="6713765"/>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157662</xdr:rowOff>
    </xdr:from>
    <xdr:to>
      <xdr:col>72</xdr:col>
      <xdr:colOff>38100</xdr:colOff>
      <xdr:row>41</xdr:row>
      <xdr:rowOff>87812</xdr:rowOff>
    </xdr:to>
    <xdr:sp macro="" textlink="">
      <xdr:nvSpPr>
        <xdr:cNvPr id="341" name="楕円 340">
          <a:extLst>
            <a:ext uri="{FF2B5EF4-FFF2-40B4-BE49-F238E27FC236}">
              <a16:creationId xmlns:a16="http://schemas.microsoft.com/office/drawing/2014/main" id="{D954A69B-9D31-4EF2-8A7F-B60DCAD925E0}"/>
            </a:ext>
          </a:extLst>
        </xdr:cNvPr>
        <xdr:cNvSpPr/>
      </xdr:nvSpPr>
      <xdr:spPr>
        <a:xfrm>
          <a:off x="13652500" y="7015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27215</xdr:rowOff>
    </xdr:from>
    <xdr:to>
      <xdr:col>76</xdr:col>
      <xdr:colOff>114300</xdr:colOff>
      <xdr:row>41</xdr:row>
      <xdr:rowOff>37012</xdr:rowOff>
    </xdr:to>
    <xdr:cxnSp macro="">
      <xdr:nvCxnSpPr>
        <xdr:cNvPr id="342" name="直線コネクタ 341">
          <a:extLst>
            <a:ext uri="{FF2B5EF4-FFF2-40B4-BE49-F238E27FC236}">
              <a16:creationId xmlns:a16="http://schemas.microsoft.com/office/drawing/2014/main" id="{1A67BD5E-E81C-4EDD-8656-5A6DE42903AA}"/>
            </a:ext>
          </a:extLst>
        </xdr:cNvPr>
        <xdr:cNvCxnSpPr/>
      </xdr:nvCxnSpPr>
      <xdr:spPr>
        <a:xfrm flipV="1">
          <a:off x="13703300" y="6713765"/>
          <a:ext cx="889000" cy="352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134801</xdr:rowOff>
    </xdr:from>
    <xdr:to>
      <xdr:col>67</xdr:col>
      <xdr:colOff>101600</xdr:colOff>
      <xdr:row>41</xdr:row>
      <xdr:rowOff>64951</xdr:rowOff>
    </xdr:to>
    <xdr:sp macro="" textlink="">
      <xdr:nvSpPr>
        <xdr:cNvPr id="343" name="楕円 342">
          <a:extLst>
            <a:ext uri="{FF2B5EF4-FFF2-40B4-BE49-F238E27FC236}">
              <a16:creationId xmlns:a16="http://schemas.microsoft.com/office/drawing/2014/main" id="{9061A0F1-B73E-47B3-A04D-B0225FACDC24}"/>
            </a:ext>
          </a:extLst>
        </xdr:cNvPr>
        <xdr:cNvSpPr/>
      </xdr:nvSpPr>
      <xdr:spPr>
        <a:xfrm>
          <a:off x="12763500" y="6992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14151</xdr:rowOff>
    </xdr:from>
    <xdr:to>
      <xdr:col>71</xdr:col>
      <xdr:colOff>177800</xdr:colOff>
      <xdr:row>41</xdr:row>
      <xdr:rowOff>37012</xdr:rowOff>
    </xdr:to>
    <xdr:cxnSp macro="">
      <xdr:nvCxnSpPr>
        <xdr:cNvPr id="344" name="直線コネクタ 343">
          <a:extLst>
            <a:ext uri="{FF2B5EF4-FFF2-40B4-BE49-F238E27FC236}">
              <a16:creationId xmlns:a16="http://schemas.microsoft.com/office/drawing/2014/main" id="{62B0F93E-8088-4E35-8375-CE515A2A98BE}"/>
            </a:ext>
          </a:extLst>
        </xdr:cNvPr>
        <xdr:cNvCxnSpPr/>
      </xdr:nvCxnSpPr>
      <xdr:spPr>
        <a:xfrm>
          <a:off x="12814300" y="7043601"/>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3101</xdr:rowOff>
    </xdr:from>
    <xdr:ext cx="405111" cy="259045"/>
    <xdr:sp macro="" textlink="">
      <xdr:nvSpPr>
        <xdr:cNvPr id="345" name="n_1aveValue【一般廃棄物処理施設】&#10;有形固定資産減価償却率">
          <a:extLst>
            <a:ext uri="{FF2B5EF4-FFF2-40B4-BE49-F238E27FC236}">
              <a16:creationId xmlns:a16="http://schemas.microsoft.com/office/drawing/2014/main" id="{06A55A9C-F0B9-475E-8153-0640DA0C80CD}"/>
            </a:ext>
          </a:extLst>
        </xdr:cNvPr>
        <xdr:cNvSpPr txBox="1"/>
      </xdr:nvSpPr>
      <xdr:spPr>
        <a:xfrm>
          <a:off x="15266044" y="6175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81478</xdr:rowOff>
    </xdr:from>
    <xdr:ext cx="405111" cy="259045"/>
    <xdr:sp macro="" textlink="">
      <xdr:nvSpPr>
        <xdr:cNvPr id="346" name="n_2aveValue【一般廃棄物処理施設】&#10;有形固定資産減価償却率">
          <a:extLst>
            <a:ext uri="{FF2B5EF4-FFF2-40B4-BE49-F238E27FC236}">
              <a16:creationId xmlns:a16="http://schemas.microsoft.com/office/drawing/2014/main" id="{E03F062B-024E-40DD-AE62-CCF9D6744095}"/>
            </a:ext>
          </a:extLst>
        </xdr:cNvPr>
        <xdr:cNvSpPr txBox="1"/>
      </xdr:nvSpPr>
      <xdr:spPr>
        <a:xfrm>
          <a:off x="14389744" y="6082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125566</xdr:rowOff>
    </xdr:from>
    <xdr:ext cx="405111" cy="259045"/>
    <xdr:sp macro="" textlink="">
      <xdr:nvSpPr>
        <xdr:cNvPr id="347" name="n_3aveValue【一般廃棄物処理施設】&#10;有形固定資産減価償却率">
          <a:extLst>
            <a:ext uri="{FF2B5EF4-FFF2-40B4-BE49-F238E27FC236}">
              <a16:creationId xmlns:a16="http://schemas.microsoft.com/office/drawing/2014/main" id="{2B00EAE8-6BDC-4D62-BFF4-114761C26E68}"/>
            </a:ext>
          </a:extLst>
        </xdr:cNvPr>
        <xdr:cNvSpPr txBox="1"/>
      </xdr:nvSpPr>
      <xdr:spPr>
        <a:xfrm>
          <a:off x="13500744" y="6126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68416</xdr:rowOff>
    </xdr:from>
    <xdr:ext cx="405111" cy="259045"/>
    <xdr:sp macro="" textlink="">
      <xdr:nvSpPr>
        <xdr:cNvPr id="348" name="n_4aveValue【一般廃棄物処理施設】&#10;有形固定資産減価償却率">
          <a:extLst>
            <a:ext uri="{FF2B5EF4-FFF2-40B4-BE49-F238E27FC236}">
              <a16:creationId xmlns:a16="http://schemas.microsoft.com/office/drawing/2014/main" id="{968C9394-65B1-4091-8279-705194653897}"/>
            </a:ext>
          </a:extLst>
        </xdr:cNvPr>
        <xdr:cNvSpPr txBox="1"/>
      </xdr:nvSpPr>
      <xdr:spPr>
        <a:xfrm>
          <a:off x="12611744" y="6069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98533</xdr:rowOff>
    </xdr:from>
    <xdr:ext cx="405111" cy="259045"/>
    <xdr:sp macro="" textlink="">
      <xdr:nvSpPr>
        <xdr:cNvPr id="349" name="n_1mainValue【一般廃棄物処理施設】&#10;有形固定資産減価償却率">
          <a:extLst>
            <a:ext uri="{FF2B5EF4-FFF2-40B4-BE49-F238E27FC236}">
              <a16:creationId xmlns:a16="http://schemas.microsoft.com/office/drawing/2014/main" id="{2DAE5C6B-BAF1-4360-96AF-F67872DDC30A}"/>
            </a:ext>
          </a:extLst>
        </xdr:cNvPr>
        <xdr:cNvSpPr txBox="1"/>
      </xdr:nvSpPr>
      <xdr:spPr>
        <a:xfrm>
          <a:off x="15266044" y="6785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69142</xdr:rowOff>
    </xdr:from>
    <xdr:ext cx="405111" cy="259045"/>
    <xdr:sp macro="" textlink="">
      <xdr:nvSpPr>
        <xdr:cNvPr id="350" name="n_2mainValue【一般廃棄物処理施設】&#10;有形固定資産減価償却率">
          <a:extLst>
            <a:ext uri="{FF2B5EF4-FFF2-40B4-BE49-F238E27FC236}">
              <a16:creationId xmlns:a16="http://schemas.microsoft.com/office/drawing/2014/main" id="{394EACAF-8F9D-4D1E-B85A-23C4F4ADF484}"/>
            </a:ext>
          </a:extLst>
        </xdr:cNvPr>
        <xdr:cNvSpPr txBox="1"/>
      </xdr:nvSpPr>
      <xdr:spPr>
        <a:xfrm>
          <a:off x="14389744" y="6755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78939</xdr:rowOff>
    </xdr:from>
    <xdr:ext cx="405111" cy="259045"/>
    <xdr:sp macro="" textlink="">
      <xdr:nvSpPr>
        <xdr:cNvPr id="351" name="n_3mainValue【一般廃棄物処理施設】&#10;有形固定資産減価償却率">
          <a:extLst>
            <a:ext uri="{FF2B5EF4-FFF2-40B4-BE49-F238E27FC236}">
              <a16:creationId xmlns:a16="http://schemas.microsoft.com/office/drawing/2014/main" id="{F8C4960B-0127-4DFA-A74F-06FCC640E16F}"/>
            </a:ext>
          </a:extLst>
        </xdr:cNvPr>
        <xdr:cNvSpPr txBox="1"/>
      </xdr:nvSpPr>
      <xdr:spPr>
        <a:xfrm>
          <a:off x="13500744" y="7108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56078</xdr:rowOff>
    </xdr:from>
    <xdr:ext cx="405111" cy="259045"/>
    <xdr:sp macro="" textlink="">
      <xdr:nvSpPr>
        <xdr:cNvPr id="352" name="n_4mainValue【一般廃棄物処理施設】&#10;有形固定資産減価償却率">
          <a:extLst>
            <a:ext uri="{FF2B5EF4-FFF2-40B4-BE49-F238E27FC236}">
              <a16:creationId xmlns:a16="http://schemas.microsoft.com/office/drawing/2014/main" id="{38B457DA-9A14-4618-B7E7-89FA1FDEAD33}"/>
            </a:ext>
          </a:extLst>
        </xdr:cNvPr>
        <xdr:cNvSpPr txBox="1"/>
      </xdr:nvSpPr>
      <xdr:spPr>
        <a:xfrm>
          <a:off x="12611744" y="7085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3" name="正方形/長方形 352">
          <a:extLst>
            <a:ext uri="{FF2B5EF4-FFF2-40B4-BE49-F238E27FC236}">
              <a16:creationId xmlns:a16="http://schemas.microsoft.com/office/drawing/2014/main" id="{FF11AE44-EC7B-4A16-8618-B6B68B465191}"/>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4" name="正方形/長方形 353">
          <a:extLst>
            <a:ext uri="{FF2B5EF4-FFF2-40B4-BE49-F238E27FC236}">
              <a16:creationId xmlns:a16="http://schemas.microsoft.com/office/drawing/2014/main" id="{1480FA11-F0C1-421D-9F18-60E3E4FE1E0E}"/>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5" name="正方形/長方形 354">
          <a:extLst>
            <a:ext uri="{FF2B5EF4-FFF2-40B4-BE49-F238E27FC236}">
              <a16:creationId xmlns:a16="http://schemas.microsoft.com/office/drawing/2014/main" id="{1488A947-8401-4517-9877-82A71E1BD9C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6" name="正方形/長方形 355">
          <a:extLst>
            <a:ext uri="{FF2B5EF4-FFF2-40B4-BE49-F238E27FC236}">
              <a16:creationId xmlns:a16="http://schemas.microsoft.com/office/drawing/2014/main" id="{E3BD6B00-C29B-4FA7-ABB7-824F1153158D}"/>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7" name="正方形/長方形 356">
          <a:extLst>
            <a:ext uri="{FF2B5EF4-FFF2-40B4-BE49-F238E27FC236}">
              <a16:creationId xmlns:a16="http://schemas.microsoft.com/office/drawing/2014/main" id="{1221CFF2-75D6-4340-BA72-6C9833DA5F96}"/>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8" name="正方形/長方形 357">
          <a:extLst>
            <a:ext uri="{FF2B5EF4-FFF2-40B4-BE49-F238E27FC236}">
              <a16:creationId xmlns:a16="http://schemas.microsoft.com/office/drawing/2014/main" id="{C5A7616E-5C25-4B30-8C19-01A2269AC7AC}"/>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9" name="正方形/長方形 358">
          <a:extLst>
            <a:ext uri="{FF2B5EF4-FFF2-40B4-BE49-F238E27FC236}">
              <a16:creationId xmlns:a16="http://schemas.microsoft.com/office/drawing/2014/main" id="{F6D33E59-3FB8-41E4-B8D3-D15AF5AB43D9}"/>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0" name="正方形/長方形 359">
          <a:extLst>
            <a:ext uri="{FF2B5EF4-FFF2-40B4-BE49-F238E27FC236}">
              <a16:creationId xmlns:a16="http://schemas.microsoft.com/office/drawing/2014/main" id="{03BF2834-399F-41EB-A478-907AECA41AF8}"/>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1" name="テキスト ボックス 360">
          <a:extLst>
            <a:ext uri="{FF2B5EF4-FFF2-40B4-BE49-F238E27FC236}">
              <a16:creationId xmlns:a16="http://schemas.microsoft.com/office/drawing/2014/main" id="{880FD825-38B5-4416-8152-22174F2B3102}"/>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2" name="直線コネクタ 361">
          <a:extLst>
            <a:ext uri="{FF2B5EF4-FFF2-40B4-BE49-F238E27FC236}">
              <a16:creationId xmlns:a16="http://schemas.microsoft.com/office/drawing/2014/main" id="{963CD0D8-3359-4238-9362-FEC7F8B5D717}"/>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63" name="直線コネクタ 362">
          <a:extLst>
            <a:ext uri="{FF2B5EF4-FFF2-40B4-BE49-F238E27FC236}">
              <a16:creationId xmlns:a16="http://schemas.microsoft.com/office/drawing/2014/main" id="{1C296452-0BC3-4B9B-9B42-4DE2E0855BB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364" name="テキスト ボックス 363">
          <a:extLst>
            <a:ext uri="{FF2B5EF4-FFF2-40B4-BE49-F238E27FC236}">
              <a16:creationId xmlns:a16="http://schemas.microsoft.com/office/drawing/2014/main" id="{0409DE88-DCD2-48F5-A94C-DD7A06F37B13}"/>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65" name="直線コネクタ 364">
          <a:extLst>
            <a:ext uri="{FF2B5EF4-FFF2-40B4-BE49-F238E27FC236}">
              <a16:creationId xmlns:a16="http://schemas.microsoft.com/office/drawing/2014/main" id="{4C1A9335-4753-4DD7-836A-2D1C512D437F}"/>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366" name="テキスト ボックス 365">
          <a:extLst>
            <a:ext uri="{FF2B5EF4-FFF2-40B4-BE49-F238E27FC236}">
              <a16:creationId xmlns:a16="http://schemas.microsoft.com/office/drawing/2014/main" id="{A58FB511-2F9B-4678-AA28-2AD5B46EC6F7}"/>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67" name="直線コネクタ 366">
          <a:extLst>
            <a:ext uri="{FF2B5EF4-FFF2-40B4-BE49-F238E27FC236}">
              <a16:creationId xmlns:a16="http://schemas.microsoft.com/office/drawing/2014/main" id="{54AD68BD-7306-4997-A3DC-3171AC1C9657}"/>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368" name="テキスト ボックス 367">
          <a:extLst>
            <a:ext uri="{FF2B5EF4-FFF2-40B4-BE49-F238E27FC236}">
              <a16:creationId xmlns:a16="http://schemas.microsoft.com/office/drawing/2014/main" id="{C459AA2B-55FF-4EA7-BA57-44CC5FEF231F}"/>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69" name="直線コネクタ 368">
          <a:extLst>
            <a:ext uri="{FF2B5EF4-FFF2-40B4-BE49-F238E27FC236}">
              <a16:creationId xmlns:a16="http://schemas.microsoft.com/office/drawing/2014/main" id="{FB9FF1A8-4631-4180-8407-796268570CF6}"/>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370" name="テキスト ボックス 369">
          <a:extLst>
            <a:ext uri="{FF2B5EF4-FFF2-40B4-BE49-F238E27FC236}">
              <a16:creationId xmlns:a16="http://schemas.microsoft.com/office/drawing/2014/main" id="{D8E902C0-769E-467C-B92F-8A45CC061291}"/>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71" name="直線コネクタ 370">
          <a:extLst>
            <a:ext uri="{FF2B5EF4-FFF2-40B4-BE49-F238E27FC236}">
              <a16:creationId xmlns:a16="http://schemas.microsoft.com/office/drawing/2014/main" id="{4A384EDA-70F3-478A-900D-1D0E54D0DCB6}"/>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372" name="テキスト ボックス 371">
          <a:extLst>
            <a:ext uri="{FF2B5EF4-FFF2-40B4-BE49-F238E27FC236}">
              <a16:creationId xmlns:a16="http://schemas.microsoft.com/office/drawing/2014/main" id="{24092776-4569-401D-A73B-841171FC3E84}"/>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3" name="直線コネクタ 372">
          <a:extLst>
            <a:ext uri="{FF2B5EF4-FFF2-40B4-BE49-F238E27FC236}">
              <a16:creationId xmlns:a16="http://schemas.microsoft.com/office/drawing/2014/main" id="{D14D5D16-8C85-4FEA-BF54-28AF4DE0C286}"/>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374" name="テキスト ボックス 373">
          <a:extLst>
            <a:ext uri="{FF2B5EF4-FFF2-40B4-BE49-F238E27FC236}">
              <a16:creationId xmlns:a16="http://schemas.microsoft.com/office/drawing/2014/main" id="{2B33ABB8-0488-4F9E-B92F-56E354D36727}"/>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5" name="【一般廃棄物処理施設】&#10;一人当たり有形固定資産（償却資産）額グラフ枠">
          <a:extLst>
            <a:ext uri="{FF2B5EF4-FFF2-40B4-BE49-F238E27FC236}">
              <a16:creationId xmlns:a16="http://schemas.microsoft.com/office/drawing/2014/main" id="{871C684C-0D76-4453-B0DA-E2F9A34C324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3959</xdr:rowOff>
    </xdr:from>
    <xdr:to>
      <xdr:col>116</xdr:col>
      <xdr:colOff>62864</xdr:colOff>
      <xdr:row>42</xdr:row>
      <xdr:rowOff>37875</xdr:rowOff>
    </xdr:to>
    <xdr:cxnSp macro="">
      <xdr:nvCxnSpPr>
        <xdr:cNvPr id="376" name="直線コネクタ 375">
          <a:extLst>
            <a:ext uri="{FF2B5EF4-FFF2-40B4-BE49-F238E27FC236}">
              <a16:creationId xmlns:a16="http://schemas.microsoft.com/office/drawing/2014/main" id="{9BB06632-C17F-4514-88E8-0C4BE744E773}"/>
            </a:ext>
          </a:extLst>
        </xdr:cNvPr>
        <xdr:cNvCxnSpPr/>
      </xdr:nvCxnSpPr>
      <xdr:spPr>
        <a:xfrm flipV="1">
          <a:off x="22160864" y="5833259"/>
          <a:ext cx="0" cy="1405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41702</xdr:rowOff>
    </xdr:from>
    <xdr:ext cx="378565" cy="259045"/>
    <xdr:sp macro="" textlink="">
      <xdr:nvSpPr>
        <xdr:cNvPr id="377" name="【一般廃棄物処理施設】&#10;一人当たり有形固定資産（償却資産）額最小値テキスト">
          <a:extLst>
            <a:ext uri="{FF2B5EF4-FFF2-40B4-BE49-F238E27FC236}">
              <a16:creationId xmlns:a16="http://schemas.microsoft.com/office/drawing/2014/main" id="{31DD1606-CA62-4884-91C8-3C8D78366624}"/>
            </a:ext>
          </a:extLst>
        </xdr:cNvPr>
        <xdr:cNvSpPr txBox="1"/>
      </xdr:nvSpPr>
      <xdr:spPr>
        <a:xfrm>
          <a:off x="22199600" y="72426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37875</xdr:rowOff>
    </xdr:from>
    <xdr:to>
      <xdr:col>116</xdr:col>
      <xdr:colOff>152400</xdr:colOff>
      <xdr:row>42</xdr:row>
      <xdr:rowOff>37875</xdr:rowOff>
    </xdr:to>
    <xdr:cxnSp macro="">
      <xdr:nvCxnSpPr>
        <xdr:cNvPr id="378" name="直線コネクタ 377">
          <a:extLst>
            <a:ext uri="{FF2B5EF4-FFF2-40B4-BE49-F238E27FC236}">
              <a16:creationId xmlns:a16="http://schemas.microsoft.com/office/drawing/2014/main" id="{8598E178-CAA6-4DEF-9C92-3F85E9428F4A}"/>
            </a:ext>
          </a:extLst>
        </xdr:cNvPr>
        <xdr:cNvCxnSpPr/>
      </xdr:nvCxnSpPr>
      <xdr:spPr>
        <a:xfrm>
          <a:off x="22072600" y="7238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122086</xdr:rowOff>
    </xdr:from>
    <xdr:ext cx="599010" cy="259045"/>
    <xdr:sp macro="" textlink="">
      <xdr:nvSpPr>
        <xdr:cNvPr id="379" name="【一般廃棄物処理施設】&#10;一人当たり有形固定資産（償却資産）額最大値テキスト">
          <a:extLst>
            <a:ext uri="{FF2B5EF4-FFF2-40B4-BE49-F238E27FC236}">
              <a16:creationId xmlns:a16="http://schemas.microsoft.com/office/drawing/2014/main" id="{D8961A1F-E9D6-4C53-B181-20C700AC3390}"/>
            </a:ext>
          </a:extLst>
        </xdr:cNvPr>
        <xdr:cNvSpPr txBox="1"/>
      </xdr:nvSpPr>
      <xdr:spPr>
        <a:xfrm>
          <a:off x="22199600" y="5608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737,922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3959</xdr:rowOff>
    </xdr:from>
    <xdr:to>
      <xdr:col>116</xdr:col>
      <xdr:colOff>152400</xdr:colOff>
      <xdr:row>34</xdr:row>
      <xdr:rowOff>3959</xdr:rowOff>
    </xdr:to>
    <xdr:cxnSp macro="">
      <xdr:nvCxnSpPr>
        <xdr:cNvPr id="380" name="直線コネクタ 379">
          <a:extLst>
            <a:ext uri="{FF2B5EF4-FFF2-40B4-BE49-F238E27FC236}">
              <a16:creationId xmlns:a16="http://schemas.microsoft.com/office/drawing/2014/main" id="{B34D803F-A537-4788-85A2-703C540F10C8}"/>
            </a:ext>
          </a:extLst>
        </xdr:cNvPr>
        <xdr:cNvCxnSpPr/>
      </xdr:nvCxnSpPr>
      <xdr:spPr>
        <a:xfrm>
          <a:off x="22072600" y="5833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8162</xdr:rowOff>
    </xdr:from>
    <xdr:ext cx="599010" cy="259045"/>
    <xdr:sp macro="" textlink="">
      <xdr:nvSpPr>
        <xdr:cNvPr id="381" name="【一般廃棄物処理施設】&#10;一人当たり有形固定資産（償却資産）額平均値テキスト">
          <a:extLst>
            <a:ext uri="{FF2B5EF4-FFF2-40B4-BE49-F238E27FC236}">
              <a16:creationId xmlns:a16="http://schemas.microsoft.com/office/drawing/2014/main" id="{D32EE2D9-AD2B-4CB5-ACB2-11EA6B808314}"/>
            </a:ext>
          </a:extLst>
        </xdr:cNvPr>
        <xdr:cNvSpPr txBox="1"/>
      </xdr:nvSpPr>
      <xdr:spPr>
        <a:xfrm>
          <a:off x="22199600" y="66947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156735</xdr:rowOff>
    </xdr:from>
    <xdr:to>
      <xdr:col>116</xdr:col>
      <xdr:colOff>114300</xdr:colOff>
      <xdr:row>40</xdr:row>
      <xdr:rowOff>86885</xdr:rowOff>
    </xdr:to>
    <xdr:sp macro="" textlink="">
      <xdr:nvSpPr>
        <xdr:cNvPr id="382" name="フローチャート: 判断 381">
          <a:extLst>
            <a:ext uri="{FF2B5EF4-FFF2-40B4-BE49-F238E27FC236}">
              <a16:creationId xmlns:a16="http://schemas.microsoft.com/office/drawing/2014/main" id="{0CA55FF8-6484-4C3F-92D4-15EE62684333}"/>
            </a:ext>
          </a:extLst>
        </xdr:cNvPr>
        <xdr:cNvSpPr/>
      </xdr:nvSpPr>
      <xdr:spPr>
        <a:xfrm>
          <a:off x="22110700" y="6843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20772</xdr:rowOff>
    </xdr:from>
    <xdr:to>
      <xdr:col>112</xdr:col>
      <xdr:colOff>38100</xdr:colOff>
      <xdr:row>40</xdr:row>
      <xdr:rowOff>122372</xdr:rowOff>
    </xdr:to>
    <xdr:sp macro="" textlink="">
      <xdr:nvSpPr>
        <xdr:cNvPr id="383" name="フローチャート: 判断 382">
          <a:extLst>
            <a:ext uri="{FF2B5EF4-FFF2-40B4-BE49-F238E27FC236}">
              <a16:creationId xmlns:a16="http://schemas.microsoft.com/office/drawing/2014/main" id="{8D1FD658-71B5-4426-A8C0-4B6CBB85636B}"/>
            </a:ext>
          </a:extLst>
        </xdr:cNvPr>
        <xdr:cNvSpPr/>
      </xdr:nvSpPr>
      <xdr:spPr>
        <a:xfrm>
          <a:off x="21272500" y="6878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111605</xdr:rowOff>
    </xdr:from>
    <xdr:to>
      <xdr:col>107</xdr:col>
      <xdr:colOff>101600</xdr:colOff>
      <xdr:row>40</xdr:row>
      <xdr:rowOff>41755</xdr:rowOff>
    </xdr:to>
    <xdr:sp macro="" textlink="">
      <xdr:nvSpPr>
        <xdr:cNvPr id="384" name="フローチャート: 判断 383">
          <a:extLst>
            <a:ext uri="{FF2B5EF4-FFF2-40B4-BE49-F238E27FC236}">
              <a16:creationId xmlns:a16="http://schemas.microsoft.com/office/drawing/2014/main" id="{0F8EA8D5-BF35-4098-80C8-AF6D21E5D0A6}"/>
            </a:ext>
          </a:extLst>
        </xdr:cNvPr>
        <xdr:cNvSpPr/>
      </xdr:nvSpPr>
      <xdr:spPr>
        <a:xfrm>
          <a:off x="20383500" y="6798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139670</xdr:rowOff>
    </xdr:from>
    <xdr:to>
      <xdr:col>102</xdr:col>
      <xdr:colOff>165100</xdr:colOff>
      <xdr:row>40</xdr:row>
      <xdr:rowOff>69820</xdr:rowOff>
    </xdr:to>
    <xdr:sp macro="" textlink="">
      <xdr:nvSpPr>
        <xdr:cNvPr id="385" name="フローチャート: 判断 384">
          <a:extLst>
            <a:ext uri="{FF2B5EF4-FFF2-40B4-BE49-F238E27FC236}">
              <a16:creationId xmlns:a16="http://schemas.microsoft.com/office/drawing/2014/main" id="{96F448F2-74DA-4540-B811-DCE7C08F32D6}"/>
            </a:ext>
          </a:extLst>
        </xdr:cNvPr>
        <xdr:cNvSpPr/>
      </xdr:nvSpPr>
      <xdr:spPr>
        <a:xfrm>
          <a:off x="19494500" y="682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150585</xdr:rowOff>
    </xdr:from>
    <xdr:to>
      <xdr:col>98</xdr:col>
      <xdr:colOff>38100</xdr:colOff>
      <xdr:row>40</xdr:row>
      <xdr:rowOff>80735</xdr:rowOff>
    </xdr:to>
    <xdr:sp macro="" textlink="">
      <xdr:nvSpPr>
        <xdr:cNvPr id="386" name="フローチャート: 判断 385">
          <a:extLst>
            <a:ext uri="{FF2B5EF4-FFF2-40B4-BE49-F238E27FC236}">
              <a16:creationId xmlns:a16="http://schemas.microsoft.com/office/drawing/2014/main" id="{BD0AF8AC-DB76-40E9-80DC-B79ACE3E3443}"/>
            </a:ext>
          </a:extLst>
        </xdr:cNvPr>
        <xdr:cNvSpPr/>
      </xdr:nvSpPr>
      <xdr:spPr>
        <a:xfrm>
          <a:off x="18605500" y="683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7" name="テキスト ボックス 386">
          <a:extLst>
            <a:ext uri="{FF2B5EF4-FFF2-40B4-BE49-F238E27FC236}">
              <a16:creationId xmlns:a16="http://schemas.microsoft.com/office/drawing/2014/main" id="{AAF5F4AA-682B-4D48-81C5-C5477ECF0945}"/>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8" name="テキスト ボックス 387">
          <a:extLst>
            <a:ext uri="{FF2B5EF4-FFF2-40B4-BE49-F238E27FC236}">
              <a16:creationId xmlns:a16="http://schemas.microsoft.com/office/drawing/2014/main" id="{E1ABDB2B-1E9F-47C2-A1BF-21F7B7E3C98C}"/>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9" name="テキスト ボックス 388">
          <a:extLst>
            <a:ext uri="{FF2B5EF4-FFF2-40B4-BE49-F238E27FC236}">
              <a16:creationId xmlns:a16="http://schemas.microsoft.com/office/drawing/2014/main" id="{BE408BAA-ACD6-46F7-BCFB-B361B474592F}"/>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0" name="テキスト ボックス 389">
          <a:extLst>
            <a:ext uri="{FF2B5EF4-FFF2-40B4-BE49-F238E27FC236}">
              <a16:creationId xmlns:a16="http://schemas.microsoft.com/office/drawing/2014/main" id="{ED268C4F-DCCF-4B6F-B319-6372EB6F1C58}"/>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1" name="テキスト ボックス 390">
          <a:extLst>
            <a:ext uri="{FF2B5EF4-FFF2-40B4-BE49-F238E27FC236}">
              <a16:creationId xmlns:a16="http://schemas.microsoft.com/office/drawing/2014/main" id="{A6F8E576-EDB7-4797-866F-A260C13FD83F}"/>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44246</xdr:rowOff>
    </xdr:from>
    <xdr:to>
      <xdr:col>116</xdr:col>
      <xdr:colOff>114300</xdr:colOff>
      <xdr:row>40</xdr:row>
      <xdr:rowOff>145846</xdr:rowOff>
    </xdr:to>
    <xdr:sp macro="" textlink="">
      <xdr:nvSpPr>
        <xdr:cNvPr id="392" name="楕円 391">
          <a:extLst>
            <a:ext uri="{FF2B5EF4-FFF2-40B4-BE49-F238E27FC236}">
              <a16:creationId xmlns:a16="http://schemas.microsoft.com/office/drawing/2014/main" id="{4CE9BD93-F435-4764-BBE5-DAE5F1ED36E4}"/>
            </a:ext>
          </a:extLst>
        </xdr:cNvPr>
        <xdr:cNvSpPr/>
      </xdr:nvSpPr>
      <xdr:spPr>
        <a:xfrm>
          <a:off x="22110700" y="6902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22673</xdr:rowOff>
    </xdr:from>
    <xdr:ext cx="599010" cy="259045"/>
    <xdr:sp macro="" textlink="">
      <xdr:nvSpPr>
        <xdr:cNvPr id="393" name="【一般廃棄物処理施設】&#10;一人当たり有形固定資産（償却資産）額該当値テキスト">
          <a:extLst>
            <a:ext uri="{FF2B5EF4-FFF2-40B4-BE49-F238E27FC236}">
              <a16:creationId xmlns:a16="http://schemas.microsoft.com/office/drawing/2014/main" id="{67EBD335-F8E5-44AA-9AAA-493AC041421C}"/>
            </a:ext>
          </a:extLst>
        </xdr:cNvPr>
        <xdr:cNvSpPr txBox="1"/>
      </xdr:nvSpPr>
      <xdr:spPr>
        <a:xfrm>
          <a:off x="22199600" y="6880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113295</xdr:rowOff>
    </xdr:from>
    <xdr:to>
      <xdr:col>112</xdr:col>
      <xdr:colOff>38100</xdr:colOff>
      <xdr:row>41</xdr:row>
      <xdr:rowOff>43445</xdr:rowOff>
    </xdr:to>
    <xdr:sp macro="" textlink="">
      <xdr:nvSpPr>
        <xdr:cNvPr id="394" name="楕円 393">
          <a:extLst>
            <a:ext uri="{FF2B5EF4-FFF2-40B4-BE49-F238E27FC236}">
              <a16:creationId xmlns:a16="http://schemas.microsoft.com/office/drawing/2014/main" id="{5B6D2FF5-D3D9-4A91-9032-197361BE64B0}"/>
            </a:ext>
          </a:extLst>
        </xdr:cNvPr>
        <xdr:cNvSpPr/>
      </xdr:nvSpPr>
      <xdr:spPr>
        <a:xfrm>
          <a:off x="21272500" y="6971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95046</xdr:rowOff>
    </xdr:from>
    <xdr:to>
      <xdr:col>116</xdr:col>
      <xdr:colOff>63500</xdr:colOff>
      <xdr:row>40</xdr:row>
      <xdr:rowOff>164095</xdr:rowOff>
    </xdr:to>
    <xdr:cxnSp macro="">
      <xdr:nvCxnSpPr>
        <xdr:cNvPr id="395" name="直線コネクタ 394">
          <a:extLst>
            <a:ext uri="{FF2B5EF4-FFF2-40B4-BE49-F238E27FC236}">
              <a16:creationId xmlns:a16="http://schemas.microsoft.com/office/drawing/2014/main" id="{32DF2563-644C-4003-B5A0-48C5B3607926}"/>
            </a:ext>
          </a:extLst>
        </xdr:cNvPr>
        <xdr:cNvCxnSpPr/>
      </xdr:nvCxnSpPr>
      <xdr:spPr>
        <a:xfrm flipV="1">
          <a:off x="21323300" y="6953046"/>
          <a:ext cx="838200" cy="69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116987</xdr:rowOff>
    </xdr:from>
    <xdr:to>
      <xdr:col>107</xdr:col>
      <xdr:colOff>101600</xdr:colOff>
      <xdr:row>41</xdr:row>
      <xdr:rowOff>47137</xdr:rowOff>
    </xdr:to>
    <xdr:sp macro="" textlink="">
      <xdr:nvSpPr>
        <xdr:cNvPr id="396" name="楕円 395">
          <a:extLst>
            <a:ext uri="{FF2B5EF4-FFF2-40B4-BE49-F238E27FC236}">
              <a16:creationId xmlns:a16="http://schemas.microsoft.com/office/drawing/2014/main" id="{537C943E-96A4-4AB5-BCE5-4DFC9BE4F727}"/>
            </a:ext>
          </a:extLst>
        </xdr:cNvPr>
        <xdr:cNvSpPr/>
      </xdr:nvSpPr>
      <xdr:spPr>
        <a:xfrm>
          <a:off x="20383500" y="6974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164095</xdr:rowOff>
    </xdr:from>
    <xdr:to>
      <xdr:col>111</xdr:col>
      <xdr:colOff>177800</xdr:colOff>
      <xdr:row>40</xdr:row>
      <xdr:rowOff>167787</xdr:rowOff>
    </xdr:to>
    <xdr:cxnSp macro="">
      <xdr:nvCxnSpPr>
        <xdr:cNvPr id="397" name="直線コネクタ 396">
          <a:extLst>
            <a:ext uri="{FF2B5EF4-FFF2-40B4-BE49-F238E27FC236}">
              <a16:creationId xmlns:a16="http://schemas.microsoft.com/office/drawing/2014/main" id="{1AC30778-BA27-4F08-8CA2-BEC929195BA2}"/>
            </a:ext>
          </a:extLst>
        </xdr:cNvPr>
        <xdr:cNvCxnSpPr/>
      </xdr:nvCxnSpPr>
      <xdr:spPr>
        <a:xfrm flipV="1">
          <a:off x="20434300" y="7022095"/>
          <a:ext cx="889000" cy="3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5182</xdr:rowOff>
    </xdr:from>
    <xdr:to>
      <xdr:col>102</xdr:col>
      <xdr:colOff>165100</xdr:colOff>
      <xdr:row>41</xdr:row>
      <xdr:rowOff>106782</xdr:rowOff>
    </xdr:to>
    <xdr:sp macro="" textlink="">
      <xdr:nvSpPr>
        <xdr:cNvPr id="398" name="楕円 397">
          <a:extLst>
            <a:ext uri="{FF2B5EF4-FFF2-40B4-BE49-F238E27FC236}">
              <a16:creationId xmlns:a16="http://schemas.microsoft.com/office/drawing/2014/main" id="{DDE2B8EA-ACC0-4A30-B30C-A8CC3FCE0A54}"/>
            </a:ext>
          </a:extLst>
        </xdr:cNvPr>
        <xdr:cNvSpPr/>
      </xdr:nvSpPr>
      <xdr:spPr>
        <a:xfrm>
          <a:off x="19494500" y="7034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167787</xdr:rowOff>
    </xdr:from>
    <xdr:to>
      <xdr:col>107</xdr:col>
      <xdr:colOff>50800</xdr:colOff>
      <xdr:row>41</xdr:row>
      <xdr:rowOff>55982</xdr:rowOff>
    </xdr:to>
    <xdr:cxnSp macro="">
      <xdr:nvCxnSpPr>
        <xdr:cNvPr id="399" name="直線コネクタ 398">
          <a:extLst>
            <a:ext uri="{FF2B5EF4-FFF2-40B4-BE49-F238E27FC236}">
              <a16:creationId xmlns:a16="http://schemas.microsoft.com/office/drawing/2014/main" id="{4C7E7D6D-E059-4314-B52B-3851AF1260F7}"/>
            </a:ext>
          </a:extLst>
        </xdr:cNvPr>
        <xdr:cNvCxnSpPr/>
      </xdr:nvCxnSpPr>
      <xdr:spPr>
        <a:xfrm flipV="1">
          <a:off x="19545300" y="7025787"/>
          <a:ext cx="889000" cy="59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9979</xdr:rowOff>
    </xdr:from>
    <xdr:to>
      <xdr:col>98</xdr:col>
      <xdr:colOff>38100</xdr:colOff>
      <xdr:row>41</xdr:row>
      <xdr:rowOff>111579</xdr:rowOff>
    </xdr:to>
    <xdr:sp macro="" textlink="">
      <xdr:nvSpPr>
        <xdr:cNvPr id="400" name="楕円 399">
          <a:extLst>
            <a:ext uri="{FF2B5EF4-FFF2-40B4-BE49-F238E27FC236}">
              <a16:creationId xmlns:a16="http://schemas.microsoft.com/office/drawing/2014/main" id="{526DACC1-B458-41B2-8440-7BB6FD061C15}"/>
            </a:ext>
          </a:extLst>
        </xdr:cNvPr>
        <xdr:cNvSpPr/>
      </xdr:nvSpPr>
      <xdr:spPr>
        <a:xfrm>
          <a:off x="18605500" y="7039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55982</xdr:rowOff>
    </xdr:from>
    <xdr:to>
      <xdr:col>102</xdr:col>
      <xdr:colOff>114300</xdr:colOff>
      <xdr:row>41</xdr:row>
      <xdr:rowOff>60779</xdr:rowOff>
    </xdr:to>
    <xdr:cxnSp macro="">
      <xdr:nvCxnSpPr>
        <xdr:cNvPr id="401" name="直線コネクタ 400">
          <a:extLst>
            <a:ext uri="{FF2B5EF4-FFF2-40B4-BE49-F238E27FC236}">
              <a16:creationId xmlns:a16="http://schemas.microsoft.com/office/drawing/2014/main" id="{62A64C38-99D7-4035-81FE-E7CC1668AB7F}"/>
            </a:ext>
          </a:extLst>
        </xdr:cNvPr>
        <xdr:cNvCxnSpPr/>
      </xdr:nvCxnSpPr>
      <xdr:spPr>
        <a:xfrm flipV="1">
          <a:off x="18656300" y="7085432"/>
          <a:ext cx="889000" cy="4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138899</xdr:rowOff>
    </xdr:from>
    <xdr:ext cx="599010" cy="259045"/>
    <xdr:sp macro="" textlink="">
      <xdr:nvSpPr>
        <xdr:cNvPr id="402" name="n_1aveValue【一般廃棄物処理施設】&#10;一人当たり有形固定資産（償却資産）額">
          <a:extLst>
            <a:ext uri="{FF2B5EF4-FFF2-40B4-BE49-F238E27FC236}">
              <a16:creationId xmlns:a16="http://schemas.microsoft.com/office/drawing/2014/main" id="{0BBA6D07-84FD-4D9F-BB2C-8F384EBDE7AB}"/>
            </a:ext>
          </a:extLst>
        </xdr:cNvPr>
        <xdr:cNvSpPr txBox="1"/>
      </xdr:nvSpPr>
      <xdr:spPr>
        <a:xfrm>
          <a:off x="21011095" y="6653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58282</xdr:rowOff>
    </xdr:from>
    <xdr:ext cx="599010" cy="259045"/>
    <xdr:sp macro="" textlink="">
      <xdr:nvSpPr>
        <xdr:cNvPr id="403" name="n_2aveValue【一般廃棄物処理施設】&#10;一人当たり有形固定資産（償却資産）額">
          <a:extLst>
            <a:ext uri="{FF2B5EF4-FFF2-40B4-BE49-F238E27FC236}">
              <a16:creationId xmlns:a16="http://schemas.microsoft.com/office/drawing/2014/main" id="{D7D884CA-2940-4B74-B9D2-FBE38245EEB9}"/>
            </a:ext>
          </a:extLst>
        </xdr:cNvPr>
        <xdr:cNvSpPr txBox="1"/>
      </xdr:nvSpPr>
      <xdr:spPr>
        <a:xfrm>
          <a:off x="20134795" y="6573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86347</xdr:rowOff>
    </xdr:from>
    <xdr:ext cx="599010" cy="259045"/>
    <xdr:sp macro="" textlink="">
      <xdr:nvSpPr>
        <xdr:cNvPr id="404" name="n_3aveValue【一般廃棄物処理施設】&#10;一人当たり有形固定資産（償却資産）額">
          <a:extLst>
            <a:ext uri="{FF2B5EF4-FFF2-40B4-BE49-F238E27FC236}">
              <a16:creationId xmlns:a16="http://schemas.microsoft.com/office/drawing/2014/main" id="{8D54E767-8DED-46D5-A966-7CC4F8C90864}"/>
            </a:ext>
          </a:extLst>
        </xdr:cNvPr>
        <xdr:cNvSpPr txBox="1"/>
      </xdr:nvSpPr>
      <xdr:spPr>
        <a:xfrm>
          <a:off x="19245795" y="6601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97262</xdr:rowOff>
    </xdr:from>
    <xdr:ext cx="599010" cy="259045"/>
    <xdr:sp macro="" textlink="">
      <xdr:nvSpPr>
        <xdr:cNvPr id="405" name="n_4aveValue【一般廃棄物処理施設】&#10;一人当たり有形固定資産（償却資産）額">
          <a:extLst>
            <a:ext uri="{FF2B5EF4-FFF2-40B4-BE49-F238E27FC236}">
              <a16:creationId xmlns:a16="http://schemas.microsoft.com/office/drawing/2014/main" id="{703A8E89-5B82-420D-85A3-6EEBD9011991}"/>
            </a:ext>
          </a:extLst>
        </xdr:cNvPr>
        <xdr:cNvSpPr txBox="1"/>
      </xdr:nvSpPr>
      <xdr:spPr>
        <a:xfrm>
          <a:off x="18356795" y="6612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41</xdr:row>
      <xdr:rowOff>34572</xdr:rowOff>
    </xdr:from>
    <xdr:ext cx="599010" cy="259045"/>
    <xdr:sp macro="" textlink="">
      <xdr:nvSpPr>
        <xdr:cNvPr id="406" name="n_1mainValue【一般廃棄物処理施設】&#10;一人当たり有形固定資産（償却資産）額">
          <a:extLst>
            <a:ext uri="{FF2B5EF4-FFF2-40B4-BE49-F238E27FC236}">
              <a16:creationId xmlns:a16="http://schemas.microsoft.com/office/drawing/2014/main" id="{E23EDF73-8CBA-488E-8583-12602CD760B2}"/>
            </a:ext>
          </a:extLst>
        </xdr:cNvPr>
        <xdr:cNvSpPr txBox="1"/>
      </xdr:nvSpPr>
      <xdr:spPr>
        <a:xfrm>
          <a:off x="21011095" y="7064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38264</xdr:rowOff>
    </xdr:from>
    <xdr:ext cx="599010" cy="259045"/>
    <xdr:sp macro="" textlink="">
      <xdr:nvSpPr>
        <xdr:cNvPr id="407" name="n_2mainValue【一般廃棄物処理施設】&#10;一人当たり有形固定資産（償却資産）額">
          <a:extLst>
            <a:ext uri="{FF2B5EF4-FFF2-40B4-BE49-F238E27FC236}">
              <a16:creationId xmlns:a16="http://schemas.microsoft.com/office/drawing/2014/main" id="{1386BE33-4F89-401C-BA23-76A476189862}"/>
            </a:ext>
          </a:extLst>
        </xdr:cNvPr>
        <xdr:cNvSpPr txBox="1"/>
      </xdr:nvSpPr>
      <xdr:spPr>
        <a:xfrm>
          <a:off x="20134795" y="7067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97909</xdr:rowOff>
    </xdr:from>
    <xdr:ext cx="534377" cy="259045"/>
    <xdr:sp macro="" textlink="">
      <xdr:nvSpPr>
        <xdr:cNvPr id="408" name="n_3mainValue【一般廃棄物処理施設】&#10;一人当たり有形固定資産（償却資産）額">
          <a:extLst>
            <a:ext uri="{FF2B5EF4-FFF2-40B4-BE49-F238E27FC236}">
              <a16:creationId xmlns:a16="http://schemas.microsoft.com/office/drawing/2014/main" id="{5CE805D2-C965-4087-8CED-162C91DC28BE}"/>
            </a:ext>
          </a:extLst>
        </xdr:cNvPr>
        <xdr:cNvSpPr txBox="1"/>
      </xdr:nvSpPr>
      <xdr:spPr>
        <a:xfrm>
          <a:off x="19278111" y="7127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102706</xdr:rowOff>
    </xdr:from>
    <xdr:ext cx="534377" cy="259045"/>
    <xdr:sp macro="" textlink="">
      <xdr:nvSpPr>
        <xdr:cNvPr id="409" name="n_4mainValue【一般廃棄物処理施設】&#10;一人当たり有形固定資産（償却資産）額">
          <a:extLst>
            <a:ext uri="{FF2B5EF4-FFF2-40B4-BE49-F238E27FC236}">
              <a16:creationId xmlns:a16="http://schemas.microsoft.com/office/drawing/2014/main" id="{B9E1EAE9-3EAD-43F1-9196-E12E9FB1D16D}"/>
            </a:ext>
          </a:extLst>
        </xdr:cNvPr>
        <xdr:cNvSpPr txBox="1"/>
      </xdr:nvSpPr>
      <xdr:spPr>
        <a:xfrm>
          <a:off x="18389111" y="7132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0" name="正方形/長方形 409">
          <a:extLst>
            <a:ext uri="{FF2B5EF4-FFF2-40B4-BE49-F238E27FC236}">
              <a16:creationId xmlns:a16="http://schemas.microsoft.com/office/drawing/2014/main" id="{A15326AC-A259-426E-A8CF-F6A751FAD0A2}"/>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1" name="正方形/長方形 410">
          <a:extLst>
            <a:ext uri="{FF2B5EF4-FFF2-40B4-BE49-F238E27FC236}">
              <a16:creationId xmlns:a16="http://schemas.microsoft.com/office/drawing/2014/main" id="{17C95ACD-D6BF-4670-A3CD-2A3135C134D9}"/>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2" name="正方形/長方形 411">
          <a:extLst>
            <a:ext uri="{FF2B5EF4-FFF2-40B4-BE49-F238E27FC236}">
              <a16:creationId xmlns:a16="http://schemas.microsoft.com/office/drawing/2014/main" id="{656F5440-E5BD-4339-8693-3DC3B6268F7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3" name="正方形/長方形 412">
          <a:extLst>
            <a:ext uri="{FF2B5EF4-FFF2-40B4-BE49-F238E27FC236}">
              <a16:creationId xmlns:a16="http://schemas.microsoft.com/office/drawing/2014/main" id="{0D4EE103-7EFB-470E-9D3D-1BC05260CFCD}"/>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4" name="正方形/長方形 413">
          <a:extLst>
            <a:ext uri="{FF2B5EF4-FFF2-40B4-BE49-F238E27FC236}">
              <a16:creationId xmlns:a16="http://schemas.microsoft.com/office/drawing/2014/main" id="{FE40D210-1929-4C5E-B2BE-016F6C7ED046}"/>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5" name="正方形/長方形 414">
          <a:extLst>
            <a:ext uri="{FF2B5EF4-FFF2-40B4-BE49-F238E27FC236}">
              <a16:creationId xmlns:a16="http://schemas.microsoft.com/office/drawing/2014/main" id="{287B59CE-2D2B-4287-9503-0347DFD03809}"/>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6" name="正方形/長方形 415">
          <a:extLst>
            <a:ext uri="{FF2B5EF4-FFF2-40B4-BE49-F238E27FC236}">
              <a16:creationId xmlns:a16="http://schemas.microsoft.com/office/drawing/2014/main" id="{C63E646C-92C9-486B-9DA1-726D9E495AA4}"/>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7" name="正方形/長方形 416">
          <a:extLst>
            <a:ext uri="{FF2B5EF4-FFF2-40B4-BE49-F238E27FC236}">
              <a16:creationId xmlns:a16="http://schemas.microsoft.com/office/drawing/2014/main" id="{E1E34F34-3A4F-47C2-B4F3-5D4A282B5D9D}"/>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8" name="テキスト ボックス 417">
          <a:extLst>
            <a:ext uri="{FF2B5EF4-FFF2-40B4-BE49-F238E27FC236}">
              <a16:creationId xmlns:a16="http://schemas.microsoft.com/office/drawing/2014/main" id="{ABA94415-8836-46A4-AA57-B563467CFAD5}"/>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9" name="直線コネクタ 418">
          <a:extLst>
            <a:ext uri="{FF2B5EF4-FFF2-40B4-BE49-F238E27FC236}">
              <a16:creationId xmlns:a16="http://schemas.microsoft.com/office/drawing/2014/main" id="{743D6371-EF39-460C-80B7-726F0938B5A4}"/>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0" name="テキスト ボックス 419">
          <a:extLst>
            <a:ext uri="{FF2B5EF4-FFF2-40B4-BE49-F238E27FC236}">
              <a16:creationId xmlns:a16="http://schemas.microsoft.com/office/drawing/2014/main" id="{1C170CEC-40B7-4970-8C16-6F30B10CCBDD}"/>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21" name="直線コネクタ 420">
          <a:extLst>
            <a:ext uri="{FF2B5EF4-FFF2-40B4-BE49-F238E27FC236}">
              <a16:creationId xmlns:a16="http://schemas.microsoft.com/office/drawing/2014/main" id="{109CF1AD-CC4F-4F3D-95B7-79955EC1AD9A}"/>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22" name="テキスト ボックス 421">
          <a:extLst>
            <a:ext uri="{FF2B5EF4-FFF2-40B4-BE49-F238E27FC236}">
              <a16:creationId xmlns:a16="http://schemas.microsoft.com/office/drawing/2014/main" id="{7215FB96-306D-402C-944D-F2E24B844DC0}"/>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23" name="直線コネクタ 422">
          <a:extLst>
            <a:ext uri="{FF2B5EF4-FFF2-40B4-BE49-F238E27FC236}">
              <a16:creationId xmlns:a16="http://schemas.microsoft.com/office/drawing/2014/main" id="{4721A67D-F222-4C27-B456-F5353084E117}"/>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24" name="テキスト ボックス 423">
          <a:extLst>
            <a:ext uri="{FF2B5EF4-FFF2-40B4-BE49-F238E27FC236}">
              <a16:creationId xmlns:a16="http://schemas.microsoft.com/office/drawing/2014/main" id="{1402BD3D-DCDF-486D-B30C-22107186D777}"/>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25" name="直線コネクタ 424">
          <a:extLst>
            <a:ext uri="{FF2B5EF4-FFF2-40B4-BE49-F238E27FC236}">
              <a16:creationId xmlns:a16="http://schemas.microsoft.com/office/drawing/2014/main" id="{0883CC62-D52F-4EA3-8E3D-7E041BDCA57F}"/>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26" name="テキスト ボックス 425">
          <a:extLst>
            <a:ext uri="{FF2B5EF4-FFF2-40B4-BE49-F238E27FC236}">
              <a16:creationId xmlns:a16="http://schemas.microsoft.com/office/drawing/2014/main" id="{802F438D-37BB-4FB6-B0C8-A539D98EB06D}"/>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27" name="直線コネクタ 426">
          <a:extLst>
            <a:ext uri="{FF2B5EF4-FFF2-40B4-BE49-F238E27FC236}">
              <a16:creationId xmlns:a16="http://schemas.microsoft.com/office/drawing/2014/main" id="{213AC14F-6034-465D-9DEA-64EE2C8124A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28" name="テキスト ボックス 427">
          <a:extLst>
            <a:ext uri="{FF2B5EF4-FFF2-40B4-BE49-F238E27FC236}">
              <a16:creationId xmlns:a16="http://schemas.microsoft.com/office/drawing/2014/main" id="{BCC5214F-C527-4AC3-8D1A-C1932C792B46}"/>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29" name="直線コネクタ 428">
          <a:extLst>
            <a:ext uri="{FF2B5EF4-FFF2-40B4-BE49-F238E27FC236}">
              <a16:creationId xmlns:a16="http://schemas.microsoft.com/office/drawing/2014/main" id="{0FC940C1-95B1-4639-93D5-98D45C8856EE}"/>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30" name="テキスト ボックス 429">
          <a:extLst>
            <a:ext uri="{FF2B5EF4-FFF2-40B4-BE49-F238E27FC236}">
              <a16:creationId xmlns:a16="http://schemas.microsoft.com/office/drawing/2014/main" id="{98C45F29-582C-4786-996D-F655DD1C49B4}"/>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31" name="直線コネクタ 430">
          <a:extLst>
            <a:ext uri="{FF2B5EF4-FFF2-40B4-BE49-F238E27FC236}">
              <a16:creationId xmlns:a16="http://schemas.microsoft.com/office/drawing/2014/main" id="{CE6688BB-D114-4641-8135-B727333B42CC}"/>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432" name="テキスト ボックス 431">
          <a:extLst>
            <a:ext uri="{FF2B5EF4-FFF2-40B4-BE49-F238E27FC236}">
              <a16:creationId xmlns:a16="http://schemas.microsoft.com/office/drawing/2014/main" id="{92A9180B-E267-4F6D-81EE-866DD6883417}"/>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3" name="直線コネクタ 432">
          <a:extLst>
            <a:ext uri="{FF2B5EF4-FFF2-40B4-BE49-F238E27FC236}">
              <a16:creationId xmlns:a16="http://schemas.microsoft.com/office/drawing/2014/main" id="{E747550B-EB3A-4D68-8DFD-1EF956DECE46}"/>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4" name="【保健センター・保健所】&#10;有形固定資産減価償却率グラフ枠">
          <a:extLst>
            <a:ext uri="{FF2B5EF4-FFF2-40B4-BE49-F238E27FC236}">
              <a16:creationId xmlns:a16="http://schemas.microsoft.com/office/drawing/2014/main" id="{0D4320B2-AC7B-4D9A-ABC7-155A5AE74B7E}"/>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32657</xdr:rowOff>
    </xdr:from>
    <xdr:to>
      <xdr:col>85</xdr:col>
      <xdr:colOff>126364</xdr:colOff>
      <xdr:row>63</xdr:row>
      <xdr:rowOff>83276</xdr:rowOff>
    </xdr:to>
    <xdr:cxnSp macro="">
      <xdr:nvCxnSpPr>
        <xdr:cNvPr id="435" name="直線コネクタ 434">
          <a:extLst>
            <a:ext uri="{FF2B5EF4-FFF2-40B4-BE49-F238E27FC236}">
              <a16:creationId xmlns:a16="http://schemas.microsoft.com/office/drawing/2014/main" id="{B087D4A2-BCF1-4B08-ADEA-E57E660DD6FB}"/>
            </a:ext>
          </a:extLst>
        </xdr:cNvPr>
        <xdr:cNvCxnSpPr/>
      </xdr:nvCxnSpPr>
      <xdr:spPr>
        <a:xfrm flipV="1">
          <a:off x="16318864" y="9633857"/>
          <a:ext cx="0" cy="1250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87103</xdr:rowOff>
    </xdr:from>
    <xdr:ext cx="405111" cy="259045"/>
    <xdr:sp macro="" textlink="">
      <xdr:nvSpPr>
        <xdr:cNvPr id="436" name="【保健センター・保健所】&#10;有形固定資産減価償却率最小値テキスト">
          <a:extLst>
            <a:ext uri="{FF2B5EF4-FFF2-40B4-BE49-F238E27FC236}">
              <a16:creationId xmlns:a16="http://schemas.microsoft.com/office/drawing/2014/main" id="{E1D51194-0C57-4730-85AD-C14997707D88}"/>
            </a:ext>
          </a:extLst>
        </xdr:cNvPr>
        <xdr:cNvSpPr txBox="1"/>
      </xdr:nvSpPr>
      <xdr:spPr>
        <a:xfrm>
          <a:off x="16357600" y="10888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83276</xdr:rowOff>
    </xdr:from>
    <xdr:to>
      <xdr:col>86</xdr:col>
      <xdr:colOff>25400</xdr:colOff>
      <xdr:row>63</xdr:row>
      <xdr:rowOff>83276</xdr:rowOff>
    </xdr:to>
    <xdr:cxnSp macro="">
      <xdr:nvCxnSpPr>
        <xdr:cNvPr id="437" name="直線コネクタ 436">
          <a:extLst>
            <a:ext uri="{FF2B5EF4-FFF2-40B4-BE49-F238E27FC236}">
              <a16:creationId xmlns:a16="http://schemas.microsoft.com/office/drawing/2014/main" id="{DEB6F9A3-4CA9-4847-8D10-B89B1F0863E7}"/>
            </a:ext>
          </a:extLst>
        </xdr:cNvPr>
        <xdr:cNvCxnSpPr/>
      </xdr:nvCxnSpPr>
      <xdr:spPr>
        <a:xfrm>
          <a:off x="16230600" y="10884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150784</xdr:rowOff>
    </xdr:from>
    <xdr:ext cx="405111" cy="259045"/>
    <xdr:sp macro="" textlink="">
      <xdr:nvSpPr>
        <xdr:cNvPr id="438" name="【保健センター・保健所】&#10;有形固定資産減価償却率最大値テキスト">
          <a:extLst>
            <a:ext uri="{FF2B5EF4-FFF2-40B4-BE49-F238E27FC236}">
              <a16:creationId xmlns:a16="http://schemas.microsoft.com/office/drawing/2014/main" id="{4786C048-6176-454A-83E1-E3FFFA80C0EB}"/>
            </a:ext>
          </a:extLst>
        </xdr:cNvPr>
        <xdr:cNvSpPr txBox="1"/>
      </xdr:nvSpPr>
      <xdr:spPr>
        <a:xfrm>
          <a:off x="16357600" y="9409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32657</xdr:rowOff>
    </xdr:from>
    <xdr:to>
      <xdr:col>86</xdr:col>
      <xdr:colOff>25400</xdr:colOff>
      <xdr:row>56</xdr:row>
      <xdr:rowOff>32657</xdr:rowOff>
    </xdr:to>
    <xdr:cxnSp macro="">
      <xdr:nvCxnSpPr>
        <xdr:cNvPr id="439" name="直線コネクタ 438">
          <a:extLst>
            <a:ext uri="{FF2B5EF4-FFF2-40B4-BE49-F238E27FC236}">
              <a16:creationId xmlns:a16="http://schemas.microsoft.com/office/drawing/2014/main" id="{4369A724-6AB0-48CA-B1AB-47D8D1302D9B}"/>
            </a:ext>
          </a:extLst>
        </xdr:cNvPr>
        <xdr:cNvCxnSpPr/>
      </xdr:nvCxnSpPr>
      <xdr:spPr>
        <a:xfrm>
          <a:off x="16230600" y="963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120304</xdr:rowOff>
    </xdr:from>
    <xdr:ext cx="405111" cy="259045"/>
    <xdr:sp macro="" textlink="">
      <xdr:nvSpPr>
        <xdr:cNvPr id="440" name="【保健センター・保健所】&#10;有形固定資産減価償却率平均値テキスト">
          <a:extLst>
            <a:ext uri="{FF2B5EF4-FFF2-40B4-BE49-F238E27FC236}">
              <a16:creationId xmlns:a16="http://schemas.microsoft.com/office/drawing/2014/main" id="{CDE05337-86F5-4800-974D-4B22F8A7894E}"/>
            </a:ext>
          </a:extLst>
        </xdr:cNvPr>
        <xdr:cNvSpPr txBox="1"/>
      </xdr:nvSpPr>
      <xdr:spPr>
        <a:xfrm>
          <a:off x="16357600" y="104073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141877</xdr:rowOff>
    </xdr:from>
    <xdr:to>
      <xdr:col>85</xdr:col>
      <xdr:colOff>177800</xdr:colOff>
      <xdr:row>61</xdr:row>
      <xdr:rowOff>72027</xdr:rowOff>
    </xdr:to>
    <xdr:sp macro="" textlink="">
      <xdr:nvSpPr>
        <xdr:cNvPr id="441" name="フローチャート: 判断 440">
          <a:extLst>
            <a:ext uri="{FF2B5EF4-FFF2-40B4-BE49-F238E27FC236}">
              <a16:creationId xmlns:a16="http://schemas.microsoft.com/office/drawing/2014/main" id="{7F315148-F441-44C4-B761-151E985A85C8}"/>
            </a:ext>
          </a:extLst>
        </xdr:cNvPr>
        <xdr:cNvSpPr/>
      </xdr:nvSpPr>
      <xdr:spPr>
        <a:xfrm>
          <a:off x="16268700" y="1042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92891</xdr:rowOff>
    </xdr:from>
    <xdr:to>
      <xdr:col>81</xdr:col>
      <xdr:colOff>101600</xdr:colOff>
      <xdr:row>61</xdr:row>
      <xdr:rowOff>23041</xdr:rowOff>
    </xdr:to>
    <xdr:sp macro="" textlink="">
      <xdr:nvSpPr>
        <xdr:cNvPr id="442" name="フローチャート: 判断 441">
          <a:extLst>
            <a:ext uri="{FF2B5EF4-FFF2-40B4-BE49-F238E27FC236}">
              <a16:creationId xmlns:a16="http://schemas.microsoft.com/office/drawing/2014/main" id="{D035BFF1-33EE-4B19-9F1E-2C562D14C2D8}"/>
            </a:ext>
          </a:extLst>
        </xdr:cNvPr>
        <xdr:cNvSpPr/>
      </xdr:nvSpPr>
      <xdr:spPr>
        <a:xfrm>
          <a:off x="15430500" y="1037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24312</xdr:rowOff>
    </xdr:from>
    <xdr:to>
      <xdr:col>76</xdr:col>
      <xdr:colOff>165100</xdr:colOff>
      <xdr:row>60</xdr:row>
      <xdr:rowOff>125912</xdr:rowOff>
    </xdr:to>
    <xdr:sp macro="" textlink="">
      <xdr:nvSpPr>
        <xdr:cNvPr id="443" name="フローチャート: 判断 442">
          <a:extLst>
            <a:ext uri="{FF2B5EF4-FFF2-40B4-BE49-F238E27FC236}">
              <a16:creationId xmlns:a16="http://schemas.microsoft.com/office/drawing/2014/main" id="{2EF87322-70BF-4859-B000-9D3C528C70EC}"/>
            </a:ext>
          </a:extLst>
        </xdr:cNvPr>
        <xdr:cNvSpPr/>
      </xdr:nvSpPr>
      <xdr:spPr>
        <a:xfrm>
          <a:off x="14541500" y="1031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168003</xdr:rowOff>
    </xdr:from>
    <xdr:to>
      <xdr:col>72</xdr:col>
      <xdr:colOff>38100</xdr:colOff>
      <xdr:row>60</xdr:row>
      <xdr:rowOff>98153</xdr:rowOff>
    </xdr:to>
    <xdr:sp macro="" textlink="">
      <xdr:nvSpPr>
        <xdr:cNvPr id="444" name="フローチャート: 判断 443">
          <a:extLst>
            <a:ext uri="{FF2B5EF4-FFF2-40B4-BE49-F238E27FC236}">
              <a16:creationId xmlns:a16="http://schemas.microsoft.com/office/drawing/2014/main" id="{752A3DBE-7EC6-4DFC-AC82-702F87EBDB85}"/>
            </a:ext>
          </a:extLst>
        </xdr:cNvPr>
        <xdr:cNvSpPr/>
      </xdr:nvSpPr>
      <xdr:spPr>
        <a:xfrm>
          <a:off x="13652500" y="1028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53703</xdr:rowOff>
    </xdr:from>
    <xdr:to>
      <xdr:col>67</xdr:col>
      <xdr:colOff>101600</xdr:colOff>
      <xdr:row>60</xdr:row>
      <xdr:rowOff>155303</xdr:rowOff>
    </xdr:to>
    <xdr:sp macro="" textlink="">
      <xdr:nvSpPr>
        <xdr:cNvPr id="445" name="フローチャート: 判断 444">
          <a:extLst>
            <a:ext uri="{FF2B5EF4-FFF2-40B4-BE49-F238E27FC236}">
              <a16:creationId xmlns:a16="http://schemas.microsoft.com/office/drawing/2014/main" id="{D5D19BE1-C317-4889-8172-D39A95B7111F}"/>
            </a:ext>
          </a:extLst>
        </xdr:cNvPr>
        <xdr:cNvSpPr/>
      </xdr:nvSpPr>
      <xdr:spPr>
        <a:xfrm>
          <a:off x="12763500" y="1034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6" name="テキスト ボックス 445">
          <a:extLst>
            <a:ext uri="{FF2B5EF4-FFF2-40B4-BE49-F238E27FC236}">
              <a16:creationId xmlns:a16="http://schemas.microsoft.com/office/drawing/2014/main" id="{BB941922-C360-4B6B-83D5-022486C36FC8}"/>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7" name="テキスト ボックス 446">
          <a:extLst>
            <a:ext uri="{FF2B5EF4-FFF2-40B4-BE49-F238E27FC236}">
              <a16:creationId xmlns:a16="http://schemas.microsoft.com/office/drawing/2014/main" id="{B114EDAA-CEC8-4C50-9199-3FF593CF572B}"/>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8" name="テキスト ボックス 447">
          <a:extLst>
            <a:ext uri="{FF2B5EF4-FFF2-40B4-BE49-F238E27FC236}">
              <a16:creationId xmlns:a16="http://schemas.microsoft.com/office/drawing/2014/main" id="{3CC74D2B-3BC6-4815-8DB7-A6B2AE358456}"/>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9" name="テキスト ボックス 448">
          <a:extLst>
            <a:ext uri="{FF2B5EF4-FFF2-40B4-BE49-F238E27FC236}">
              <a16:creationId xmlns:a16="http://schemas.microsoft.com/office/drawing/2014/main" id="{ED536C8A-125A-4519-8C7A-AE20795257C8}"/>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0" name="テキスト ボックス 449">
          <a:extLst>
            <a:ext uri="{FF2B5EF4-FFF2-40B4-BE49-F238E27FC236}">
              <a16:creationId xmlns:a16="http://schemas.microsoft.com/office/drawing/2014/main" id="{E0492DBA-744E-407C-8E7A-43A6129A351F}"/>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66766</xdr:rowOff>
    </xdr:from>
    <xdr:to>
      <xdr:col>85</xdr:col>
      <xdr:colOff>177800</xdr:colOff>
      <xdr:row>60</xdr:row>
      <xdr:rowOff>168366</xdr:rowOff>
    </xdr:to>
    <xdr:sp macro="" textlink="">
      <xdr:nvSpPr>
        <xdr:cNvPr id="451" name="楕円 450">
          <a:extLst>
            <a:ext uri="{FF2B5EF4-FFF2-40B4-BE49-F238E27FC236}">
              <a16:creationId xmlns:a16="http://schemas.microsoft.com/office/drawing/2014/main" id="{0BC62D7C-1174-4801-BEBE-604F86F14FC1}"/>
            </a:ext>
          </a:extLst>
        </xdr:cNvPr>
        <xdr:cNvSpPr/>
      </xdr:nvSpPr>
      <xdr:spPr>
        <a:xfrm>
          <a:off x="16268700" y="1035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89643</xdr:rowOff>
    </xdr:from>
    <xdr:ext cx="405111" cy="259045"/>
    <xdr:sp macro="" textlink="">
      <xdr:nvSpPr>
        <xdr:cNvPr id="452" name="【保健センター・保健所】&#10;有形固定資産減価償却率該当値テキスト">
          <a:extLst>
            <a:ext uri="{FF2B5EF4-FFF2-40B4-BE49-F238E27FC236}">
              <a16:creationId xmlns:a16="http://schemas.microsoft.com/office/drawing/2014/main" id="{22157816-5DFD-4B60-A79B-5E09B1A8BD9D}"/>
            </a:ext>
          </a:extLst>
        </xdr:cNvPr>
        <xdr:cNvSpPr txBox="1"/>
      </xdr:nvSpPr>
      <xdr:spPr>
        <a:xfrm>
          <a:off x="16357600" y="10205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30843</xdr:rowOff>
    </xdr:from>
    <xdr:to>
      <xdr:col>81</xdr:col>
      <xdr:colOff>101600</xdr:colOff>
      <xdr:row>60</xdr:row>
      <xdr:rowOff>132443</xdr:rowOff>
    </xdr:to>
    <xdr:sp macro="" textlink="">
      <xdr:nvSpPr>
        <xdr:cNvPr id="453" name="楕円 452">
          <a:extLst>
            <a:ext uri="{FF2B5EF4-FFF2-40B4-BE49-F238E27FC236}">
              <a16:creationId xmlns:a16="http://schemas.microsoft.com/office/drawing/2014/main" id="{483A7DBE-926F-44BA-8744-2F153B428ABB}"/>
            </a:ext>
          </a:extLst>
        </xdr:cNvPr>
        <xdr:cNvSpPr/>
      </xdr:nvSpPr>
      <xdr:spPr>
        <a:xfrm>
          <a:off x="15430500" y="1031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81643</xdr:rowOff>
    </xdr:from>
    <xdr:to>
      <xdr:col>85</xdr:col>
      <xdr:colOff>127000</xdr:colOff>
      <xdr:row>60</xdr:row>
      <xdr:rowOff>117566</xdr:rowOff>
    </xdr:to>
    <xdr:cxnSp macro="">
      <xdr:nvCxnSpPr>
        <xdr:cNvPr id="454" name="直線コネクタ 453">
          <a:extLst>
            <a:ext uri="{FF2B5EF4-FFF2-40B4-BE49-F238E27FC236}">
              <a16:creationId xmlns:a16="http://schemas.microsoft.com/office/drawing/2014/main" id="{C01311F7-4255-4251-8A54-2D47D02DD1F3}"/>
            </a:ext>
          </a:extLst>
        </xdr:cNvPr>
        <xdr:cNvCxnSpPr/>
      </xdr:nvCxnSpPr>
      <xdr:spPr>
        <a:xfrm>
          <a:off x="15481300" y="10368643"/>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166370</xdr:rowOff>
    </xdr:from>
    <xdr:to>
      <xdr:col>76</xdr:col>
      <xdr:colOff>165100</xdr:colOff>
      <xdr:row>60</xdr:row>
      <xdr:rowOff>96520</xdr:rowOff>
    </xdr:to>
    <xdr:sp macro="" textlink="">
      <xdr:nvSpPr>
        <xdr:cNvPr id="455" name="楕円 454">
          <a:extLst>
            <a:ext uri="{FF2B5EF4-FFF2-40B4-BE49-F238E27FC236}">
              <a16:creationId xmlns:a16="http://schemas.microsoft.com/office/drawing/2014/main" id="{BA198644-06B0-4AE9-A902-BB6DDDEA7B76}"/>
            </a:ext>
          </a:extLst>
        </xdr:cNvPr>
        <xdr:cNvSpPr/>
      </xdr:nvSpPr>
      <xdr:spPr>
        <a:xfrm>
          <a:off x="14541500" y="1028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45720</xdr:rowOff>
    </xdr:from>
    <xdr:to>
      <xdr:col>81</xdr:col>
      <xdr:colOff>50800</xdr:colOff>
      <xdr:row>60</xdr:row>
      <xdr:rowOff>81643</xdr:rowOff>
    </xdr:to>
    <xdr:cxnSp macro="">
      <xdr:nvCxnSpPr>
        <xdr:cNvPr id="456" name="直線コネクタ 455">
          <a:extLst>
            <a:ext uri="{FF2B5EF4-FFF2-40B4-BE49-F238E27FC236}">
              <a16:creationId xmlns:a16="http://schemas.microsoft.com/office/drawing/2014/main" id="{CFBD73C8-3226-43D0-AA28-57CFC1A8F8E6}"/>
            </a:ext>
          </a:extLst>
        </xdr:cNvPr>
        <xdr:cNvCxnSpPr/>
      </xdr:nvCxnSpPr>
      <xdr:spPr>
        <a:xfrm>
          <a:off x="14592300" y="1033272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130447</xdr:rowOff>
    </xdr:from>
    <xdr:to>
      <xdr:col>72</xdr:col>
      <xdr:colOff>38100</xdr:colOff>
      <xdr:row>60</xdr:row>
      <xdr:rowOff>60597</xdr:rowOff>
    </xdr:to>
    <xdr:sp macro="" textlink="">
      <xdr:nvSpPr>
        <xdr:cNvPr id="457" name="楕円 456">
          <a:extLst>
            <a:ext uri="{FF2B5EF4-FFF2-40B4-BE49-F238E27FC236}">
              <a16:creationId xmlns:a16="http://schemas.microsoft.com/office/drawing/2014/main" id="{F8A53CB0-8DD8-49CF-BDBF-968E036B1CC4}"/>
            </a:ext>
          </a:extLst>
        </xdr:cNvPr>
        <xdr:cNvSpPr/>
      </xdr:nvSpPr>
      <xdr:spPr>
        <a:xfrm>
          <a:off x="13652500" y="10245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9797</xdr:rowOff>
    </xdr:from>
    <xdr:to>
      <xdr:col>76</xdr:col>
      <xdr:colOff>114300</xdr:colOff>
      <xdr:row>60</xdr:row>
      <xdr:rowOff>45720</xdr:rowOff>
    </xdr:to>
    <xdr:cxnSp macro="">
      <xdr:nvCxnSpPr>
        <xdr:cNvPr id="458" name="直線コネクタ 457">
          <a:extLst>
            <a:ext uri="{FF2B5EF4-FFF2-40B4-BE49-F238E27FC236}">
              <a16:creationId xmlns:a16="http://schemas.microsoft.com/office/drawing/2014/main" id="{5D335BA1-5E12-4DE9-915E-570DBE725A49}"/>
            </a:ext>
          </a:extLst>
        </xdr:cNvPr>
        <xdr:cNvCxnSpPr/>
      </xdr:nvCxnSpPr>
      <xdr:spPr>
        <a:xfrm>
          <a:off x="13703300" y="1029679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94524</xdr:rowOff>
    </xdr:from>
    <xdr:to>
      <xdr:col>67</xdr:col>
      <xdr:colOff>101600</xdr:colOff>
      <xdr:row>60</xdr:row>
      <xdr:rowOff>24674</xdr:rowOff>
    </xdr:to>
    <xdr:sp macro="" textlink="">
      <xdr:nvSpPr>
        <xdr:cNvPr id="459" name="楕円 458">
          <a:extLst>
            <a:ext uri="{FF2B5EF4-FFF2-40B4-BE49-F238E27FC236}">
              <a16:creationId xmlns:a16="http://schemas.microsoft.com/office/drawing/2014/main" id="{A71F7A41-500F-4662-ACE1-00D32A56F295}"/>
            </a:ext>
          </a:extLst>
        </xdr:cNvPr>
        <xdr:cNvSpPr/>
      </xdr:nvSpPr>
      <xdr:spPr>
        <a:xfrm>
          <a:off x="12763500" y="1021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145324</xdr:rowOff>
    </xdr:from>
    <xdr:to>
      <xdr:col>71</xdr:col>
      <xdr:colOff>177800</xdr:colOff>
      <xdr:row>60</xdr:row>
      <xdr:rowOff>9797</xdr:rowOff>
    </xdr:to>
    <xdr:cxnSp macro="">
      <xdr:nvCxnSpPr>
        <xdr:cNvPr id="460" name="直線コネクタ 459">
          <a:extLst>
            <a:ext uri="{FF2B5EF4-FFF2-40B4-BE49-F238E27FC236}">
              <a16:creationId xmlns:a16="http://schemas.microsoft.com/office/drawing/2014/main" id="{BAD1020C-ABB0-42AE-9055-761F484CC05C}"/>
            </a:ext>
          </a:extLst>
        </xdr:cNvPr>
        <xdr:cNvCxnSpPr/>
      </xdr:nvCxnSpPr>
      <xdr:spPr>
        <a:xfrm>
          <a:off x="12814300" y="10260874"/>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14168</xdr:rowOff>
    </xdr:from>
    <xdr:ext cx="405111" cy="259045"/>
    <xdr:sp macro="" textlink="">
      <xdr:nvSpPr>
        <xdr:cNvPr id="461" name="n_1aveValue【保健センター・保健所】&#10;有形固定資産減価償却率">
          <a:extLst>
            <a:ext uri="{FF2B5EF4-FFF2-40B4-BE49-F238E27FC236}">
              <a16:creationId xmlns:a16="http://schemas.microsoft.com/office/drawing/2014/main" id="{E2E449A0-8AEA-4E78-9DF1-1BB9443F39C0}"/>
            </a:ext>
          </a:extLst>
        </xdr:cNvPr>
        <xdr:cNvSpPr txBox="1"/>
      </xdr:nvSpPr>
      <xdr:spPr>
        <a:xfrm>
          <a:off x="15266044" y="10472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117039</xdr:rowOff>
    </xdr:from>
    <xdr:ext cx="405111" cy="259045"/>
    <xdr:sp macro="" textlink="">
      <xdr:nvSpPr>
        <xdr:cNvPr id="462" name="n_2aveValue【保健センター・保健所】&#10;有形固定資産減価償却率">
          <a:extLst>
            <a:ext uri="{FF2B5EF4-FFF2-40B4-BE49-F238E27FC236}">
              <a16:creationId xmlns:a16="http://schemas.microsoft.com/office/drawing/2014/main" id="{D0C8BF55-6A8A-4236-9EFF-5A24D792C1A7}"/>
            </a:ext>
          </a:extLst>
        </xdr:cNvPr>
        <xdr:cNvSpPr txBox="1"/>
      </xdr:nvSpPr>
      <xdr:spPr>
        <a:xfrm>
          <a:off x="14389744" y="10404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89280</xdr:rowOff>
    </xdr:from>
    <xdr:ext cx="405111" cy="259045"/>
    <xdr:sp macro="" textlink="">
      <xdr:nvSpPr>
        <xdr:cNvPr id="463" name="n_3aveValue【保健センター・保健所】&#10;有形固定資産減価償却率">
          <a:extLst>
            <a:ext uri="{FF2B5EF4-FFF2-40B4-BE49-F238E27FC236}">
              <a16:creationId xmlns:a16="http://schemas.microsoft.com/office/drawing/2014/main" id="{468C20E4-DE3A-419F-B8F7-D7B9D2D53B28}"/>
            </a:ext>
          </a:extLst>
        </xdr:cNvPr>
        <xdr:cNvSpPr txBox="1"/>
      </xdr:nvSpPr>
      <xdr:spPr>
        <a:xfrm>
          <a:off x="13500744" y="103762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146430</xdr:rowOff>
    </xdr:from>
    <xdr:ext cx="405111" cy="259045"/>
    <xdr:sp macro="" textlink="">
      <xdr:nvSpPr>
        <xdr:cNvPr id="464" name="n_4aveValue【保健センター・保健所】&#10;有形固定資産減価償却率">
          <a:extLst>
            <a:ext uri="{FF2B5EF4-FFF2-40B4-BE49-F238E27FC236}">
              <a16:creationId xmlns:a16="http://schemas.microsoft.com/office/drawing/2014/main" id="{B049E13A-5B7E-4E76-8B06-7D82BF5E77F2}"/>
            </a:ext>
          </a:extLst>
        </xdr:cNvPr>
        <xdr:cNvSpPr txBox="1"/>
      </xdr:nvSpPr>
      <xdr:spPr>
        <a:xfrm>
          <a:off x="12611744" y="10433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148970</xdr:rowOff>
    </xdr:from>
    <xdr:ext cx="405111" cy="259045"/>
    <xdr:sp macro="" textlink="">
      <xdr:nvSpPr>
        <xdr:cNvPr id="465" name="n_1mainValue【保健センター・保健所】&#10;有形固定資産減価償却率">
          <a:extLst>
            <a:ext uri="{FF2B5EF4-FFF2-40B4-BE49-F238E27FC236}">
              <a16:creationId xmlns:a16="http://schemas.microsoft.com/office/drawing/2014/main" id="{533CC47E-F05A-4A65-9EEE-CD91C4438A97}"/>
            </a:ext>
          </a:extLst>
        </xdr:cNvPr>
        <xdr:cNvSpPr txBox="1"/>
      </xdr:nvSpPr>
      <xdr:spPr>
        <a:xfrm>
          <a:off x="15266044" y="1009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113047</xdr:rowOff>
    </xdr:from>
    <xdr:ext cx="405111" cy="259045"/>
    <xdr:sp macro="" textlink="">
      <xdr:nvSpPr>
        <xdr:cNvPr id="466" name="n_2mainValue【保健センター・保健所】&#10;有形固定資産減価償却率">
          <a:extLst>
            <a:ext uri="{FF2B5EF4-FFF2-40B4-BE49-F238E27FC236}">
              <a16:creationId xmlns:a16="http://schemas.microsoft.com/office/drawing/2014/main" id="{25A33263-E20A-4D45-9FF7-D65AD2D50701}"/>
            </a:ext>
          </a:extLst>
        </xdr:cNvPr>
        <xdr:cNvSpPr txBox="1"/>
      </xdr:nvSpPr>
      <xdr:spPr>
        <a:xfrm>
          <a:off x="14389744" y="1005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77124</xdr:rowOff>
    </xdr:from>
    <xdr:ext cx="405111" cy="259045"/>
    <xdr:sp macro="" textlink="">
      <xdr:nvSpPr>
        <xdr:cNvPr id="467" name="n_3mainValue【保健センター・保健所】&#10;有形固定資産減価償却率">
          <a:extLst>
            <a:ext uri="{FF2B5EF4-FFF2-40B4-BE49-F238E27FC236}">
              <a16:creationId xmlns:a16="http://schemas.microsoft.com/office/drawing/2014/main" id="{A4CC6C27-ED05-490A-AC71-88A6D8EC2B76}"/>
            </a:ext>
          </a:extLst>
        </xdr:cNvPr>
        <xdr:cNvSpPr txBox="1"/>
      </xdr:nvSpPr>
      <xdr:spPr>
        <a:xfrm>
          <a:off x="13500744" y="10021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41201</xdr:rowOff>
    </xdr:from>
    <xdr:ext cx="405111" cy="259045"/>
    <xdr:sp macro="" textlink="">
      <xdr:nvSpPr>
        <xdr:cNvPr id="468" name="n_4mainValue【保健センター・保健所】&#10;有形固定資産減価償却率">
          <a:extLst>
            <a:ext uri="{FF2B5EF4-FFF2-40B4-BE49-F238E27FC236}">
              <a16:creationId xmlns:a16="http://schemas.microsoft.com/office/drawing/2014/main" id="{2D8C795B-EE4D-408B-9BCB-469780FAF38B}"/>
            </a:ext>
          </a:extLst>
        </xdr:cNvPr>
        <xdr:cNvSpPr txBox="1"/>
      </xdr:nvSpPr>
      <xdr:spPr>
        <a:xfrm>
          <a:off x="12611744" y="9985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9" name="正方形/長方形 468">
          <a:extLst>
            <a:ext uri="{FF2B5EF4-FFF2-40B4-BE49-F238E27FC236}">
              <a16:creationId xmlns:a16="http://schemas.microsoft.com/office/drawing/2014/main" id="{37591C51-93DC-443E-94CC-CCFC44C9A265}"/>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0" name="正方形/長方形 469">
          <a:extLst>
            <a:ext uri="{FF2B5EF4-FFF2-40B4-BE49-F238E27FC236}">
              <a16:creationId xmlns:a16="http://schemas.microsoft.com/office/drawing/2014/main" id="{D0E97F1A-B885-4C76-90BF-6A37C779D4C7}"/>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1" name="正方形/長方形 470">
          <a:extLst>
            <a:ext uri="{FF2B5EF4-FFF2-40B4-BE49-F238E27FC236}">
              <a16:creationId xmlns:a16="http://schemas.microsoft.com/office/drawing/2014/main" id="{19C02CA6-F79A-4CF1-835C-641ECEAEB136}"/>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2" name="正方形/長方形 471">
          <a:extLst>
            <a:ext uri="{FF2B5EF4-FFF2-40B4-BE49-F238E27FC236}">
              <a16:creationId xmlns:a16="http://schemas.microsoft.com/office/drawing/2014/main" id="{FFF05753-AF0A-4B35-B6BC-7DFEFCA042AB}"/>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3" name="正方形/長方形 472">
          <a:extLst>
            <a:ext uri="{FF2B5EF4-FFF2-40B4-BE49-F238E27FC236}">
              <a16:creationId xmlns:a16="http://schemas.microsoft.com/office/drawing/2014/main" id="{28761689-A7EB-4181-842E-2C0EF43B2DE7}"/>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4" name="正方形/長方形 473">
          <a:extLst>
            <a:ext uri="{FF2B5EF4-FFF2-40B4-BE49-F238E27FC236}">
              <a16:creationId xmlns:a16="http://schemas.microsoft.com/office/drawing/2014/main" id="{0D3379BC-9601-4F6E-9910-AD69B31C295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5" name="正方形/長方形 474">
          <a:extLst>
            <a:ext uri="{FF2B5EF4-FFF2-40B4-BE49-F238E27FC236}">
              <a16:creationId xmlns:a16="http://schemas.microsoft.com/office/drawing/2014/main" id="{AFAC0CEA-F95D-410D-BB85-4CE49744BA89}"/>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6" name="正方形/長方形 475">
          <a:extLst>
            <a:ext uri="{FF2B5EF4-FFF2-40B4-BE49-F238E27FC236}">
              <a16:creationId xmlns:a16="http://schemas.microsoft.com/office/drawing/2014/main" id="{CB816C9A-92D5-49DD-A85D-37232F2A5F1A}"/>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7" name="テキスト ボックス 476">
          <a:extLst>
            <a:ext uri="{FF2B5EF4-FFF2-40B4-BE49-F238E27FC236}">
              <a16:creationId xmlns:a16="http://schemas.microsoft.com/office/drawing/2014/main" id="{0919CDF1-9FBF-48FF-B269-8CC000C50CE6}"/>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8" name="直線コネクタ 477">
          <a:extLst>
            <a:ext uri="{FF2B5EF4-FFF2-40B4-BE49-F238E27FC236}">
              <a16:creationId xmlns:a16="http://schemas.microsoft.com/office/drawing/2014/main" id="{E50DF86E-D153-427A-91DA-2BFCA1CA5242}"/>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79" name="直線コネクタ 478">
          <a:extLst>
            <a:ext uri="{FF2B5EF4-FFF2-40B4-BE49-F238E27FC236}">
              <a16:creationId xmlns:a16="http://schemas.microsoft.com/office/drawing/2014/main" id="{8B52818E-193E-43AB-A16E-92818DB2C43A}"/>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80" name="テキスト ボックス 479">
          <a:extLst>
            <a:ext uri="{FF2B5EF4-FFF2-40B4-BE49-F238E27FC236}">
              <a16:creationId xmlns:a16="http://schemas.microsoft.com/office/drawing/2014/main" id="{A16226BA-96EA-4041-A928-B0BE708F5DDF}"/>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81" name="直線コネクタ 480">
          <a:extLst>
            <a:ext uri="{FF2B5EF4-FFF2-40B4-BE49-F238E27FC236}">
              <a16:creationId xmlns:a16="http://schemas.microsoft.com/office/drawing/2014/main" id="{6A8BCFE7-9B2E-4C34-B52F-6889F6249907}"/>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82" name="テキスト ボックス 481">
          <a:extLst>
            <a:ext uri="{FF2B5EF4-FFF2-40B4-BE49-F238E27FC236}">
              <a16:creationId xmlns:a16="http://schemas.microsoft.com/office/drawing/2014/main" id="{D72FB296-9B6D-470F-AE36-3C3B42FA638E}"/>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83" name="直線コネクタ 482">
          <a:extLst>
            <a:ext uri="{FF2B5EF4-FFF2-40B4-BE49-F238E27FC236}">
              <a16:creationId xmlns:a16="http://schemas.microsoft.com/office/drawing/2014/main" id="{3B327CC2-8318-49B6-B324-9B69A3028EF7}"/>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84" name="テキスト ボックス 483">
          <a:extLst>
            <a:ext uri="{FF2B5EF4-FFF2-40B4-BE49-F238E27FC236}">
              <a16:creationId xmlns:a16="http://schemas.microsoft.com/office/drawing/2014/main" id="{93F1483E-34C8-414C-A763-74F4496165BF}"/>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85" name="直線コネクタ 484">
          <a:extLst>
            <a:ext uri="{FF2B5EF4-FFF2-40B4-BE49-F238E27FC236}">
              <a16:creationId xmlns:a16="http://schemas.microsoft.com/office/drawing/2014/main" id="{32A78972-736A-4CA9-A7A8-D8DBE8B60091}"/>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86" name="テキスト ボックス 485">
          <a:extLst>
            <a:ext uri="{FF2B5EF4-FFF2-40B4-BE49-F238E27FC236}">
              <a16:creationId xmlns:a16="http://schemas.microsoft.com/office/drawing/2014/main" id="{6D28F958-A170-4261-8FA9-64D0BCE537FB}"/>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87" name="直線コネクタ 486">
          <a:extLst>
            <a:ext uri="{FF2B5EF4-FFF2-40B4-BE49-F238E27FC236}">
              <a16:creationId xmlns:a16="http://schemas.microsoft.com/office/drawing/2014/main" id="{F9C6B90D-F492-48CE-BE4F-561BC1F6BDB5}"/>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88" name="テキスト ボックス 487">
          <a:extLst>
            <a:ext uri="{FF2B5EF4-FFF2-40B4-BE49-F238E27FC236}">
              <a16:creationId xmlns:a16="http://schemas.microsoft.com/office/drawing/2014/main" id="{FCFD2A81-36C3-47F6-A62C-C4A4492CF661}"/>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9" name="直線コネクタ 488">
          <a:extLst>
            <a:ext uri="{FF2B5EF4-FFF2-40B4-BE49-F238E27FC236}">
              <a16:creationId xmlns:a16="http://schemas.microsoft.com/office/drawing/2014/main" id="{CAFA3F72-0852-4BD0-BC30-95B350AC2D3B}"/>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0" name="テキスト ボックス 489">
          <a:extLst>
            <a:ext uri="{FF2B5EF4-FFF2-40B4-BE49-F238E27FC236}">
              <a16:creationId xmlns:a16="http://schemas.microsoft.com/office/drawing/2014/main" id="{4DAE3EB1-6504-4E2F-8F83-BB187C1A7698}"/>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1" name="【保健センター・保健所】&#10;一人当たり面積グラフ枠">
          <a:extLst>
            <a:ext uri="{FF2B5EF4-FFF2-40B4-BE49-F238E27FC236}">
              <a16:creationId xmlns:a16="http://schemas.microsoft.com/office/drawing/2014/main" id="{EA41DA8B-C654-483B-A3F2-3ED7786C9F8D}"/>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143256</xdr:rowOff>
    </xdr:from>
    <xdr:to>
      <xdr:col>116</xdr:col>
      <xdr:colOff>62864</xdr:colOff>
      <xdr:row>64</xdr:row>
      <xdr:rowOff>24384</xdr:rowOff>
    </xdr:to>
    <xdr:cxnSp macro="">
      <xdr:nvCxnSpPr>
        <xdr:cNvPr id="492" name="直線コネクタ 491">
          <a:extLst>
            <a:ext uri="{FF2B5EF4-FFF2-40B4-BE49-F238E27FC236}">
              <a16:creationId xmlns:a16="http://schemas.microsoft.com/office/drawing/2014/main" id="{A34A2A53-1930-4343-9734-C160A82BA353}"/>
            </a:ext>
          </a:extLst>
        </xdr:cNvPr>
        <xdr:cNvCxnSpPr/>
      </xdr:nvCxnSpPr>
      <xdr:spPr>
        <a:xfrm flipV="1">
          <a:off x="22160864" y="9744456"/>
          <a:ext cx="0" cy="1252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28211</xdr:rowOff>
    </xdr:from>
    <xdr:ext cx="469744" cy="259045"/>
    <xdr:sp macro="" textlink="">
      <xdr:nvSpPr>
        <xdr:cNvPr id="493" name="【保健センター・保健所】&#10;一人当たり面積最小値テキスト">
          <a:extLst>
            <a:ext uri="{FF2B5EF4-FFF2-40B4-BE49-F238E27FC236}">
              <a16:creationId xmlns:a16="http://schemas.microsoft.com/office/drawing/2014/main" id="{5FC43EDB-A6A9-4DFA-8F37-5614606E071B}"/>
            </a:ext>
          </a:extLst>
        </xdr:cNvPr>
        <xdr:cNvSpPr txBox="1"/>
      </xdr:nvSpPr>
      <xdr:spPr>
        <a:xfrm>
          <a:off x="22199600" y="11001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24384</xdr:rowOff>
    </xdr:from>
    <xdr:to>
      <xdr:col>116</xdr:col>
      <xdr:colOff>152400</xdr:colOff>
      <xdr:row>64</xdr:row>
      <xdr:rowOff>24384</xdr:rowOff>
    </xdr:to>
    <xdr:cxnSp macro="">
      <xdr:nvCxnSpPr>
        <xdr:cNvPr id="494" name="直線コネクタ 493">
          <a:extLst>
            <a:ext uri="{FF2B5EF4-FFF2-40B4-BE49-F238E27FC236}">
              <a16:creationId xmlns:a16="http://schemas.microsoft.com/office/drawing/2014/main" id="{03201B9A-2E98-43D2-BC72-A597B66F138C}"/>
            </a:ext>
          </a:extLst>
        </xdr:cNvPr>
        <xdr:cNvCxnSpPr/>
      </xdr:nvCxnSpPr>
      <xdr:spPr>
        <a:xfrm>
          <a:off x="22072600" y="10997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89933</xdr:rowOff>
    </xdr:from>
    <xdr:ext cx="469744" cy="259045"/>
    <xdr:sp macro="" textlink="">
      <xdr:nvSpPr>
        <xdr:cNvPr id="495" name="【保健センター・保健所】&#10;一人当たり面積最大値テキスト">
          <a:extLst>
            <a:ext uri="{FF2B5EF4-FFF2-40B4-BE49-F238E27FC236}">
              <a16:creationId xmlns:a16="http://schemas.microsoft.com/office/drawing/2014/main" id="{6C6572A6-F3A5-4D3C-8B42-9E956ED78799}"/>
            </a:ext>
          </a:extLst>
        </xdr:cNvPr>
        <xdr:cNvSpPr txBox="1"/>
      </xdr:nvSpPr>
      <xdr:spPr>
        <a:xfrm>
          <a:off x="22199600" y="9519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143256</xdr:rowOff>
    </xdr:from>
    <xdr:to>
      <xdr:col>116</xdr:col>
      <xdr:colOff>152400</xdr:colOff>
      <xdr:row>56</xdr:row>
      <xdr:rowOff>143256</xdr:rowOff>
    </xdr:to>
    <xdr:cxnSp macro="">
      <xdr:nvCxnSpPr>
        <xdr:cNvPr id="496" name="直線コネクタ 495">
          <a:extLst>
            <a:ext uri="{FF2B5EF4-FFF2-40B4-BE49-F238E27FC236}">
              <a16:creationId xmlns:a16="http://schemas.microsoft.com/office/drawing/2014/main" id="{61455C9A-DDDE-4FC0-810E-99EC547DAC91}"/>
            </a:ext>
          </a:extLst>
        </xdr:cNvPr>
        <xdr:cNvCxnSpPr/>
      </xdr:nvCxnSpPr>
      <xdr:spPr>
        <a:xfrm>
          <a:off x="22072600" y="974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119143</xdr:rowOff>
    </xdr:from>
    <xdr:ext cx="469744" cy="259045"/>
    <xdr:sp macro="" textlink="">
      <xdr:nvSpPr>
        <xdr:cNvPr id="497" name="【保健センター・保健所】&#10;一人当たり面積平均値テキスト">
          <a:extLst>
            <a:ext uri="{FF2B5EF4-FFF2-40B4-BE49-F238E27FC236}">
              <a16:creationId xmlns:a16="http://schemas.microsoft.com/office/drawing/2014/main" id="{2F5D9307-2D10-4387-82CB-996DACE8D789}"/>
            </a:ext>
          </a:extLst>
        </xdr:cNvPr>
        <xdr:cNvSpPr txBox="1"/>
      </xdr:nvSpPr>
      <xdr:spPr>
        <a:xfrm>
          <a:off x="22199600" y="105775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96266</xdr:rowOff>
    </xdr:from>
    <xdr:to>
      <xdr:col>116</xdr:col>
      <xdr:colOff>114300</xdr:colOff>
      <xdr:row>63</xdr:row>
      <xdr:rowOff>26416</xdr:rowOff>
    </xdr:to>
    <xdr:sp macro="" textlink="">
      <xdr:nvSpPr>
        <xdr:cNvPr id="498" name="フローチャート: 判断 497">
          <a:extLst>
            <a:ext uri="{FF2B5EF4-FFF2-40B4-BE49-F238E27FC236}">
              <a16:creationId xmlns:a16="http://schemas.microsoft.com/office/drawing/2014/main" id="{D0F0A9D7-DD7C-4DF0-927B-5763F78D5A45}"/>
            </a:ext>
          </a:extLst>
        </xdr:cNvPr>
        <xdr:cNvSpPr/>
      </xdr:nvSpPr>
      <xdr:spPr>
        <a:xfrm>
          <a:off x="22110700" y="10726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105410</xdr:rowOff>
    </xdr:from>
    <xdr:to>
      <xdr:col>112</xdr:col>
      <xdr:colOff>38100</xdr:colOff>
      <xdr:row>63</xdr:row>
      <xdr:rowOff>35560</xdr:rowOff>
    </xdr:to>
    <xdr:sp macro="" textlink="">
      <xdr:nvSpPr>
        <xdr:cNvPr id="499" name="フローチャート: 判断 498">
          <a:extLst>
            <a:ext uri="{FF2B5EF4-FFF2-40B4-BE49-F238E27FC236}">
              <a16:creationId xmlns:a16="http://schemas.microsoft.com/office/drawing/2014/main" id="{567AB749-DD50-42CF-A3D6-79925677E55D}"/>
            </a:ext>
          </a:extLst>
        </xdr:cNvPr>
        <xdr:cNvSpPr/>
      </xdr:nvSpPr>
      <xdr:spPr>
        <a:xfrm>
          <a:off x="21272500" y="1073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154178</xdr:rowOff>
    </xdr:from>
    <xdr:to>
      <xdr:col>107</xdr:col>
      <xdr:colOff>101600</xdr:colOff>
      <xdr:row>62</xdr:row>
      <xdr:rowOff>84328</xdr:rowOff>
    </xdr:to>
    <xdr:sp macro="" textlink="">
      <xdr:nvSpPr>
        <xdr:cNvPr id="500" name="フローチャート: 判断 499">
          <a:extLst>
            <a:ext uri="{FF2B5EF4-FFF2-40B4-BE49-F238E27FC236}">
              <a16:creationId xmlns:a16="http://schemas.microsoft.com/office/drawing/2014/main" id="{DB71426E-CDB2-48EB-A3FE-3D033C2697F8}"/>
            </a:ext>
          </a:extLst>
        </xdr:cNvPr>
        <xdr:cNvSpPr/>
      </xdr:nvSpPr>
      <xdr:spPr>
        <a:xfrm>
          <a:off x="20383500" y="10612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147320</xdr:rowOff>
    </xdr:from>
    <xdr:to>
      <xdr:col>102</xdr:col>
      <xdr:colOff>165100</xdr:colOff>
      <xdr:row>62</xdr:row>
      <xdr:rowOff>77470</xdr:rowOff>
    </xdr:to>
    <xdr:sp macro="" textlink="">
      <xdr:nvSpPr>
        <xdr:cNvPr id="501" name="フローチャート: 判断 500">
          <a:extLst>
            <a:ext uri="{FF2B5EF4-FFF2-40B4-BE49-F238E27FC236}">
              <a16:creationId xmlns:a16="http://schemas.microsoft.com/office/drawing/2014/main" id="{66A52FEF-4AE5-4F22-893F-8AD3044494AB}"/>
            </a:ext>
          </a:extLst>
        </xdr:cNvPr>
        <xdr:cNvSpPr/>
      </xdr:nvSpPr>
      <xdr:spPr>
        <a:xfrm>
          <a:off x="19494500" y="1060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142748</xdr:rowOff>
    </xdr:from>
    <xdr:to>
      <xdr:col>98</xdr:col>
      <xdr:colOff>38100</xdr:colOff>
      <xdr:row>62</xdr:row>
      <xdr:rowOff>72898</xdr:rowOff>
    </xdr:to>
    <xdr:sp macro="" textlink="">
      <xdr:nvSpPr>
        <xdr:cNvPr id="502" name="フローチャート: 判断 501">
          <a:extLst>
            <a:ext uri="{FF2B5EF4-FFF2-40B4-BE49-F238E27FC236}">
              <a16:creationId xmlns:a16="http://schemas.microsoft.com/office/drawing/2014/main" id="{5929FF64-EA99-46D4-B9B1-F0792B49E485}"/>
            </a:ext>
          </a:extLst>
        </xdr:cNvPr>
        <xdr:cNvSpPr/>
      </xdr:nvSpPr>
      <xdr:spPr>
        <a:xfrm>
          <a:off x="18605500" y="10601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3" name="テキスト ボックス 502">
          <a:extLst>
            <a:ext uri="{FF2B5EF4-FFF2-40B4-BE49-F238E27FC236}">
              <a16:creationId xmlns:a16="http://schemas.microsoft.com/office/drawing/2014/main" id="{F970F73C-A91E-4542-B28A-47D5F8A4AD9C}"/>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4" name="テキスト ボックス 503">
          <a:extLst>
            <a:ext uri="{FF2B5EF4-FFF2-40B4-BE49-F238E27FC236}">
              <a16:creationId xmlns:a16="http://schemas.microsoft.com/office/drawing/2014/main" id="{31193272-BBA6-4E5F-B035-5479CA546456}"/>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5" name="テキスト ボックス 504">
          <a:extLst>
            <a:ext uri="{FF2B5EF4-FFF2-40B4-BE49-F238E27FC236}">
              <a16:creationId xmlns:a16="http://schemas.microsoft.com/office/drawing/2014/main" id="{413B84A0-DEC7-4E0C-8999-997D02C27613}"/>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6" name="テキスト ボックス 505">
          <a:extLst>
            <a:ext uri="{FF2B5EF4-FFF2-40B4-BE49-F238E27FC236}">
              <a16:creationId xmlns:a16="http://schemas.microsoft.com/office/drawing/2014/main" id="{CB5119E4-FEF8-4F16-B548-05ED940E3E0C}"/>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7" name="テキスト ボックス 506">
          <a:extLst>
            <a:ext uri="{FF2B5EF4-FFF2-40B4-BE49-F238E27FC236}">
              <a16:creationId xmlns:a16="http://schemas.microsoft.com/office/drawing/2014/main" id="{CF80AF63-CFC9-4775-9BC4-858E69DBD0DA}"/>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97790</xdr:rowOff>
    </xdr:from>
    <xdr:to>
      <xdr:col>116</xdr:col>
      <xdr:colOff>114300</xdr:colOff>
      <xdr:row>64</xdr:row>
      <xdr:rowOff>27940</xdr:rowOff>
    </xdr:to>
    <xdr:sp macro="" textlink="">
      <xdr:nvSpPr>
        <xdr:cNvPr id="508" name="楕円 507">
          <a:extLst>
            <a:ext uri="{FF2B5EF4-FFF2-40B4-BE49-F238E27FC236}">
              <a16:creationId xmlns:a16="http://schemas.microsoft.com/office/drawing/2014/main" id="{A9C327D6-248C-4556-9E3B-F658ECF86D58}"/>
            </a:ext>
          </a:extLst>
        </xdr:cNvPr>
        <xdr:cNvSpPr/>
      </xdr:nvSpPr>
      <xdr:spPr>
        <a:xfrm>
          <a:off x="22110700" y="1089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12717</xdr:rowOff>
    </xdr:from>
    <xdr:ext cx="469744" cy="259045"/>
    <xdr:sp macro="" textlink="">
      <xdr:nvSpPr>
        <xdr:cNvPr id="509" name="【保健センター・保健所】&#10;一人当たり面積該当値テキスト">
          <a:extLst>
            <a:ext uri="{FF2B5EF4-FFF2-40B4-BE49-F238E27FC236}">
              <a16:creationId xmlns:a16="http://schemas.microsoft.com/office/drawing/2014/main" id="{F0962B73-5921-46FD-A1D9-7E63636B639B}"/>
            </a:ext>
          </a:extLst>
        </xdr:cNvPr>
        <xdr:cNvSpPr txBox="1"/>
      </xdr:nvSpPr>
      <xdr:spPr>
        <a:xfrm>
          <a:off x="22199600" y="10814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99314</xdr:rowOff>
    </xdr:from>
    <xdr:to>
      <xdr:col>112</xdr:col>
      <xdr:colOff>38100</xdr:colOff>
      <xdr:row>64</xdr:row>
      <xdr:rowOff>29464</xdr:rowOff>
    </xdr:to>
    <xdr:sp macro="" textlink="">
      <xdr:nvSpPr>
        <xdr:cNvPr id="510" name="楕円 509">
          <a:extLst>
            <a:ext uri="{FF2B5EF4-FFF2-40B4-BE49-F238E27FC236}">
              <a16:creationId xmlns:a16="http://schemas.microsoft.com/office/drawing/2014/main" id="{F2DE4419-520C-4DB1-92A7-0234E6204982}"/>
            </a:ext>
          </a:extLst>
        </xdr:cNvPr>
        <xdr:cNvSpPr/>
      </xdr:nvSpPr>
      <xdr:spPr>
        <a:xfrm>
          <a:off x="21272500" y="10900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148590</xdr:rowOff>
    </xdr:from>
    <xdr:to>
      <xdr:col>116</xdr:col>
      <xdr:colOff>63500</xdr:colOff>
      <xdr:row>63</xdr:row>
      <xdr:rowOff>150114</xdr:rowOff>
    </xdr:to>
    <xdr:cxnSp macro="">
      <xdr:nvCxnSpPr>
        <xdr:cNvPr id="511" name="直線コネクタ 510">
          <a:extLst>
            <a:ext uri="{FF2B5EF4-FFF2-40B4-BE49-F238E27FC236}">
              <a16:creationId xmlns:a16="http://schemas.microsoft.com/office/drawing/2014/main" id="{11130124-8D6D-4652-9519-AB65F9AE10C4}"/>
            </a:ext>
          </a:extLst>
        </xdr:cNvPr>
        <xdr:cNvCxnSpPr/>
      </xdr:nvCxnSpPr>
      <xdr:spPr>
        <a:xfrm flipV="1">
          <a:off x="21323300" y="10949940"/>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100838</xdr:rowOff>
    </xdr:from>
    <xdr:to>
      <xdr:col>107</xdr:col>
      <xdr:colOff>101600</xdr:colOff>
      <xdr:row>64</xdr:row>
      <xdr:rowOff>30988</xdr:rowOff>
    </xdr:to>
    <xdr:sp macro="" textlink="">
      <xdr:nvSpPr>
        <xdr:cNvPr id="512" name="楕円 511">
          <a:extLst>
            <a:ext uri="{FF2B5EF4-FFF2-40B4-BE49-F238E27FC236}">
              <a16:creationId xmlns:a16="http://schemas.microsoft.com/office/drawing/2014/main" id="{69810DDD-97B9-4521-A3AD-57262E3C9045}"/>
            </a:ext>
          </a:extLst>
        </xdr:cNvPr>
        <xdr:cNvSpPr/>
      </xdr:nvSpPr>
      <xdr:spPr>
        <a:xfrm>
          <a:off x="20383500" y="10902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150114</xdr:rowOff>
    </xdr:from>
    <xdr:to>
      <xdr:col>111</xdr:col>
      <xdr:colOff>177800</xdr:colOff>
      <xdr:row>63</xdr:row>
      <xdr:rowOff>151638</xdr:rowOff>
    </xdr:to>
    <xdr:cxnSp macro="">
      <xdr:nvCxnSpPr>
        <xdr:cNvPr id="513" name="直線コネクタ 512">
          <a:extLst>
            <a:ext uri="{FF2B5EF4-FFF2-40B4-BE49-F238E27FC236}">
              <a16:creationId xmlns:a16="http://schemas.microsoft.com/office/drawing/2014/main" id="{C8F31BB1-84DA-405D-AF0A-9B81844ACED2}"/>
            </a:ext>
          </a:extLst>
        </xdr:cNvPr>
        <xdr:cNvCxnSpPr/>
      </xdr:nvCxnSpPr>
      <xdr:spPr>
        <a:xfrm flipV="1">
          <a:off x="20434300" y="10951464"/>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101600</xdr:rowOff>
    </xdr:from>
    <xdr:to>
      <xdr:col>102</xdr:col>
      <xdr:colOff>165100</xdr:colOff>
      <xdr:row>64</xdr:row>
      <xdr:rowOff>31750</xdr:rowOff>
    </xdr:to>
    <xdr:sp macro="" textlink="">
      <xdr:nvSpPr>
        <xdr:cNvPr id="514" name="楕円 513">
          <a:extLst>
            <a:ext uri="{FF2B5EF4-FFF2-40B4-BE49-F238E27FC236}">
              <a16:creationId xmlns:a16="http://schemas.microsoft.com/office/drawing/2014/main" id="{22790A7D-B1DF-4086-8B6A-15653117DEBB}"/>
            </a:ext>
          </a:extLst>
        </xdr:cNvPr>
        <xdr:cNvSpPr/>
      </xdr:nvSpPr>
      <xdr:spPr>
        <a:xfrm>
          <a:off x="19494500" y="1090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151638</xdr:rowOff>
    </xdr:from>
    <xdr:to>
      <xdr:col>107</xdr:col>
      <xdr:colOff>50800</xdr:colOff>
      <xdr:row>63</xdr:row>
      <xdr:rowOff>152400</xdr:rowOff>
    </xdr:to>
    <xdr:cxnSp macro="">
      <xdr:nvCxnSpPr>
        <xdr:cNvPr id="515" name="直線コネクタ 514">
          <a:extLst>
            <a:ext uri="{FF2B5EF4-FFF2-40B4-BE49-F238E27FC236}">
              <a16:creationId xmlns:a16="http://schemas.microsoft.com/office/drawing/2014/main" id="{4BF1164A-8226-4F2F-B340-713E0292A90B}"/>
            </a:ext>
          </a:extLst>
        </xdr:cNvPr>
        <xdr:cNvCxnSpPr/>
      </xdr:nvCxnSpPr>
      <xdr:spPr>
        <a:xfrm flipV="1">
          <a:off x="19545300" y="10952988"/>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103124</xdr:rowOff>
    </xdr:from>
    <xdr:to>
      <xdr:col>98</xdr:col>
      <xdr:colOff>38100</xdr:colOff>
      <xdr:row>64</xdr:row>
      <xdr:rowOff>33274</xdr:rowOff>
    </xdr:to>
    <xdr:sp macro="" textlink="">
      <xdr:nvSpPr>
        <xdr:cNvPr id="516" name="楕円 515">
          <a:extLst>
            <a:ext uri="{FF2B5EF4-FFF2-40B4-BE49-F238E27FC236}">
              <a16:creationId xmlns:a16="http://schemas.microsoft.com/office/drawing/2014/main" id="{A89456F1-BF93-489F-9109-CE8C21F65F4E}"/>
            </a:ext>
          </a:extLst>
        </xdr:cNvPr>
        <xdr:cNvSpPr/>
      </xdr:nvSpPr>
      <xdr:spPr>
        <a:xfrm>
          <a:off x="18605500" y="10904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152400</xdr:rowOff>
    </xdr:from>
    <xdr:to>
      <xdr:col>102</xdr:col>
      <xdr:colOff>114300</xdr:colOff>
      <xdr:row>63</xdr:row>
      <xdr:rowOff>153924</xdr:rowOff>
    </xdr:to>
    <xdr:cxnSp macro="">
      <xdr:nvCxnSpPr>
        <xdr:cNvPr id="517" name="直線コネクタ 516">
          <a:extLst>
            <a:ext uri="{FF2B5EF4-FFF2-40B4-BE49-F238E27FC236}">
              <a16:creationId xmlns:a16="http://schemas.microsoft.com/office/drawing/2014/main" id="{4436B1DD-CCBD-4654-A0F5-5B639997059F}"/>
            </a:ext>
          </a:extLst>
        </xdr:cNvPr>
        <xdr:cNvCxnSpPr/>
      </xdr:nvCxnSpPr>
      <xdr:spPr>
        <a:xfrm flipV="1">
          <a:off x="18656300" y="10953750"/>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52087</xdr:rowOff>
    </xdr:from>
    <xdr:ext cx="469744" cy="259045"/>
    <xdr:sp macro="" textlink="">
      <xdr:nvSpPr>
        <xdr:cNvPr id="518" name="n_1aveValue【保健センター・保健所】&#10;一人当たり面積">
          <a:extLst>
            <a:ext uri="{FF2B5EF4-FFF2-40B4-BE49-F238E27FC236}">
              <a16:creationId xmlns:a16="http://schemas.microsoft.com/office/drawing/2014/main" id="{9759ED15-6B46-4FB9-AD55-67DB0A9B06CB}"/>
            </a:ext>
          </a:extLst>
        </xdr:cNvPr>
        <xdr:cNvSpPr txBox="1"/>
      </xdr:nvSpPr>
      <xdr:spPr>
        <a:xfrm>
          <a:off x="21075727" y="10510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100855</xdr:rowOff>
    </xdr:from>
    <xdr:ext cx="469744" cy="259045"/>
    <xdr:sp macro="" textlink="">
      <xdr:nvSpPr>
        <xdr:cNvPr id="519" name="n_2aveValue【保健センター・保健所】&#10;一人当たり面積">
          <a:extLst>
            <a:ext uri="{FF2B5EF4-FFF2-40B4-BE49-F238E27FC236}">
              <a16:creationId xmlns:a16="http://schemas.microsoft.com/office/drawing/2014/main" id="{66F5197B-8D8B-42D2-8B10-60A3A40972F4}"/>
            </a:ext>
          </a:extLst>
        </xdr:cNvPr>
        <xdr:cNvSpPr txBox="1"/>
      </xdr:nvSpPr>
      <xdr:spPr>
        <a:xfrm>
          <a:off x="20199427" y="10387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93997</xdr:rowOff>
    </xdr:from>
    <xdr:ext cx="469744" cy="259045"/>
    <xdr:sp macro="" textlink="">
      <xdr:nvSpPr>
        <xdr:cNvPr id="520" name="n_3aveValue【保健センター・保健所】&#10;一人当たり面積">
          <a:extLst>
            <a:ext uri="{FF2B5EF4-FFF2-40B4-BE49-F238E27FC236}">
              <a16:creationId xmlns:a16="http://schemas.microsoft.com/office/drawing/2014/main" id="{41421832-D018-417F-AEB9-04133CC48934}"/>
            </a:ext>
          </a:extLst>
        </xdr:cNvPr>
        <xdr:cNvSpPr txBox="1"/>
      </xdr:nvSpPr>
      <xdr:spPr>
        <a:xfrm>
          <a:off x="19310427" y="10380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89425</xdr:rowOff>
    </xdr:from>
    <xdr:ext cx="469744" cy="259045"/>
    <xdr:sp macro="" textlink="">
      <xdr:nvSpPr>
        <xdr:cNvPr id="521" name="n_4aveValue【保健センター・保健所】&#10;一人当たり面積">
          <a:extLst>
            <a:ext uri="{FF2B5EF4-FFF2-40B4-BE49-F238E27FC236}">
              <a16:creationId xmlns:a16="http://schemas.microsoft.com/office/drawing/2014/main" id="{24317798-AB34-464E-8843-42CF39F080C5}"/>
            </a:ext>
          </a:extLst>
        </xdr:cNvPr>
        <xdr:cNvSpPr txBox="1"/>
      </xdr:nvSpPr>
      <xdr:spPr>
        <a:xfrm>
          <a:off x="18421427" y="10376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20591</xdr:rowOff>
    </xdr:from>
    <xdr:ext cx="469744" cy="259045"/>
    <xdr:sp macro="" textlink="">
      <xdr:nvSpPr>
        <xdr:cNvPr id="522" name="n_1mainValue【保健センター・保健所】&#10;一人当たり面積">
          <a:extLst>
            <a:ext uri="{FF2B5EF4-FFF2-40B4-BE49-F238E27FC236}">
              <a16:creationId xmlns:a16="http://schemas.microsoft.com/office/drawing/2014/main" id="{CC56178C-DA98-4D86-BA9F-E9516A812723}"/>
            </a:ext>
          </a:extLst>
        </xdr:cNvPr>
        <xdr:cNvSpPr txBox="1"/>
      </xdr:nvSpPr>
      <xdr:spPr>
        <a:xfrm>
          <a:off x="21075727" y="10993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22115</xdr:rowOff>
    </xdr:from>
    <xdr:ext cx="469744" cy="259045"/>
    <xdr:sp macro="" textlink="">
      <xdr:nvSpPr>
        <xdr:cNvPr id="523" name="n_2mainValue【保健センター・保健所】&#10;一人当たり面積">
          <a:extLst>
            <a:ext uri="{FF2B5EF4-FFF2-40B4-BE49-F238E27FC236}">
              <a16:creationId xmlns:a16="http://schemas.microsoft.com/office/drawing/2014/main" id="{92B8C816-8EA6-47B5-A287-1CAC7F6F4D3A}"/>
            </a:ext>
          </a:extLst>
        </xdr:cNvPr>
        <xdr:cNvSpPr txBox="1"/>
      </xdr:nvSpPr>
      <xdr:spPr>
        <a:xfrm>
          <a:off x="20199427" y="10994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22877</xdr:rowOff>
    </xdr:from>
    <xdr:ext cx="469744" cy="259045"/>
    <xdr:sp macro="" textlink="">
      <xdr:nvSpPr>
        <xdr:cNvPr id="524" name="n_3mainValue【保健センター・保健所】&#10;一人当たり面積">
          <a:extLst>
            <a:ext uri="{FF2B5EF4-FFF2-40B4-BE49-F238E27FC236}">
              <a16:creationId xmlns:a16="http://schemas.microsoft.com/office/drawing/2014/main" id="{39276428-B629-4A9D-AE6B-22E4345CC5B7}"/>
            </a:ext>
          </a:extLst>
        </xdr:cNvPr>
        <xdr:cNvSpPr txBox="1"/>
      </xdr:nvSpPr>
      <xdr:spPr>
        <a:xfrm>
          <a:off x="19310427" y="1099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24401</xdr:rowOff>
    </xdr:from>
    <xdr:ext cx="469744" cy="259045"/>
    <xdr:sp macro="" textlink="">
      <xdr:nvSpPr>
        <xdr:cNvPr id="525" name="n_4mainValue【保健センター・保健所】&#10;一人当たり面積">
          <a:extLst>
            <a:ext uri="{FF2B5EF4-FFF2-40B4-BE49-F238E27FC236}">
              <a16:creationId xmlns:a16="http://schemas.microsoft.com/office/drawing/2014/main" id="{F2AF8867-9108-4C16-83E6-BD590B211F3C}"/>
            </a:ext>
          </a:extLst>
        </xdr:cNvPr>
        <xdr:cNvSpPr txBox="1"/>
      </xdr:nvSpPr>
      <xdr:spPr>
        <a:xfrm>
          <a:off x="18421427" y="10997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6" name="正方形/長方形 525">
          <a:extLst>
            <a:ext uri="{FF2B5EF4-FFF2-40B4-BE49-F238E27FC236}">
              <a16:creationId xmlns:a16="http://schemas.microsoft.com/office/drawing/2014/main" id="{F57DB0EC-A870-40D5-96D6-D4780EA43B2F}"/>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7" name="正方形/長方形 526">
          <a:extLst>
            <a:ext uri="{FF2B5EF4-FFF2-40B4-BE49-F238E27FC236}">
              <a16:creationId xmlns:a16="http://schemas.microsoft.com/office/drawing/2014/main" id="{DC53302D-4AB4-495C-9E79-81DA93659021}"/>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8" name="正方形/長方形 527">
          <a:extLst>
            <a:ext uri="{FF2B5EF4-FFF2-40B4-BE49-F238E27FC236}">
              <a16:creationId xmlns:a16="http://schemas.microsoft.com/office/drawing/2014/main" id="{8BEA5F91-5C47-4E82-9D93-127AF45A41C9}"/>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9" name="正方形/長方形 528">
          <a:extLst>
            <a:ext uri="{FF2B5EF4-FFF2-40B4-BE49-F238E27FC236}">
              <a16:creationId xmlns:a16="http://schemas.microsoft.com/office/drawing/2014/main" id="{0F917EB3-909C-4EBE-8E99-3364A50F5EC8}"/>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0" name="正方形/長方形 529">
          <a:extLst>
            <a:ext uri="{FF2B5EF4-FFF2-40B4-BE49-F238E27FC236}">
              <a16:creationId xmlns:a16="http://schemas.microsoft.com/office/drawing/2014/main" id="{8958305C-0A47-46E0-9094-92A3ABFDC37A}"/>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1" name="正方形/長方形 530">
          <a:extLst>
            <a:ext uri="{FF2B5EF4-FFF2-40B4-BE49-F238E27FC236}">
              <a16:creationId xmlns:a16="http://schemas.microsoft.com/office/drawing/2014/main" id="{A2C3DF6D-9DF4-4887-9A77-9CABE1EB2752}"/>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2" name="正方形/長方形 531">
          <a:extLst>
            <a:ext uri="{FF2B5EF4-FFF2-40B4-BE49-F238E27FC236}">
              <a16:creationId xmlns:a16="http://schemas.microsoft.com/office/drawing/2014/main" id="{303F596B-8397-483E-A19E-6F087B233902}"/>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3" name="正方形/長方形 532">
          <a:extLst>
            <a:ext uri="{FF2B5EF4-FFF2-40B4-BE49-F238E27FC236}">
              <a16:creationId xmlns:a16="http://schemas.microsoft.com/office/drawing/2014/main" id="{5D86BE06-D006-4951-A2CC-0231846AC83D}"/>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4" name="テキスト ボックス 533">
          <a:extLst>
            <a:ext uri="{FF2B5EF4-FFF2-40B4-BE49-F238E27FC236}">
              <a16:creationId xmlns:a16="http://schemas.microsoft.com/office/drawing/2014/main" id="{5B87A291-8118-4881-A3AE-43E660C6742D}"/>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5" name="直線コネクタ 534">
          <a:extLst>
            <a:ext uri="{FF2B5EF4-FFF2-40B4-BE49-F238E27FC236}">
              <a16:creationId xmlns:a16="http://schemas.microsoft.com/office/drawing/2014/main" id="{BDD5A263-4A3E-4677-8338-5815CAA70155}"/>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6" name="テキスト ボックス 535">
          <a:extLst>
            <a:ext uri="{FF2B5EF4-FFF2-40B4-BE49-F238E27FC236}">
              <a16:creationId xmlns:a16="http://schemas.microsoft.com/office/drawing/2014/main" id="{BB26BBCF-E9BD-4247-9F98-DDAEA02FF1A9}"/>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37" name="直線コネクタ 536">
          <a:extLst>
            <a:ext uri="{FF2B5EF4-FFF2-40B4-BE49-F238E27FC236}">
              <a16:creationId xmlns:a16="http://schemas.microsoft.com/office/drawing/2014/main" id="{05FD776A-DCE7-43FC-93B7-B17A9D8979BE}"/>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38" name="テキスト ボックス 537">
          <a:extLst>
            <a:ext uri="{FF2B5EF4-FFF2-40B4-BE49-F238E27FC236}">
              <a16:creationId xmlns:a16="http://schemas.microsoft.com/office/drawing/2014/main" id="{0CCFD036-5350-49BA-8DE2-BF8C4ACBE094}"/>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39" name="直線コネクタ 538">
          <a:extLst>
            <a:ext uri="{FF2B5EF4-FFF2-40B4-BE49-F238E27FC236}">
              <a16:creationId xmlns:a16="http://schemas.microsoft.com/office/drawing/2014/main" id="{C4215AB0-8A74-431B-9100-35E6B68E540D}"/>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40" name="テキスト ボックス 539">
          <a:extLst>
            <a:ext uri="{FF2B5EF4-FFF2-40B4-BE49-F238E27FC236}">
              <a16:creationId xmlns:a16="http://schemas.microsoft.com/office/drawing/2014/main" id="{BBD74BA2-C8FA-4D27-8787-6D294DEE7035}"/>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41" name="直線コネクタ 540">
          <a:extLst>
            <a:ext uri="{FF2B5EF4-FFF2-40B4-BE49-F238E27FC236}">
              <a16:creationId xmlns:a16="http://schemas.microsoft.com/office/drawing/2014/main" id="{6D59208D-E3CB-4B72-BA18-467933E452B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42" name="テキスト ボックス 541">
          <a:extLst>
            <a:ext uri="{FF2B5EF4-FFF2-40B4-BE49-F238E27FC236}">
              <a16:creationId xmlns:a16="http://schemas.microsoft.com/office/drawing/2014/main" id="{84990880-53CF-4DB2-AD0E-8F5FC50860F1}"/>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43" name="直線コネクタ 542">
          <a:extLst>
            <a:ext uri="{FF2B5EF4-FFF2-40B4-BE49-F238E27FC236}">
              <a16:creationId xmlns:a16="http://schemas.microsoft.com/office/drawing/2014/main" id="{C2119C3A-3756-483E-B08B-20513EBC5C1B}"/>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44" name="テキスト ボックス 543">
          <a:extLst>
            <a:ext uri="{FF2B5EF4-FFF2-40B4-BE49-F238E27FC236}">
              <a16:creationId xmlns:a16="http://schemas.microsoft.com/office/drawing/2014/main" id="{081E137C-D4C1-4FAD-9C66-508C124778DB}"/>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45" name="直線コネクタ 544">
          <a:extLst>
            <a:ext uri="{FF2B5EF4-FFF2-40B4-BE49-F238E27FC236}">
              <a16:creationId xmlns:a16="http://schemas.microsoft.com/office/drawing/2014/main" id="{8A03EA78-A94F-4B34-B938-02350E47C634}"/>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546" name="テキスト ボックス 545">
          <a:extLst>
            <a:ext uri="{FF2B5EF4-FFF2-40B4-BE49-F238E27FC236}">
              <a16:creationId xmlns:a16="http://schemas.microsoft.com/office/drawing/2014/main" id="{137E7DDC-E117-43DF-8DA1-38D90FECBD96}"/>
            </a:ext>
          </a:extLst>
        </xdr:cNvPr>
        <xdr:cNvSpPr txBox="1"/>
      </xdr:nvSpPr>
      <xdr:spPr>
        <a:xfrm>
          <a:off x="12107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7" name="直線コネクタ 546">
          <a:extLst>
            <a:ext uri="{FF2B5EF4-FFF2-40B4-BE49-F238E27FC236}">
              <a16:creationId xmlns:a16="http://schemas.microsoft.com/office/drawing/2014/main" id="{075B05E7-D499-4481-A90F-2A2E263B056B}"/>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8" name="【消防施設】&#10;有形固定資産減価償却率グラフ枠">
          <a:extLst>
            <a:ext uri="{FF2B5EF4-FFF2-40B4-BE49-F238E27FC236}">
              <a16:creationId xmlns:a16="http://schemas.microsoft.com/office/drawing/2014/main" id="{441997D0-1064-40CE-BF4B-8D0765F14F58}"/>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549" name="直線コネクタ 548">
          <a:extLst>
            <a:ext uri="{FF2B5EF4-FFF2-40B4-BE49-F238E27FC236}">
              <a16:creationId xmlns:a16="http://schemas.microsoft.com/office/drawing/2014/main" id="{FD1D5508-D715-4AD5-9D60-2EF04F10D096}"/>
            </a:ext>
          </a:extLst>
        </xdr:cNvPr>
        <xdr:cNvCxnSpPr/>
      </xdr:nvCxnSpPr>
      <xdr:spPr>
        <a:xfrm flipV="1">
          <a:off x="16318864"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550" name="【消防施設】&#10;有形固定資産減価償却率最小値テキスト">
          <a:extLst>
            <a:ext uri="{FF2B5EF4-FFF2-40B4-BE49-F238E27FC236}">
              <a16:creationId xmlns:a16="http://schemas.microsoft.com/office/drawing/2014/main" id="{9C5FBCD6-61C5-4435-A048-529E154055C1}"/>
            </a:ext>
          </a:extLst>
        </xdr:cNvPr>
        <xdr:cNvSpPr txBox="1"/>
      </xdr:nvSpPr>
      <xdr:spPr>
        <a:xfrm>
          <a:off x="16357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551" name="直線コネクタ 550">
          <a:extLst>
            <a:ext uri="{FF2B5EF4-FFF2-40B4-BE49-F238E27FC236}">
              <a16:creationId xmlns:a16="http://schemas.microsoft.com/office/drawing/2014/main" id="{D06917D1-582C-4DD9-AA0A-57E985DFFD6A}"/>
            </a:ext>
          </a:extLst>
        </xdr:cNvPr>
        <xdr:cNvCxnSpPr/>
      </xdr:nvCxnSpPr>
      <xdr:spPr>
        <a:xfrm>
          <a:off x="16230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552" name="【消防施設】&#10;有形固定資産減価償却率最大値テキスト">
          <a:extLst>
            <a:ext uri="{FF2B5EF4-FFF2-40B4-BE49-F238E27FC236}">
              <a16:creationId xmlns:a16="http://schemas.microsoft.com/office/drawing/2014/main" id="{1F12FE3F-65BA-482A-AC94-846850B7DDFF}"/>
            </a:ext>
          </a:extLst>
        </xdr:cNvPr>
        <xdr:cNvSpPr txBox="1"/>
      </xdr:nvSpPr>
      <xdr:spPr>
        <a:xfrm>
          <a:off x="16357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553" name="直線コネクタ 552">
          <a:extLst>
            <a:ext uri="{FF2B5EF4-FFF2-40B4-BE49-F238E27FC236}">
              <a16:creationId xmlns:a16="http://schemas.microsoft.com/office/drawing/2014/main" id="{128BEED7-ADC7-4178-BBFD-3DF96D5D9550}"/>
            </a:ext>
          </a:extLst>
        </xdr:cNvPr>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20338</xdr:rowOff>
    </xdr:from>
    <xdr:ext cx="405111" cy="259045"/>
    <xdr:sp macro="" textlink="">
      <xdr:nvSpPr>
        <xdr:cNvPr id="554" name="【消防施設】&#10;有形固定資産減価償却率平均値テキスト">
          <a:extLst>
            <a:ext uri="{FF2B5EF4-FFF2-40B4-BE49-F238E27FC236}">
              <a16:creationId xmlns:a16="http://schemas.microsoft.com/office/drawing/2014/main" id="{A7B3B54A-5371-4BA9-99F7-133A5803E3F8}"/>
            </a:ext>
          </a:extLst>
        </xdr:cNvPr>
        <xdr:cNvSpPr txBox="1"/>
      </xdr:nvSpPr>
      <xdr:spPr>
        <a:xfrm>
          <a:off x="16357600" y="140792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41911</xdr:rowOff>
    </xdr:from>
    <xdr:to>
      <xdr:col>85</xdr:col>
      <xdr:colOff>177800</xdr:colOff>
      <xdr:row>82</xdr:row>
      <xdr:rowOff>143511</xdr:rowOff>
    </xdr:to>
    <xdr:sp macro="" textlink="">
      <xdr:nvSpPr>
        <xdr:cNvPr id="555" name="フローチャート: 判断 554">
          <a:extLst>
            <a:ext uri="{FF2B5EF4-FFF2-40B4-BE49-F238E27FC236}">
              <a16:creationId xmlns:a16="http://schemas.microsoft.com/office/drawing/2014/main" id="{4AAB36A4-A63E-41D4-91CB-E2EC46A07A53}"/>
            </a:ext>
          </a:extLst>
        </xdr:cNvPr>
        <xdr:cNvSpPr/>
      </xdr:nvSpPr>
      <xdr:spPr>
        <a:xfrm>
          <a:off x="16268700" y="14100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20320</xdr:rowOff>
    </xdr:from>
    <xdr:to>
      <xdr:col>81</xdr:col>
      <xdr:colOff>101600</xdr:colOff>
      <xdr:row>82</xdr:row>
      <xdr:rowOff>121920</xdr:rowOff>
    </xdr:to>
    <xdr:sp macro="" textlink="">
      <xdr:nvSpPr>
        <xdr:cNvPr id="556" name="フローチャート: 判断 555">
          <a:extLst>
            <a:ext uri="{FF2B5EF4-FFF2-40B4-BE49-F238E27FC236}">
              <a16:creationId xmlns:a16="http://schemas.microsoft.com/office/drawing/2014/main" id="{68CC686B-6747-489A-ABD9-7A5360A7CDF3}"/>
            </a:ext>
          </a:extLst>
        </xdr:cNvPr>
        <xdr:cNvSpPr/>
      </xdr:nvSpPr>
      <xdr:spPr>
        <a:xfrm>
          <a:off x="15430500" y="1407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162561</xdr:rowOff>
    </xdr:from>
    <xdr:to>
      <xdr:col>76</xdr:col>
      <xdr:colOff>165100</xdr:colOff>
      <xdr:row>82</xdr:row>
      <xdr:rowOff>92711</xdr:rowOff>
    </xdr:to>
    <xdr:sp macro="" textlink="">
      <xdr:nvSpPr>
        <xdr:cNvPr id="557" name="フローチャート: 判断 556">
          <a:extLst>
            <a:ext uri="{FF2B5EF4-FFF2-40B4-BE49-F238E27FC236}">
              <a16:creationId xmlns:a16="http://schemas.microsoft.com/office/drawing/2014/main" id="{8167964C-3AAA-459E-A5EE-939DAEFC4B19}"/>
            </a:ext>
          </a:extLst>
        </xdr:cNvPr>
        <xdr:cNvSpPr/>
      </xdr:nvSpPr>
      <xdr:spPr>
        <a:xfrm>
          <a:off x="14541500" y="1405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0</xdr:rowOff>
    </xdr:from>
    <xdr:to>
      <xdr:col>72</xdr:col>
      <xdr:colOff>38100</xdr:colOff>
      <xdr:row>82</xdr:row>
      <xdr:rowOff>101600</xdr:rowOff>
    </xdr:to>
    <xdr:sp macro="" textlink="">
      <xdr:nvSpPr>
        <xdr:cNvPr id="558" name="フローチャート: 判断 557">
          <a:extLst>
            <a:ext uri="{FF2B5EF4-FFF2-40B4-BE49-F238E27FC236}">
              <a16:creationId xmlns:a16="http://schemas.microsoft.com/office/drawing/2014/main" id="{4E967CC7-D5DC-4785-BC08-DD930371D170}"/>
            </a:ext>
          </a:extLst>
        </xdr:cNvPr>
        <xdr:cNvSpPr/>
      </xdr:nvSpPr>
      <xdr:spPr>
        <a:xfrm>
          <a:off x="13652500" y="1405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138430</xdr:rowOff>
    </xdr:from>
    <xdr:to>
      <xdr:col>67</xdr:col>
      <xdr:colOff>101600</xdr:colOff>
      <xdr:row>82</xdr:row>
      <xdr:rowOff>68580</xdr:rowOff>
    </xdr:to>
    <xdr:sp macro="" textlink="">
      <xdr:nvSpPr>
        <xdr:cNvPr id="559" name="フローチャート: 判断 558">
          <a:extLst>
            <a:ext uri="{FF2B5EF4-FFF2-40B4-BE49-F238E27FC236}">
              <a16:creationId xmlns:a16="http://schemas.microsoft.com/office/drawing/2014/main" id="{D3A2FB27-5FE4-4F27-B8C9-131A8AD3295E}"/>
            </a:ext>
          </a:extLst>
        </xdr:cNvPr>
        <xdr:cNvSpPr/>
      </xdr:nvSpPr>
      <xdr:spPr>
        <a:xfrm>
          <a:off x="12763500" y="14025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0" name="テキスト ボックス 559">
          <a:extLst>
            <a:ext uri="{FF2B5EF4-FFF2-40B4-BE49-F238E27FC236}">
              <a16:creationId xmlns:a16="http://schemas.microsoft.com/office/drawing/2014/main" id="{2DE925CA-12D8-444D-AC61-63E78E981D04}"/>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1" name="テキスト ボックス 560">
          <a:extLst>
            <a:ext uri="{FF2B5EF4-FFF2-40B4-BE49-F238E27FC236}">
              <a16:creationId xmlns:a16="http://schemas.microsoft.com/office/drawing/2014/main" id="{C29CA510-6407-46BC-8BBA-7D036C10A03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2" name="テキスト ボックス 561">
          <a:extLst>
            <a:ext uri="{FF2B5EF4-FFF2-40B4-BE49-F238E27FC236}">
              <a16:creationId xmlns:a16="http://schemas.microsoft.com/office/drawing/2014/main" id="{DF8C76D6-77FC-4851-A869-699FCB2C8C5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3" name="テキスト ボックス 562">
          <a:extLst>
            <a:ext uri="{FF2B5EF4-FFF2-40B4-BE49-F238E27FC236}">
              <a16:creationId xmlns:a16="http://schemas.microsoft.com/office/drawing/2014/main" id="{3EBC23FA-01B7-425D-A38A-D3B6B739EF95}"/>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4" name="テキスト ボックス 563">
          <a:extLst>
            <a:ext uri="{FF2B5EF4-FFF2-40B4-BE49-F238E27FC236}">
              <a16:creationId xmlns:a16="http://schemas.microsoft.com/office/drawing/2014/main" id="{448EFE58-DD6E-4B4D-B7E4-DFE39AA8C613}"/>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143511</xdr:rowOff>
    </xdr:from>
    <xdr:to>
      <xdr:col>85</xdr:col>
      <xdr:colOff>177800</xdr:colOff>
      <xdr:row>81</xdr:row>
      <xdr:rowOff>73661</xdr:rowOff>
    </xdr:to>
    <xdr:sp macro="" textlink="">
      <xdr:nvSpPr>
        <xdr:cNvPr id="565" name="楕円 564">
          <a:extLst>
            <a:ext uri="{FF2B5EF4-FFF2-40B4-BE49-F238E27FC236}">
              <a16:creationId xmlns:a16="http://schemas.microsoft.com/office/drawing/2014/main" id="{7F95D92F-11C9-4EF6-8B6E-9DA9993E0B9E}"/>
            </a:ext>
          </a:extLst>
        </xdr:cNvPr>
        <xdr:cNvSpPr/>
      </xdr:nvSpPr>
      <xdr:spPr>
        <a:xfrm>
          <a:off x="16268700" y="13859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166388</xdr:rowOff>
    </xdr:from>
    <xdr:ext cx="405111" cy="259045"/>
    <xdr:sp macro="" textlink="">
      <xdr:nvSpPr>
        <xdr:cNvPr id="566" name="【消防施設】&#10;有形固定資産減価償却率該当値テキスト">
          <a:extLst>
            <a:ext uri="{FF2B5EF4-FFF2-40B4-BE49-F238E27FC236}">
              <a16:creationId xmlns:a16="http://schemas.microsoft.com/office/drawing/2014/main" id="{427C00CF-3103-4E36-8697-C5A1B232A80A}"/>
            </a:ext>
          </a:extLst>
        </xdr:cNvPr>
        <xdr:cNvSpPr txBox="1"/>
      </xdr:nvSpPr>
      <xdr:spPr>
        <a:xfrm>
          <a:off x="16357600" y="13710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54611</xdr:rowOff>
    </xdr:from>
    <xdr:to>
      <xdr:col>81</xdr:col>
      <xdr:colOff>101600</xdr:colOff>
      <xdr:row>81</xdr:row>
      <xdr:rowOff>156211</xdr:rowOff>
    </xdr:to>
    <xdr:sp macro="" textlink="">
      <xdr:nvSpPr>
        <xdr:cNvPr id="567" name="楕円 566">
          <a:extLst>
            <a:ext uri="{FF2B5EF4-FFF2-40B4-BE49-F238E27FC236}">
              <a16:creationId xmlns:a16="http://schemas.microsoft.com/office/drawing/2014/main" id="{330D4C95-D015-4328-93C4-12796A549A81}"/>
            </a:ext>
          </a:extLst>
        </xdr:cNvPr>
        <xdr:cNvSpPr/>
      </xdr:nvSpPr>
      <xdr:spPr>
        <a:xfrm>
          <a:off x="15430500" y="13942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22861</xdr:rowOff>
    </xdr:from>
    <xdr:to>
      <xdr:col>85</xdr:col>
      <xdr:colOff>127000</xdr:colOff>
      <xdr:row>81</xdr:row>
      <xdr:rowOff>105411</xdr:rowOff>
    </xdr:to>
    <xdr:cxnSp macro="">
      <xdr:nvCxnSpPr>
        <xdr:cNvPr id="568" name="直線コネクタ 567">
          <a:extLst>
            <a:ext uri="{FF2B5EF4-FFF2-40B4-BE49-F238E27FC236}">
              <a16:creationId xmlns:a16="http://schemas.microsoft.com/office/drawing/2014/main" id="{B3C26373-BB6D-4E17-8F76-D301BCC708C1}"/>
            </a:ext>
          </a:extLst>
        </xdr:cNvPr>
        <xdr:cNvCxnSpPr/>
      </xdr:nvCxnSpPr>
      <xdr:spPr>
        <a:xfrm flipV="1">
          <a:off x="15481300" y="13910311"/>
          <a:ext cx="838200" cy="82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148589</xdr:rowOff>
    </xdr:from>
    <xdr:to>
      <xdr:col>76</xdr:col>
      <xdr:colOff>165100</xdr:colOff>
      <xdr:row>81</xdr:row>
      <xdr:rowOff>78739</xdr:rowOff>
    </xdr:to>
    <xdr:sp macro="" textlink="">
      <xdr:nvSpPr>
        <xdr:cNvPr id="569" name="楕円 568">
          <a:extLst>
            <a:ext uri="{FF2B5EF4-FFF2-40B4-BE49-F238E27FC236}">
              <a16:creationId xmlns:a16="http://schemas.microsoft.com/office/drawing/2014/main" id="{9FFB6653-D116-4068-AA84-5005B48C4FB4}"/>
            </a:ext>
          </a:extLst>
        </xdr:cNvPr>
        <xdr:cNvSpPr/>
      </xdr:nvSpPr>
      <xdr:spPr>
        <a:xfrm>
          <a:off x="14541500" y="13864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27939</xdr:rowOff>
    </xdr:from>
    <xdr:to>
      <xdr:col>81</xdr:col>
      <xdr:colOff>50800</xdr:colOff>
      <xdr:row>81</xdr:row>
      <xdr:rowOff>105411</xdr:rowOff>
    </xdr:to>
    <xdr:cxnSp macro="">
      <xdr:nvCxnSpPr>
        <xdr:cNvPr id="570" name="直線コネクタ 569">
          <a:extLst>
            <a:ext uri="{FF2B5EF4-FFF2-40B4-BE49-F238E27FC236}">
              <a16:creationId xmlns:a16="http://schemas.microsoft.com/office/drawing/2014/main" id="{0B9C3434-C591-461C-A9F9-B7328F6F6A61}"/>
            </a:ext>
          </a:extLst>
        </xdr:cNvPr>
        <xdr:cNvCxnSpPr/>
      </xdr:nvCxnSpPr>
      <xdr:spPr>
        <a:xfrm>
          <a:off x="14592300" y="13915389"/>
          <a:ext cx="889000" cy="77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73661</xdr:rowOff>
    </xdr:from>
    <xdr:to>
      <xdr:col>72</xdr:col>
      <xdr:colOff>38100</xdr:colOff>
      <xdr:row>81</xdr:row>
      <xdr:rowOff>3811</xdr:rowOff>
    </xdr:to>
    <xdr:sp macro="" textlink="">
      <xdr:nvSpPr>
        <xdr:cNvPr id="571" name="楕円 570">
          <a:extLst>
            <a:ext uri="{FF2B5EF4-FFF2-40B4-BE49-F238E27FC236}">
              <a16:creationId xmlns:a16="http://schemas.microsoft.com/office/drawing/2014/main" id="{F996584C-F4AF-4FCA-9D71-6561AECE92B8}"/>
            </a:ext>
          </a:extLst>
        </xdr:cNvPr>
        <xdr:cNvSpPr/>
      </xdr:nvSpPr>
      <xdr:spPr>
        <a:xfrm>
          <a:off x="13652500" y="13789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124461</xdr:rowOff>
    </xdr:from>
    <xdr:to>
      <xdr:col>76</xdr:col>
      <xdr:colOff>114300</xdr:colOff>
      <xdr:row>81</xdr:row>
      <xdr:rowOff>27939</xdr:rowOff>
    </xdr:to>
    <xdr:cxnSp macro="">
      <xdr:nvCxnSpPr>
        <xdr:cNvPr id="572" name="直線コネクタ 571">
          <a:extLst>
            <a:ext uri="{FF2B5EF4-FFF2-40B4-BE49-F238E27FC236}">
              <a16:creationId xmlns:a16="http://schemas.microsoft.com/office/drawing/2014/main" id="{F93B44F3-6180-4EA8-8D57-212A9334FD2A}"/>
            </a:ext>
          </a:extLst>
        </xdr:cNvPr>
        <xdr:cNvCxnSpPr/>
      </xdr:nvCxnSpPr>
      <xdr:spPr>
        <a:xfrm>
          <a:off x="13703300" y="13840461"/>
          <a:ext cx="889000" cy="74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12700</xdr:rowOff>
    </xdr:from>
    <xdr:to>
      <xdr:col>67</xdr:col>
      <xdr:colOff>101600</xdr:colOff>
      <xdr:row>80</xdr:row>
      <xdr:rowOff>114300</xdr:rowOff>
    </xdr:to>
    <xdr:sp macro="" textlink="">
      <xdr:nvSpPr>
        <xdr:cNvPr id="573" name="楕円 572">
          <a:extLst>
            <a:ext uri="{FF2B5EF4-FFF2-40B4-BE49-F238E27FC236}">
              <a16:creationId xmlns:a16="http://schemas.microsoft.com/office/drawing/2014/main" id="{C343ED70-716D-472B-8447-0327C4E035B0}"/>
            </a:ext>
          </a:extLst>
        </xdr:cNvPr>
        <xdr:cNvSpPr/>
      </xdr:nvSpPr>
      <xdr:spPr>
        <a:xfrm>
          <a:off x="12763500" y="1372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63500</xdr:rowOff>
    </xdr:from>
    <xdr:to>
      <xdr:col>71</xdr:col>
      <xdr:colOff>177800</xdr:colOff>
      <xdr:row>80</xdr:row>
      <xdr:rowOff>124461</xdr:rowOff>
    </xdr:to>
    <xdr:cxnSp macro="">
      <xdr:nvCxnSpPr>
        <xdr:cNvPr id="574" name="直線コネクタ 573">
          <a:extLst>
            <a:ext uri="{FF2B5EF4-FFF2-40B4-BE49-F238E27FC236}">
              <a16:creationId xmlns:a16="http://schemas.microsoft.com/office/drawing/2014/main" id="{7B28A79A-2A1E-4576-9AB2-223AA0CC1490}"/>
            </a:ext>
          </a:extLst>
        </xdr:cNvPr>
        <xdr:cNvCxnSpPr/>
      </xdr:nvCxnSpPr>
      <xdr:spPr>
        <a:xfrm>
          <a:off x="12814300" y="13779500"/>
          <a:ext cx="8890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113047</xdr:rowOff>
    </xdr:from>
    <xdr:ext cx="405111" cy="259045"/>
    <xdr:sp macro="" textlink="">
      <xdr:nvSpPr>
        <xdr:cNvPr id="575" name="n_1aveValue【消防施設】&#10;有形固定資産減価償却率">
          <a:extLst>
            <a:ext uri="{FF2B5EF4-FFF2-40B4-BE49-F238E27FC236}">
              <a16:creationId xmlns:a16="http://schemas.microsoft.com/office/drawing/2014/main" id="{144240A1-7E2F-4AC6-A566-4EED601C0FAC}"/>
            </a:ext>
          </a:extLst>
        </xdr:cNvPr>
        <xdr:cNvSpPr txBox="1"/>
      </xdr:nvSpPr>
      <xdr:spPr>
        <a:xfrm>
          <a:off x="15266044" y="14171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83838</xdr:rowOff>
    </xdr:from>
    <xdr:ext cx="405111" cy="259045"/>
    <xdr:sp macro="" textlink="">
      <xdr:nvSpPr>
        <xdr:cNvPr id="576" name="n_2aveValue【消防施設】&#10;有形固定資産減価償却率">
          <a:extLst>
            <a:ext uri="{FF2B5EF4-FFF2-40B4-BE49-F238E27FC236}">
              <a16:creationId xmlns:a16="http://schemas.microsoft.com/office/drawing/2014/main" id="{266DF898-49C5-4C1E-8077-2CD0A07552F6}"/>
            </a:ext>
          </a:extLst>
        </xdr:cNvPr>
        <xdr:cNvSpPr txBox="1"/>
      </xdr:nvSpPr>
      <xdr:spPr>
        <a:xfrm>
          <a:off x="14389744" y="14142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92727</xdr:rowOff>
    </xdr:from>
    <xdr:ext cx="405111" cy="259045"/>
    <xdr:sp macro="" textlink="">
      <xdr:nvSpPr>
        <xdr:cNvPr id="577" name="n_3aveValue【消防施設】&#10;有形固定資産減価償却率">
          <a:extLst>
            <a:ext uri="{FF2B5EF4-FFF2-40B4-BE49-F238E27FC236}">
              <a16:creationId xmlns:a16="http://schemas.microsoft.com/office/drawing/2014/main" id="{7B168F17-8DEC-46BB-A112-425B7A9B7425}"/>
            </a:ext>
          </a:extLst>
        </xdr:cNvPr>
        <xdr:cNvSpPr txBox="1"/>
      </xdr:nvSpPr>
      <xdr:spPr>
        <a:xfrm>
          <a:off x="13500744" y="14151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59707</xdr:rowOff>
    </xdr:from>
    <xdr:ext cx="405111" cy="259045"/>
    <xdr:sp macro="" textlink="">
      <xdr:nvSpPr>
        <xdr:cNvPr id="578" name="n_4aveValue【消防施設】&#10;有形固定資産減価償却率">
          <a:extLst>
            <a:ext uri="{FF2B5EF4-FFF2-40B4-BE49-F238E27FC236}">
              <a16:creationId xmlns:a16="http://schemas.microsoft.com/office/drawing/2014/main" id="{06A7BE18-35FF-400B-8CF4-B5069087CF5D}"/>
            </a:ext>
          </a:extLst>
        </xdr:cNvPr>
        <xdr:cNvSpPr txBox="1"/>
      </xdr:nvSpPr>
      <xdr:spPr>
        <a:xfrm>
          <a:off x="12611744" y="14118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1288</xdr:rowOff>
    </xdr:from>
    <xdr:ext cx="405111" cy="259045"/>
    <xdr:sp macro="" textlink="">
      <xdr:nvSpPr>
        <xdr:cNvPr id="579" name="n_1mainValue【消防施設】&#10;有形固定資産減価償却率">
          <a:extLst>
            <a:ext uri="{FF2B5EF4-FFF2-40B4-BE49-F238E27FC236}">
              <a16:creationId xmlns:a16="http://schemas.microsoft.com/office/drawing/2014/main" id="{86D2B66A-53AC-4A89-9504-6475D34C809F}"/>
            </a:ext>
          </a:extLst>
        </xdr:cNvPr>
        <xdr:cNvSpPr txBox="1"/>
      </xdr:nvSpPr>
      <xdr:spPr>
        <a:xfrm>
          <a:off x="15266044" y="13717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95266</xdr:rowOff>
    </xdr:from>
    <xdr:ext cx="405111" cy="259045"/>
    <xdr:sp macro="" textlink="">
      <xdr:nvSpPr>
        <xdr:cNvPr id="580" name="n_2mainValue【消防施設】&#10;有形固定資産減価償却率">
          <a:extLst>
            <a:ext uri="{FF2B5EF4-FFF2-40B4-BE49-F238E27FC236}">
              <a16:creationId xmlns:a16="http://schemas.microsoft.com/office/drawing/2014/main" id="{74E99218-BB5D-466B-8D56-3E9D1CF72BAA}"/>
            </a:ext>
          </a:extLst>
        </xdr:cNvPr>
        <xdr:cNvSpPr txBox="1"/>
      </xdr:nvSpPr>
      <xdr:spPr>
        <a:xfrm>
          <a:off x="14389744" y="13639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20338</xdr:rowOff>
    </xdr:from>
    <xdr:ext cx="405111" cy="259045"/>
    <xdr:sp macro="" textlink="">
      <xdr:nvSpPr>
        <xdr:cNvPr id="581" name="n_3mainValue【消防施設】&#10;有形固定資産減価償却率">
          <a:extLst>
            <a:ext uri="{FF2B5EF4-FFF2-40B4-BE49-F238E27FC236}">
              <a16:creationId xmlns:a16="http://schemas.microsoft.com/office/drawing/2014/main" id="{86394503-38F1-4072-B75E-153673AF2D87}"/>
            </a:ext>
          </a:extLst>
        </xdr:cNvPr>
        <xdr:cNvSpPr txBox="1"/>
      </xdr:nvSpPr>
      <xdr:spPr>
        <a:xfrm>
          <a:off x="13500744" y="13564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130827</xdr:rowOff>
    </xdr:from>
    <xdr:ext cx="405111" cy="259045"/>
    <xdr:sp macro="" textlink="">
      <xdr:nvSpPr>
        <xdr:cNvPr id="582" name="n_4mainValue【消防施設】&#10;有形固定資産減価償却率">
          <a:extLst>
            <a:ext uri="{FF2B5EF4-FFF2-40B4-BE49-F238E27FC236}">
              <a16:creationId xmlns:a16="http://schemas.microsoft.com/office/drawing/2014/main" id="{79BC0E97-B695-4A35-BEB5-AB974CB4AEFE}"/>
            </a:ext>
          </a:extLst>
        </xdr:cNvPr>
        <xdr:cNvSpPr txBox="1"/>
      </xdr:nvSpPr>
      <xdr:spPr>
        <a:xfrm>
          <a:off x="12611744" y="13503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3" name="正方形/長方形 582">
          <a:extLst>
            <a:ext uri="{FF2B5EF4-FFF2-40B4-BE49-F238E27FC236}">
              <a16:creationId xmlns:a16="http://schemas.microsoft.com/office/drawing/2014/main" id="{3CD04613-B9BD-449F-AED9-D9ADC45C4EF2}"/>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4" name="正方形/長方形 583">
          <a:extLst>
            <a:ext uri="{FF2B5EF4-FFF2-40B4-BE49-F238E27FC236}">
              <a16:creationId xmlns:a16="http://schemas.microsoft.com/office/drawing/2014/main" id="{62D622C8-F1E4-47AA-8689-16B1DF9A80FA}"/>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5" name="正方形/長方形 584">
          <a:extLst>
            <a:ext uri="{FF2B5EF4-FFF2-40B4-BE49-F238E27FC236}">
              <a16:creationId xmlns:a16="http://schemas.microsoft.com/office/drawing/2014/main" id="{728C84A3-6F9A-4653-94AC-F18492FB96F4}"/>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6" name="正方形/長方形 585">
          <a:extLst>
            <a:ext uri="{FF2B5EF4-FFF2-40B4-BE49-F238E27FC236}">
              <a16:creationId xmlns:a16="http://schemas.microsoft.com/office/drawing/2014/main" id="{1572085B-3D01-473C-B5BF-1233FFF55AAF}"/>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7" name="正方形/長方形 586">
          <a:extLst>
            <a:ext uri="{FF2B5EF4-FFF2-40B4-BE49-F238E27FC236}">
              <a16:creationId xmlns:a16="http://schemas.microsoft.com/office/drawing/2014/main" id="{020476AB-3D97-4BB6-B0B0-786FAC370A2B}"/>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8" name="正方形/長方形 587">
          <a:extLst>
            <a:ext uri="{FF2B5EF4-FFF2-40B4-BE49-F238E27FC236}">
              <a16:creationId xmlns:a16="http://schemas.microsoft.com/office/drawing/2014/main" id="{643C0895-8525-45ED-9CA2-488D9FFF0C67}"/>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9" name="正方形/長方形 588">
          <a:extLst>
            <a:ext uri="{FF2B5EF4-FFF2-40B4-BE49-F238E27FC236}">
              <a16:creationId xmlns:a16="http://schemas.microsoft.com/office/drawing/2014/main" id="{18312422-1154-460E-8FE6-77A5E8BFCA74}"/>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0" name="正方形/長方形 589">
          <a:extLst>
            <a:ext uri="{FF2B5EF4-FFF2-40B4-BE49-F238E27FC236}">
              <a16:creationId xmlns:a16="http://schemas.microsoft.com/office/drawing/2014/main" id="{3E4D5137-BD71-4934-AB43-4EF35514FE9F}"/>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1" name="テキスト ボックス 590">
          <a:extLst>
            <a:ext uri="{FF2B5EF4-FFF2-40B4-BE49-F238E27FC236}">
              <a16:creationId xmlns:a16="http://schemas.microsoft.com/office/drawing/2014/main" id="{45FAD242-0277-493F-A667-7C589A4B06FC}"/>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2" name="直線コネクタ 591">
          <a:extLst>
            <a:ext uri="{FF2B5EF4-FFF2-40B4-BE49-F238E27FC236}">
              <a16:creationId xmlns:a16="http://schemas.microsoft.com/office/drawing/2014/main" id="{FF89C93E-DA5D-4B6C-A43C-387FB176CE2B}"/>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593" name="直線コネクタ 592">
          <a:extLst>
            <a:ext uri="{FF2B5EF4-FFF2-40B4-BE49-F238E27FC236}">
              <a16:creationId xmlns:a16="http://schemas.microsoft.com/office/drawing/2014/main" id="{56780C36-AA6E-4773-A3ED-98A3AF05F207}"/>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594" name="テキスト ボックス 593">
          <a:extLst>
            <a:ext uri="{FF2B5EF4-FFF2-40B4-BE49-F238E27FC236}">
              <a16:creationId xmlns:a16="http://schemas.microsoft.com/office/drawing/2014/main" id="{7937FEC9-97B7-4EBA-A880-61C68E9D6FA7}"/>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595" name="直線コネクタ 594">
          <a:extLst>
            <a:ext uri="{FF2B5EF4-FFF2-40B4-BE49-F238E27FC236}">
              <a16:creationId xmlns:a16="http://schemas.microsoft.com/office/drawing/2014/main" id="{CA6DFFD4-AA01-4C94-B39A-6678827BDFE1}"/>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596" name="テキスト ボックス 595">
          <a:extLst>
            <a:ext uri="{FF2B5EF4-FFF2-40B4-BE49-F238E27FC236}">
              <a16:creationId xmlns:a16="http://schemas.microsoft.com/office/drawing/2014/main" id="{294C63A1-6E4B-4967-8FF8-9FF165A1D99E}"/>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597" name="直線コネクタ 596">
          <a:extLst>
            <a:ext uri="{FF2B5EF4-FFF2-40B4-BE49-F238E27FC236}">
              <a16:creationId xmlns:a16="http://schemas.microsoft.com/office/drawing/2014/main" id="{A4BA7EF9-9D10-431D-93BD-7618CBFFE864}"/>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598" name="テキスト ボックス 597">
          <a:extLst>
            <a:ext uri="{FF2B5EF4-FFF2-40B4-BE49-F238E27FC236}">
              <a16:creationId xmlns:a16="http://schemas.microsoft.com/office/drawing/2014/main" id="{DF424922-3C1C-445A-93FE-6AE3C115261F}"/>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599" name="直線コネクタ 598">
          <a:extLst>
            <a:ext uri="{FF2B5EF4-FFF2-40B4-BE49-F238E27FC236}">
              <a16:creationId xmlns:a16="http://schemas.microsoft.com/office/drawing/2014/main" id="{76B06DBA-E699-46B0-812A-9A5085E043C0}"/>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00" name="テキスト ボックス 599">
          <a:extLst>
            <a:ext uri="{FF2B5EF4-FFF2-40B4-BE49-F238E27FC236}">
              <a16:creationId xmlns:a16="http://schemas.microsoft.com/office/drawing/2014/main" id="{15ED17B6-2E32-4AF3-822B-D74C45048916}"/>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01" name="直線コネクタ 600">
          <a:extLst>
            <a:ext uri="{FF2B5EF4-FFF2-40B4-BE49-F238E27FC236}">
              <a16:creationId xmlns:a16="http://schemas.microsoft.com/office/drawing/2014/main" id="{38ED2189-66F1-4632-9500-255E012B6BA6}"/>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02" name="テキスト ボックス 601">
          <a:extLst>
            <a:ext uri="{FF2B5EF4-FFF2-40B4-BE49-F238E27FC236}">
              <a16:creationId xmlns:a16="http://schemas.microsoft.com/office/drawing/2014/main" id="{8CA8EE0E-F324-4485-A5BA-D1B41A3E120D}"/>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03" name="直線コネクタ 602">
          <a:extLst>
            <a:ext uri="{FF2B5EF4-FFF2-40B4-BE49-F238E27FC236}">
              <a16:creationId xmlns:a16="http://schemas.microsoft.com/office/drawing/2014/main" id="{97E4FD7F-8289-4EF5-AA43-389A215FA7A3}"/>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04" name="テキスト ボックス 603">
          <a:extLst>
            <a:ext uri="{FF2B5EF4-FFF2-40B4-BE49-F238E27FC236}">
              <a16:creationId xmlns:a16="http://schemas.microsoft.com/office/drawing/2014/main" id="{A28EBEEE-533E-4F43-9CFE-741FF4E706F2}"/>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5" name="直線コネクタ 604">
          <a:extLst>
            <a:ext uri="{FF2B5EF4-FFF2-40B4-BE49-F238E27FC236}">
              <a16:creationId xmlns:a16="http://schemas.microsoft.com/office/drawing/2014/main" id="{0C1A43A0-5F4F-4C20-BCB1-EA821D9BD7FB}"/>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6" name="テキスト ボックス 605">
          <a:extLst>
            <a:ext uri="{FF2B5EF4-FFF2-40B4-BE49-F238E27FC236}">
              <a16:creationId xmlns:a16="http://schemas.microsoft.com/office/drawing/2014/main" id="{1B7B9F68-FD17-4C58-9FBE-9D943E547017}"/>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7" name="【消防施設】&#10;一人当たり面積グラフ枠">
          <a:extLst>
            <a:ext uri="{FF2B5EF4-FFF2-40B4-BE49-F238E27FC236}">
              <a16:creationId xmlns:a16="http://schemas.microsoft.com/office/drawing/2014/main" id="{22B9663F-9C4B-4161-BC3A-EBBD655980D8}"/>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121376</xdr:rowOff>
    </xdr:from>
    <xdr:to>
      <xdr:col>116</xdr:col>
      <xdr:colOff>62864</xdr:colOff>
      <xdr:row>86</xdr:row>
      <xdr:rowOff>136071</xdr:rowOff>
    </xdr:to>
    <xdr:cxnSp macro="">
      <xdr:nvCxnSpPr>
        <xdr:cNvPr id="608" name="直線コネクタ 607">
          <a:extLst>
            <a:ext uri="{FF2B5EF4-FFF2-40B4-BE49-F238E27FC236}">
              <a16:creationId xmlns:a16="http://schemas.microsoft.com/office/drawing/2014/main" id="{D14B1434-4C39-4CC7-AEAA-1BFB5A857AE9}"/>
            </a:ext>
          </a:extLst>
        </xdr:cNvPr>
        <xdr:cNvCxnSpPr/>
      </xdr:nvCxnSpPr>
      <xdr:spPr>
        <a:xfrm flipV="1">
          <a:off x="22160864" y="13323026"/>
          <a:ext cx="0" cy="1557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139898</xdr:rowOff>
    </xdr:from>
    <xdr:ext cx="469744" cy="259045"/>
    <xdr:sp macro="" textlink="">
      <xdr:nvSpPr>
        <xdr:cNvPr id="609" name="【消防施設】&#10;一人当たり面積最小値テキスト">
          <a:extLst>
            <a:ext uri="{FF2B5EF4-FFF2-40B4-BE49-F238E27FC236}">
              <a16:creationId xmlns:a16="http://schemas.microsoft.com/office/drawing/2014/main" id="{E35272A7-2B18-405D-B8F4-B9DCD10653C2}"/>
            </a:ext>
          </a:extLst>
        </xdr:cNvPr>
        <xdr:cNvSpPr txBox="1"/>
      </xdr:nvSpPr>
      <xdr:spPr>
        <a:xfrm>
          <a:off x="22199600" y="14884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136071</xdr:rowOff>
    </xdr:from>
    <xdr:to>
      <xdr:col>116</xdr:col>
      <xdr:colOff>152400</xdr:colOff>
      <xdr:row>86</xdr:row>
      <xdr:rowOff>136071</xdr:rowOff>
    </xdr:to>
    <xdr:cxnSp macro="">
      <xdr:nvCxnSpPr>
        <xdr:cNvPr id="610" name="直線コネクタ 609">
          <a:extLst>
            <a:ext uri="{FF2B5EF4-FFF2-40B4-BE49-F238E27FC236}">
              <a16:creationId xmlns:a16="http://schemas.microsoft.com/office/drawing/2014/main" id="{41CCC881-2ACD-42F1-82F0-1F068A0FA67A}"/>
            </a:ext>
          </a:extLst>
        </xdr:cNvPr>
        <xdr:cNvCxnSpPr/>
      </xdr:nvCxnSpPr>
      <xdr:spPr>
        <a:xfrm>
          <a:off x="22072600" y="14880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68053</xdr:rowOff>
    </xdr:from>
    <xdr:ext cx="469744" cy="259045"/>
    <xdr:sp macro="" textlink="">
      <xdr:nvSpPr>
        <xdr:cNvPr id="611" name="【消防施設】&#10;一人当たり面積最大値テキスト">
          <a:extLst>
            <a:ext uri="{FF2B5EF4-FFF2-40B4-BE49-F238E27FC236}">
              <a16:creationId xmlns:a16="http://schemas.microsoft.com/office/drawing/2014/main" id="{63196693-5ED3-4E0A-8410-3C7E1C9CB045}"/>
            </a:ext>
          </a:extLst>
        </xdr:cNvPr>
        <xdr:cNvSpPr txBox="1"/>
      </xdr:nvSpPr>
      <xdr:spPr>
        <a:xfrm>
          <a:off x="22199600" y="13098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121376</xdr:rowOff>
    </xdr:from>
    <xdr:to>
      <xdr:col>116</xdr:col>
      <xdr:colOff>152400</xdr:colOff>
      <xdr:row>77</xdr:row>
      <xdr:rowOff>121376</xdr:rowOff>
    </xdr:to>
    <xdr:cxnSp macro="">
      <xdr:nvCxnSpPr>
        <xdr:cNvPr id="612" name="直線コネクタ 611">
          <a:extLst>
            <a:ext uri="{FF2B5EF4-FFF2-40B4-BE49-F238E27FC236}">
              <a16:creationId xmlns:a16="http://schemas.microsoft.com/office/drawing/2014/main" id="{580B4462-1FC2-4F39-945A-E033D2D5A02C}"/>
            </a:ext>
          </a:extLst>
        </xdr:cNvPr>
        <xdr:cNvCxnSpPr/>
      </xdr:nvCxnSpPr>
      <xdr:spPr>
        <a:xfrm>
          <a:off x="22072600" y="13323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54264</xdr:rowOff>
    </xdr:from>
    <xdr:ext cx="469744" cy="259045"/>
    <xdr:sp macro="" textlink="">
      <xdr:nvSpPr>
        <xdr:cNvPr id="613" name="【消防施設】&#10;一人当たり面積平均値テキスト">
          <a:extLst>
            <a:ext uri="{FF2B5EF4-FFF2-40B4-BE49-F238E27FC236}">
              <a16:creationId xmlns:a16="http://schemas.microsoft.com/office/drawing/2014/main" id="{6CBA01D4-E751-4F21-99AB-FCB316C34C1F}"/>
            </a:ext>
          </a:extLst>
        </xdr:cNvPr>
        <xdr:cNvSpPr txBox="1"/>
      </xdr:nvSpPr>
      <xdr:spPr>
        <a:xfrm>
          <a:off x="22199600" y="142846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31387</xdr:rowOff>
    </xdr:from>
    <xdr:to>
      <xdr:col>116</xdr:col>
      <xdr:colOff>114300</xdr:colOff>
      <xdr:row>84</xdr:row>
      <xdr:rowOff>132987</xdr:rowOff>
    </xdr:to>
    <xdr:sp macro="" textlink="">
      <xdr:nvSpPr>
        <xdr:cNvPr id="614" name="フローチャート: 判断 613">
          <a:extLst>
            <a:ext uri="{FF2B5EF4-FFF2-40B4-BE49-F238E27FC236}">
              <a16:creationId xmlns:a16="http://schemas.microsoft.com/office/drawing/2014/main" id="{0BF90EDA-E852-4C5A-918C-6A8CF2B8C69D}"/>
            </a:ext>
          </a:extLst>
        </xdr:cNvPr>
        <xdr:cNvSpPr/>
      </xdr:nvSpPr>
      <xdr:spPr>
        <a:xfrm>
          <a:off x="22110700" y="14433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26488</xdr:rowOff>
    </xdr:from>
    <xdr:to>
      <xdr:col>112</xdr:col>
      <xdr:colOff>38100</xdr:colOff>
      <xdr:row>84</xdr:row>
      <xdr:rowOff>128088</xdr:rowOff>
    </xdr:to>
    <xdr:sp macro="" textlink="">
      <xdr:nvSpPr>
        <xdr:cNvPr id="615" name="フローチャート: 判断 614">
          <a:extLst>
            <a:ext uri="{FF2B5EF4-FFF2-40B4-BE49-F238E27FC236}">
              <a16:creationId xmlns:a16="http://schemas.microsoft.com/office/drawing/2014/main" id="{B033FA77-842A-4D2C-BD57-C56A7AC0DB72}"/>
            </a:ext>
          </a:extLst>
        </xdr:cNvPr>
        <xdr:cNvSpPr/>
      </xdr:nvSpPr>
      <xdr:spPr>
        <a:xfrm>
          <a:off x="21272500" y="14428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18324</xdr:rowOff>
    </xdr:from>
    <xdr:to>
      <xdr:col>107</xdr:col>
      <xdr:colOff>101600</xdr:colOff>
      <xdr:row>84</xdr:row>
      <xdr:rowOff>119924</xdr:rowOff>
    </xdr:to>
    <xdr:sp macro="" textlink="">
      <xdr:nvSpPr>
        <xdr:cNvPr id="616" name="フローチャート: 判断 615">
          <a:extLst>
            <a:ext uri="{FF2B5EF4-FFF2-40B4-BE49-F238E27FC236}">
              <a16:creationId xmlns:a16="http://schemas.microsoft.com/office/drawing/2014/main" id="{B9467A86-9622-4533-886E-7945023063F9}"/>
            </a:ext>
          </a:extLst>
        </xdr:cNvPr>
        <xdr:cNvSpPr/>
      </xdr:nvSpPr>
      <xdr:spPr>
        <a:xfrm>
          <a:off x="20383500" y="1442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81</xdr:row>
      <xdr:rowOff>126093</xdr:rowOff>
    </xdr:from>
    <xdr:to>
      <xdr:col>102</xdr:col>
      <xdr:colOff>165100</xdr:colOff>
      <xdr:row>82</xdr:row>
      <xdr:rowOff>56243</xdr:rowOff>
    </xdr:to>
    <xdr:sp macro="" textlink="">
      <xdr:nvSpPr>
        <xdr:cNvPr id="617" name="フローチャート: 判断 616">
          <a:extLst>
            <a:ext uri="{FF2B5EF4-FFF2-40B4-BE49-F238E27FC236}">
              <a16:creationId xmlns:a16="http://schemas.microsoft.com/office/drawing/2014/main" id="{C6708E64-A127-4CFC-B583-A7A711E1BA6B}"/>
            </a:ext>
          </a:extLst>
        </xdr:cNvPr>
        <xdr:cNvSpPr/>
      </xdr:nvSpPr>
      <xdr:spPr>
        <a:xfrm>
          <a:off x="19494500" y="1401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81</xdr:row>
      <xdr:rowOff>13426</xdr:rowOff>
    </xdr:from>
    <xdr:to>
      <xdr:col>98</xdr:col>
      <xdr:colOff>38100</xdr:colOff>
      <xdr:row>81</xdr:row>
      <xdr:rowOff>115026</xdr:rowOff>
    </xdr:to>
    <xdr:sp macro="" textlink="">
      <xdr:nvSpPr>
        <xdr:cNvPr id="618" name="フローチャート: 判断 617">
          <a:extLst>
            <a:ext uri="{FF2B5EF4-FFF2-40B4-BE49-F238E27FC236}">
              <a16:creationId xmlns:a16="http://schemas.microsoft.com/office/drawing/2014/main" id="{7F462166-4B52-4B4A-B4D9-CC3227BF80E9}"/>
            </a:ext>
          </a:extLst>
        </xdr:cNvPr>
        <xdr:cNvSpPr/>
      </xdr:nvSpPr>
      <xdr:spPr>
        <a:xfrm>
          <a:off x="18605500" y="13900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9" name="テキスト ボックス 618">
          <a:extLst>
            <a:ext uri="{FF2B5EF4-FFF2-40B4-BE49-F238E27FC236}">
              <a16:creationId xmlns:a16="http://schemas.microsoft.com/office/drawing/2014/main" id="{22FFF6CB-CD71-4811-B515-2990E0556C56}"/>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20" name="テキスト ボックス 619">
          <a:extLst>
            <a:ext uri="{FF2B5EF4-FFF2-40B4-BE49-F238E27FC236}">
              <a16:creationId xmlns:a16="http://schemas.microsoft.com/office/drawing/2014/main" id="{29938887-204F-4303-BCC6-48041E2BA1CE}"/>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1" name="テキスト ボックス 620">
          <a:extLst>
            <a:ext uri="{FF2B5EF4-FFF2-40B4-BE49-F238E27FC236}">
              <a16:creationId xmlns:a16="http://schemas.microsoft.com/office/drawing/2014/main" id="{4477461E-5883-4C55-A370-0641AADDE355}"/>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2" name="テキスト ボックス 621">
          <a:extLst>
            <a:ext uri="{FF2B5EF4-FFF2-40B4-BE49-F238E27FC236}">
              <a16:creationId xmlns:a16="http://schemas.microsoft.com/office/drawing/2014/main" id="{0D3179E6-25E7-431D-9FD4-CC3434564347}"/>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3" name="テキスト ボックス 622">
          <a:extLst>
            <a:ext uri="{FF2B5EF4-FFF2-40B4-BE49-F238E27FC236}">
              <a16:creationId xmlns:a16="http://schemas.microsoft.com/office/drawing/2014/main" id="{1131347C-99D4-4E34-ABD9-FBD861AF04AC}"/>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93436</xdr:rowOff>
    </xdr:from>
    <xdr:to>
      <xdr:col>116</xdr:col>
      <xdr:colOff>114300</xdr:colOff>
      <xdr:row>86</xdr:row>
      <xdr:rowOff>23586</xdr:rowOff>
    </xdr:to>
    <xdr:sp macro="" textlink="">
      <xdr:nvSpPr>
        <xdr:cNvPr id="624" name="楕円 623">
          <a:extLst>
            <a:ext uri="{FF2B5EF4-FFF2-40B4-BE49-F238E27FC236}">
              <a16:creationId xmlns:a16="http://schemas.microsoft.com/office/drawing/2014/main" id="{3E0E49D2-5871-4ECA-91CB-FA6B524279AB}"/>
            </a:ext>
          </a:extLst>
        </xdr:cNvPr>
        <xdr:cNvSpPr/>
      </xdr:nvSpPr>
      <xdr:spPr>
        <a:xfrm>
          <a:off x="22110700" y="1466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71863</xdr:rowOff>
    </xdr:from>
    <xdr:ext cx="469744" cy="259045"/>
    <xdr:sp macro="" textlink="">
      <xdr:nvSpPr>
        <xdr:cNvPr id="625" name="【消防施設】&#10;一人当たり面積該当値テキスト">
          <a:extLst>
            <a:ext uri="{FF2B5EF4-FFF2-40B4-BE49-F238E27FC236}">
              <a16:creationId xmlns:a16="http://schemas.microsoft.com/office/drawing/2014/main" id="{45D61394-79CE-459B-8556-AA770939DED5}"/>
            </a:ext>
          </a:extLst>
        </xdr:cNvPr>
        <xdr:cNvSpPr txBox="1"/>
      </xdr:nvSpPr>
      <xdr:spPr>
        <a:xfrm>
          <a:off x="22199600" y="14645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160382</xdr:rowOff>
    </xdr:from>
    <xdr:to>
      <xdr:col>112</xdr:col>
      <xdr:colOff>38100</xdr:colOff>
      <xdr:row>86</xdr:row>
      <xdr:rowOff>90532</xdr:rowOff>
    </xdr:to>
    <xdr:sp macro="" textlink="">
      <xdr:nvSpPr>
        <xdr:cNvPr id="626" name="楕円 625">
          <a:extLst>
            <a:ext uri="{FF2B5EF4-FFF2-40B4-BE49-F238E27FC236}">
              <a16:creationId xmlns:a16="http://schemas.microsoft.com/office/drawing/2014/main" id="{7681D7F9-7543-4ADA-83DF-5F99411BA206}"/>
            </a:ext>
          </a:extLst>
        </xdr:cNvPr>
        <xdr:cNvSpPr/>
      </xdr:nvSpPr>
      <xdr:spPr>
        <a:xfrm>
          <a:off x="21272500" y="1473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144236</xdr:rowOff>
    </xdr:from>
    <xdr:to>
      <xdr:col>116</xdr:col>
      <xdr:colOff>63500</xdr:colOff>
      <xdr:row>86</xdr:row>
      <xdr:rowOff>39732</xdr:rowOff>
    </xdr:to>
    <xdr:cxnSp macro="">
      <xdr:nvCxnSpPr>
        <xdr:cNvPr id="627" name="直線コネクタ 626">
          <a:extLst>
            <a:ext uri="{FF2B5EF4-FFF2-40B4-BE49-F238E27FC236}">
              <a16:creationId xmlns:a16="http://schemas.microsoft.com/office/drawing/2014/main" id="{C9780FC2-B238-4C46-AC1B-08FA9FCCEA9D}"/>
            </a:ext>
          </a:extLst>
        </xdr:cNvPr>
        <xdr:cNvCxnSpPr/>
      </xdr:nvCxnSpPr>
      <xdr:spPr>
        <a:xfrm flipV="1">
          <a:off x="21323300" y="14717486"/>
          <a:ext cx="838200" cy="66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165281</xdr:rowOff>
    </xdr:from>
    <xdr:to>
      <xdr:col>107</xdr:col>
      <xdr:colOff>101600</xdr:colOff>
      <xdr:row>86</xdr:row>
      <xdr:rowOff>95431</xdr:rowOff>
    </xdr:to>
    <xdr:sp macro="" textlink="">
      <xdr:nvSpPr>
        <xdr:cNvPr id="628" name="楕円 627">
          <a:extLst>
            <a:ext uri="{FF2B5EF4-FFF2-40B4-BE49-F238E27FC236}">
              <a16:creationId xmlns:a16="http://schemas.microsoft.com/office/drawing/2014/main" id="{93B5DF98-053A-4D6E-9428-EA5274127CA6}"/>
            </a:ext>
          </a:extLst>
        </xdr:cNvPr>
        <xdr:cNvSpPr/>
      </xdr:nvSpPr>
      <xdr:spPr>
        <a:xfrm>
          <a:off x="20383500" y="1473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39732</xdr:rowOff>
    </xdr:from>
    <xdr:to>
      <xdr:col>111</xdr:col>
      <xdr:colOff>177800</xdr:colOff>
      <xdr:row>86</xdr:row>
      <xdr:rowOff>44631</xdr:rowOff>
    </xdr:to>
    <xdr:cxnSp macro="">
      <xdr:nvCxnSpPr>
        <xdr:cNvPr id="629" name="直線コネクタ 628">
          <a:extLst>
            <a:ext uri="{FF2B5EF4-FFF2-40B4-BE49-F238E27FC236}">
              <a16:creationId xmlns:a16="http://schemas.microsoft.com/office/drawing/2014/main" id="{AB34A26A-F98E-4B94-B9E7-AAA509B74F65}"/>
            </a:ext>
          </a:extLst>
        </xdr:cNvPr>
        <xdr:cNvCxnSpPr/>
      </xdr:nvCxnSpPr>
      <xdr:spPr>
        <a:xfrm flipV="1">
          <a:off x="20434300" y="14784432"/>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165281</xdr:rowOff>
    </xdr:from>
    <xdr:to>
      <xdr:col>102</xdr:col>
      <xdr:colOff>165100</xdr:colOff>
      <xdr:row>86</xdr:row>
      <xdr:rowOff>95431</xdr:rowOff>
    </xdr:to>
    <xdr:sp macro="" textlink="">
      <xdr:nvSpPr>
        <xdr:cNvPr id="630" name="楕円 629">
          <a:extLst>
            <a:ext uri="{FF2B5EF4-FFF2-40B4-BE49-F238E27FC236}">
              <a16:creationId xmlns:a16="http://schemas.microsoft.com/office/drawing/2014/main" id="{7A2D0842-B92A-4A4C-B59E-23AC2AA5417C}"/>
            </a:ext>
          </a:extLst>
        </xdr:cNvPr>
        <xdr:cNvSpPr/>
      </xdr:nvSpPr>
      <xdr:spPr>
        <a:xfrm>
          <a:off x="19494500" y="1473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44631</xdr:rowOff>
    </xdr:from>
    <xdr:to>
      <xdr:col>107</xdr:col>
      <xdr:colOff>50800</xdr:colOff>
      <xdr:row>86</xdr:row>
      <xdr:rowOff>44631</xdr:rowOff>
    </xdr:to>
    <xdr:cxnSp macro="">
      <xdr:nvCxnSpPr>
        <xdr:cNvPr id="631" name="直線コネクタ 630">
          <a:extLst>
            <a:ext uri="{FF2B5EF4-FFF2-40B4-BE49-F238E27FC236}">
              <a16:creationId xmlns:a16="http://schemas.microsoft.com/office/drawing/2014/main" id="{2E4774B1-6CDC-4A7F-9894-0B5AFD610016}"/>
            </a:ext>
          </a:extLst>
        </xdr:cNvPr>
        <xdr:cNvCxnSpPr/>
      </xdr:nvCxnSpPr>
      <xdr:spPr>
        <a:xfrm>
          <a:off x="19545300" y="1478933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166914</xdr:rowOff>
    </xdr:from>
    <xdr:to>
      <xdr:col>98</xdr:col>
      <xdr:colOff>38100</xdr:colOff>
      <xdr:row>86</xdr:row>
      <xdr:rowOff>97064</xdr:rowOff>
    </xdr:to>
    <xdr:sp macro="" textlink="">
      <xdr:nvSpPr>
        <xdr:cNvPr id="632" name="楕円 631">
          <a:extLst>
            <a:ext uri="{FF2B5EF4-FFF2-40B4-BE49-F238E27FC236}">
              <a16:creationId xmlns:a16="http://schemas.microsoft.com/office/drawing/2014/main" id="{BB79CAAB-C416-47F2-8B44-139919832311}"/>
            </a:ext>
          </a:extLst>
        </xdr:cNvPr>
        <xdr:cNvSpPr/>
      </xdr:nvSpPr>
      <xdr:spPr>
        <a:xfrm>
          <a:off x="18605500" y="14740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44631</xdr:rowOff>
    </xdr:from>
    <xdr:to>
      <xdr:col>102</xdr:col>
      <xdr:colOff>114300</xdr:colOff>
      <xdr:row>86</xdr:row>
      <xdr:rowOff>46264</xdr:rowOff>
    </xdr:to>
    <xdr:cxnSp macro="">
      <xdr:nvCxnSpPr>
        <xdr:cNvPr id="633" name="直線コネクタ 632">
          <a:extLst>
            <a:ext uri="{FF2B5EF4-FFF2-40B4-BE49-F238E27FC236}">
              <a16:creationId xmlns:a16="http://schemas.microsoft.com/office/drawing/2014/main" id="{3ACA7B3D-3B47-4FC6-9F13-56ADEEFA8BF4}"/>
            </a:ext>
          </a:extLst>
        </xdr:cNvPr>
        <xdr:cNvCxnSpPr/>
      </xdr:nvCxnSpPr>
      <xdr:spPr>
        <a:xfrm flipV="1">
          <a:off x="18656300" y="14789331"/>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144615</xdr:rowOff>
    </xdr:from>
    <xdr:ext cx="469744" cy="259045"/>
    <xdr:sp macro="" textlink="">
      <xdr:nvSpPr>
        <xdr:cNvPr id="634" name="n_1aveValue【消防施設】&#10;一人当たり面積">
          <a:extLst>
            <a:ext uri="{FF2B5EF4-FFF2-40B4-BE49-F238E27FC236}">
              <a16:creationId xmlns:a16="http://schemas.microsoft.com/office/drawing/2014/main" id="{93B6F50A-46BA-461E-9DD5-34C0D6052D49}"/>
            </a:ext>
          </a:extLst>
        </xdr:cNvPr>
        <xdr:cNvSpPr txBox="1"/>
      </xdr:nvSpPr>
      <xdr:spPr>
        <a:xfrm>
          <a:off x="21075727" y="14203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136451</xdr:rowOff>
    </xdr:from>
    <xdr:ext cx="469744" cy="259045"/>
    <xdr:sp macro="" textlink="">
      <xdr:nvSpPr>
        <xdr:cNvPr id="635" name="n_2aveValue【消防施設】&#10;一人当たり面積">
          <a:extLst>
            <a:ext uri="{FF2B5EF4-FFF2-40B4-BE49-F238E27FC236}">
              <a16:creationId xmlns:a16="http://schemas.microsoft.com/office/drawing/2014/main" id="{F3ABBA64-DC38-44FF-A986-A0FEAB8C8F4A}"/>
            </a:ext>
          </a:extLst>
        </xdr:cNvPr>
        <xdr:cNvSpPr txBox="1"/>
      </xdr:nvSpPr>
      <xdr:spPr>
        <a:xfrm>
          <a:off x="20199427" y="14195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72770</xdr:rowOff>
    </xdr:from>
    <xdr:ext cx="469744" cy="259045"/>
    <xdr:sp macro="" textlink="">
      <xdr:nvSpPr>
        <xdr:cNvPr id="636" name="n_3aveValue【消防施設】&#10;一人当たり面積">
          <a:extLst>
            <a:ext uri="{FF2B5EF4-FFF2-40B4-BE49-F238E27FC236}">
              <a16:creationId xmlns:a16="http://schemas.microsoft.com/office/drawing/2014/main" id="{A7F5CFED-167A-498B-82EE-3864E1182B25}"/>
            </a:ext>
          </a:extLst>
        </xdr:cNvPr>
        <xdr:cNvSpPr txBox="1"/>
      </xdr:nvSpPr>
      <xdr:spPr>
        <a:xfrm>
          <a:off x="19310427" y="13788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79</xdr:row>
      <xdr:rowOff>131553</xdr:rowOff>
    </xdr:from>
    <xdr:ext cx="469744" cy="259045"/>
    <xdr:sp macro="" textlink="">
      <xdr:nvSpPr>
        <xdr:cNvPr id="637" name="n_4aveValue【消防施設】&#10;一人当たり面積">
          <a:extLst>
            <a:ext uri="{FF2B5EF4-FFF2-40B4-BE49-F238E27FC236}">
              <a16:creationId xmlns:a16="http://schemas.microsoft.com/office/drawing/2014/main" id="{BD845A5B-96CC-4C09-890D-074D24E6B50C}"/>
            </a:ext>
          </a:extLst>
        </xdr:cNvPr>
        <xdr:cNvSpPr txBox="1"/>
      </xdr:nvSpPr>
      <xdr:spPr>
        <a:xfrm>
          <a:off x="18421427" y="13676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81659</xdr:rowOff>
    </xdr:from>
    <xdr:ext cx="469744" cy="259045"/>
    <xdr:sp macro="" textlink="">
      <xdr:nvSpPr>
        <xdr:cNvPr id="638" name="n_1mainValue【消防施設】&#10;一人当たり面積">
          <a:extLst>
            <a:ext uri="{FF2B5EF4-FFF2-40B4-BE49-F238E27FC236}">
              <a16:creationId xmlns:a16="http://schemas.microsoft.com/office/drawing/2014/main" id="{3A6B35A7-EFBE-406D-A375-3CF0970E0E46}"/>
            </a:ext>
          </a:extLst>
        </xdr:cNvPr>
        <xdr:cNvSpPr txBox="1"/>
      </xdr:nvSpPr>
      <xdr:spPr>
        <a:xfrm>
          <a:off x="21075727" y="14826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86558</xdr:rowOff>
    </xdr:from>
    <xdr:ext cx="469744" cy="259045"/>
    <xdr:sp macro="" textlink="">
      <xdr:nvSpPr>
        <xdr:cNvPr id="639" name="n_2mainValue【消防施設】&#10;一人当たり面積">
          <a:extLst>
            <a:ext uri="{FF2B5EF4-FFF2-40B4-BE49-F238E27FC236}">
              <a16:creationId xmlns:a16="http://schemas.microsoft.com/office/drawing/2014/main" id="{A4EA118D-6F70-408F-80E8-B1C0E9FDB830}"/>
            </a:ext>
          </a:extLst>
        </xdr:cNvPr>
        <xdr:cNvSpPr txBox="1"/>
      </xdr:nvSpPr>
      <xdr:spPr>
        <a:xfrm>
          <a:off x="20199427" y="14831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86558</xdr:rowOff>
    </xdr:from>
    <xdr:ext cx="469744" cy="259045"/>
    <xdr:sp macro="" textlink="">
      <xdr:nvSpPr>
        <xdr:cNvPr id="640" name="n_3mainValue【消防施設】&#10;一人当たり面積">
          <a:extLst>
            <a:ext uri="{FF2B5EF4-FFF2-40B4-BE49-F238E27FC236}">
              <a16:creationId xmlns:a16="http://schemas.microsoft.com/office/drawing/2014/main" id="{C9A97049-FC04-4FCC-9D93-6BA51F6039A0}"/>
            </a:ext>
          </a:extLst>
        </xdr:cNvPr>
        <xdr:cNvSpPr txBox="1"/>
      </xdr:nvSpPr>
      <xdr:spPr>
        <a:xfrm>
          <a:off x="19310427" y="14831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88191</xdr:rowOff>
    </xdr:from>
    <xdr:ext cx="469744" cy="259045"/>
    <xdr:sp macro="" textlink="">
      <xdr:nvSpPr>
        <xdr:cNvPr id="641" name="n_4mainValue【消防施設】&#10;一人当たり面積">
          <a:extLst>
            <a:ext uri="{FF2B5EF4-FFF2-40B4-BE49-F238E27FC236}">
              <a16:creationId xmlns:a16="http://schemas.microsoft.com/office/drawing/2014/main" id="{DDFADCC1-B4B9-4470-8171-CD6ECD75D7D4}"/>
            </a:ext>
          </a:extLst>
        </xdr:cNvPr>
        <xdr:cNvSpPr txBox="1"/>
      </xdr:nvSpPr>
      <xdr:spPr>
        <a:xfrm>
          <a:off x="18421427" y="14832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2" name="正方形/長方形 641">
          <a:extLst>
            <a:ext uri="{FF2B5EF4-FFF2-40B4-BE49-F238E27FC236}">
              <a16:creationId xmlns:a16="http://schemas.microsoft.com/office/drawing/2014/main" id="{CFFA4B8A-517B-4C46-BF19-BA308FFAEC68}"/>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3" name="正方形/長方形 642">
          <a:extLst>
            <a:ext uri="{FF2B5EF4-FFF2-40B4-BE49-F238E27FC236}">
              <a16:creationId xmlns:a16="http://schemas.microsoft.com/office/drawing/2014/main" id="{9F62C4BB-EC05-465E-80FE-9E879378903F}"/>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4" name="正方形/長方形 643">
          <a:extLst>
            <a:ext uri="{FF2B5EF4-FFF2-40B4-BE49-F238E27FC236}">
              <a16:creationId xmlns:a16="http://schemas.microsoft.com/office/drawing/2014/main" id="{66A6FBF4-DCE5-4672-913C-F18EF78F37C7}"/>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5" name="正方形/長方形 644">
          <a:extLst>
            <a:ext uri="{FF2B5EF4-FFF2-40B4-BE49-F238E27FC236}">
              <a16:creationId xmlns:a16="http://schemas.microsoft.com/office/drawing/2014/main" id="{1860BE7C-8C41-4987-8E5B-2BB357A5C54B}"/>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6" name="正方形/長方形 645">
          <a:extLst>
            <a:ext uri="{FF2B5EF4-FFF2-40B4-BE49-F238E27FC236}">
              <a16:creationId xmlns:a16="http://schemas.microsoft.com/office/drawing/2014/main" id="{0D405998-62B0-4DF8-BD6B-4C1939E0B6D4}"/>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7" name="正方形/長方形 646">
          <a:extLst>
            <a:ext uri="{FF2B5EF4-FFF2-40B4-BE49-F238E27FC236}">
              <a16:creationId xmlns:a16="http://schemas.microsoft.com/office/drawing/2014/main" id="{FDC53BC3-9DE1-42CE-8C84-0B3CB421F624}"/>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8" name="正方形/長方形 647">
          <a:extLst>
            <a:ext uri="{FF2B5EF4-FFF2-40B4-BE49-F238E27FC236}">
              <a16:creationId xmlns:a16="http://schemas.microsoft.com/office/drawing/2014/main" id="{76DF49F6-8CC5-49F5-9907-E9D726FC08B3}"/>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9" name="正方形/長方形 648">
          <a:extLst>
            <a:ext uri="{FF2B5EF4-FFF2-40B4-BE49-F238E27FC236}">
              <a16:creationId xmlns:a16="http://schemas.microsoft.com/office/drawing/2014/main" id="{47B43E84-83FE-48BE-84B0-EFED4045EBFB}"/>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0" name="テキスト ボックス 649">
          <a:extLst>
            <a:ext uri="{FF2B5EF4-FFF2-40B4-BE49-F238E27FC236}">
              <a16:creationId xmlns:a16="http://schemas.microsoft.com/office/drawing/2014/main" id="{28A98E74-943E-4E68-8229-00C2CAC41FE2}"/>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1" name="直線コネクタ 650">
          <a:extLst>
            <a:ext uri="{FF2B5EF4-FFF2-40B4-BE49-F238E27FC236}">
              <a16:creationId xmlns:a16="http://schemas.microsoft.com/office/drawing/2014/main" id="{3836E66C-E18F-410B-ADC0-C7A93DC73E4E}"/>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2" name="テキスト ボックス 651">
          <a:extLst>
            <a:ext uri="{FF2B5EF4-FFF2-40B4-BE49-F238E27FC236}">
              <a16:creationId xmlns:a16="http://schemas.microsoft.com/office/drawing/2014/main" id="{2B273018-CC3F-403B-B319-8E609FE34D3B}"/>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3" name="直線コネクタ 652">
          <a:extLst>
            <a:ext uri="{FF2B5EF4-FFF2-40B4-BE49-F238E27FC236}">
              <a16:creationId xmlns:a16="http://schemas.microsoft.com/office/drawing/2014/main" id="{1810355F-2324-4FA1-B7D3-691EDBA807C3}"/>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4" name="テキスト ボックス 653">
          <a:extLst>
            <a:ext uri="{FF2B5EF4-FFF2-40B4-BE49-F238E27FC236}">
              <a16:creationId xmlns:a16="http://schemas.microsoft.com/office/drawing/2014/main" id="{8D9852FC-4000-4F38-A509-158B08F30582}"/>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5" name="直線コネクタ 654">
          <a:extLst>
            <a:ext uri="{FF2B5EF4-FFF2-40B4-BE49-F238E27FC236}">
              <a16:creationId xmlns:a16="http://schemas.microsoft.com/office/drawing/2014/main" id="{CEFA6695-A2AC-412A-9DB8-3B0B4C85A1AC}"/>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6" name="テキスト ボックス 655">
          <a:extLst>
            <a:ext uri="{FF2B5EF4-FFF2-40B4-BE49-F238E27FC236}">
              <a16:creationId xmlns:a16="http://schemas.microsoft.com/office/drawing/2014/main" id="{FD0F5C3F-7AEE-443E-9855-C23AD682BB42}"/>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7" name="直線コネクタ 656">
          <a:extLst>
            <a:ext uri="{FF2B5EF4-FFF2-40B4-BE49-F238E27FC236}">
              <a16:creationId xmlns:a16="http://schemas.microsoft.com/office/drawing/2014/main" id="{6A8D4E83-1FE8-46EE-8990-3A9D7E28C585}"/>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8" name="テキスト ボックス 657">
          <a:extLst>
            <a:ext uri="{FF2B5EF4-FFF2-40B4-BE49-F238E27FC236}">
              <a16:creationId xmlns:a16="http://schemas.microsoft.com/office/drawing/2014/main" id="{EF705D79-90B1-4229-B52E-368CC2D6309B}"/>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9" name="直線コネクタ 658">
          <a:extLst>
            <a:ext uri="{FF2B5EF4-FFF2-40B4-BE49-F238E27FC236}">
              <a16:creationId xmlns:a16="http://schemas.microsoft.com/office/drawing/2014/main" id="{C6C55E19-2009-4F27-BD66-D10A831ED9F1}"/>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60" name="テキスト ボックス 659">
          <a:extLst>
            <a:ext uri="{FF2B5EF4-FFF2-40B4-BE49-F238E27FC236}">
              <a16:creationId xmlns:a16="http://schemas.microsoft.com/office/drawing/2014/main" id="{492CBE68-19D3-4369-88D0-BB9FA379DF67}"/>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1" name="直線コネクタ 660">
          <a:extLst>
            <a:ext uri="{FF2B5EF4-FFF2-40B4-BE49-F238E27FC236}">
              <a16:creationId xmlns:a16="http://schemas.microsoft.com/office/drawing/2014/main" id="{00121460-AE85-4583-8170-A170EEB2121F}"/>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2" name="テキスト ボックス 661">
          <a:extLst>
            <a:ext uri="{FF2B5EF4-FFF2-40B4-BE49-F238E27FC236}">
              <a16:creationId xmlns:a16="http://schemas.microsoft.com/office/drawing/2014/main" id="{8AFA6013-C269-4F53-9BDC-101980C9B2C7}"/>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3" name="直線コネクタ 662">
          <a:extLst>
            <a:ext uri="{FF2B5EF4-FFF2-40B4-BE49-F238E27FC236}">
              <a16:creationId xmlns:a16="http://schemas.microsoft.com/office/drawing/2014/main" id="{196B9921-7DE1-417B-943F-A08ED4047CE2}"/>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4" name="テキスト ボックス 663">
          <a:extLst>
            <a:ext uri="{FF2B5EF4-FFF2-40B4-BE49-F238E27FC236}">
              <a16:creationId xmlns:a16="http://schemas.microsoft.com/office/drawing/2014/main" id="{14F338CD-3799-4249-9040-C3BEAE52DBCB}"/>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5" name="直線コネクタ 664">
          <a:extLst>
            <a:ext uri="{FF2B5EF4-FFF2-40B4-BE49-F238E27FC236}">
              <a16:creationId xmlns:a16="http://schemas.microsoft.com/office/drawing/2014/main" id="{8B489EAB-0FA4-4589-8ACC-F871A6571D1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6" name="【庁舎】&#10;有形固定資産減価償却率グラフ枠">
          <a:extLst>
            <a:ext uri="{FF2B5EF4-FFF2-40B4-BE49-F238E27FC236}">
              <a16:creationId xmlns:a16="http://schemas.microsoft.com/office/drawing/2014/main" id="{99C374A0-0E1D-4308-8587-E45D9A317D82}"/>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4355</xdr:rowOff>
    </xdr:from>
    <xdr:to>
      <xdr:col>85</xdr:col>
      <xdr:colOff>126364</xdr:colOff>
      <xdr:row>109</xdr:row>
      <xdr:rowOff>35379</xdr:rowOff>
    </xdr:to>
    <xdr:cxnSp macro="">
      <xdr:nvCxnSpPr>
        <xdr:cNvPr id="667" name="直線コネクタ 666">
          <a:extLst>
            <a:ext uri="{FF2B5EF4-FFF2-40B4-BE49-F238E27FC236}">
              <a16:creationId xmlns:a16="http://schemas.microsoft.com/office/drawing/2014/main" id="{F7C699D4-D228-4F77-A3B6-CE70635DC578}"/>
            </a:ext>
          </a:extLst>
        </xdr:cNvPr>
        <xdr:cNvCxnSpPr/>
      </xdr:nvCxnSpPr>
      <xdr:spPr>
        <a:xfrm flipV="1">
          <a:off x="16318864" y="17149355"/>
          <a:ext cx="0" cy="1574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68" name="【庁舎】&#10;有形固定資産減価償却率最小値テキスト">
          <a:extLst>
            <a:ext uri="{FF2B5EF4-FFF2-40B4-BE49-F238E27FC236}">
              <a16:creationId xmlns:a16="http://schemas.microsoft.com/office/drawing/2014/main" id="{6E36FFB5-903E-4E81-BE1A-34AE63169FB5}"/>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69" name="直線コネクタ 668">
          <a:extLst>
            <a:ext uri="{FF2B5EF4-FFF2-40B4-BE49-F238E27FC236}">
              <a16:creationId xmlns:a16="http://schemas.microsoft.com/office/drawing/2014/main" id="{BE36A024-16B8-401B-AD3D-04B2EF70CB17}"/>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122482</xdr:rowOff>
    </xdr:from>
    <xdr:ext cx="340478" cy="259045"/>
    <xdr:sp macro="" textlink="">
      <xdr:nvSpPr>
        <xdr:cNvPr id="670" name="【庁舎】&#10;有形固定資産減価償却率最大値テキスト">
          <a:extLst>
            <a:ext uri="{FF2B5EF4-FFF2-40B4-BE49-F238E27FC236}">
              <a16:creationId xmlns:a16="http://schemas.microsoft.com/office/drawing/2014/main" id="{EF148313-A721-4016-9B23-640656EE5D57}"/>
            </a:ext>
          </a:extLst>
        </xdr:cNvPr>
        <xdr:cNvSpPr txBox="1"/>
      </xdr:nvSpPr>
      <xdr:spPr>
        <a:xfrm>
          <a:off x="16357600" y="1692458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4355</xdr:rowOff>
    </xdr:from>
    <xdr:to>
      <xdr:col>86</xdr:col>
      <xdr:colOff>25400</xdr:colOff>
      <xdr:row>100</xdr:row>
      <xdr:rowOff>4355</xdr:rowOff>
    </xdr:to>
    <xdr:cxnSp macro="">
      <xdr:nvCxnSpPr>
        <xdr:cNvPr id="671" name="直線コネクタ 670">
          <a:extLst>
            <a:ext uri="{FF2B5EF4-FFF2-40B4-BE49-F238E27FC236}">
              <a16:creationId xmlns:a16="http://schemas.microsoft.com/office/drawing/2014/main" id="{97CC1578-0C77-4404-91FF-28C21FED3340}"/>
            </a:ext>
          </a:extLst>
        </xdr:cNvPr>
        <xdr:cNvCxnSpPr/>
      </xdr:nvCxnSpPr>
      <xdr:spPr>
        <a:xfrm>
          <a:off x="16230600" y="17149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105427</xdr:rowOff>
    </xdr:from>
    <xdr:ext cx="405111" cy="259045"/>
    <xdr:sp macro="" textlink="">
      <xdr:nvSpPr>
        <xdr:cNvPr id="672" name="【庁舎】&#10;有形固定資産減価償却率平均値テキスト">
          <a:extLst>
            <a:ext uri="{FF2B5EF4-FFF2-40B4-BE49-F238E27FC236}">
              <a16:creationId xmlns:a16="http://schemas.microsoft.com/office/drawing/2014/main" id="{D198B013-D60A-4726-BE59-ABC71C83FCD1}"/>
            </a:ext>
          </a:extLst>
        </xdr:cNvPr>
        <xdr:cNvSpPr txBox="1"/>
      </xdr:nvSpPr>
      <xdr:spPr>
        <a:xfrm>
          <a:off x="16357600" y="177647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82550</xdr:rowOff>
    </xdr:from>
    <xdr:to>
      <xdr:col>85</xdr:col>
      <xdr:colOff>177800</xdr:colOff>
      <xdr:row>105</xdr:row>
      <xdr:rowOff>12700</xdr:rowOff>
    </xdr:to>
    <xdr:sp macro="" textlink="">
      <xdr:nvSpPr>
        <xdr:cNvPr id="673" name="フローチャート: 判断 672">
          <a:extLst>
            <a:ext uri="{FF2B5EF4-FFF2-40B4-BE49-F238E27FC236}">
              <a16:creationId xmlns:a16="http://schemas.microsoft.com/office/drawing/2014/main" id="{AA30C6AF-7078-4D19-A474-1AE8EAEFF28C}"/>
            </a:ext>
          </a:extLst>
        </xdr:cNvPr>
        <xdr:cNvSpPr/>
      </xdr:nvSpPr>
      <xdr:spPr>
        <a:xfrm>
          <a:off x="162687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72752</xdr:rowOff>
    </xdr:from>
    <xdr:to>
      <xdr:col>81</xdr:col>
      <xdr:colOff>101600</xdr:colOff>
      <xdr:row>105</xdr:row>
      <xdr:rowOff>2902</xdr:rowOff>
    </xdr:to>
    <xdr:sp macro="" textlink="">
      <xdr:nvSpPr>
        <xdr:cNvPr id="674" name="フローチャート: 判断 673">
          <a:extLst>
            <a:ext uri="{FF2B5EF4-FFF2-40B4-BE49-F238E27FC236}">
              <a16:creationId xmlns:a16="http://schemas.microsoft.com/office/drawing/2014/main" id="{C7B7C794-2E79-4DD4-842B-51C96BBB102B}"/>
            </a:ext>
          </a:extLst>
        </xdr:cNvPr>
        <xdr:cNvSpPr/>
      </xdr:nvSpPr>
      <xdr:spPr>
        <a:xfrm>
          <a:off x="15430500" y="1790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40095</xdr:rowOff>
    </xdr:from>
    <xdr:to>
      <xdr:col>76</xdr:col>
      <xdr:colOff>165100</xdr:colOff>
      <xdr:row>105</xdr:row>
      <xdr:rowOff>141695</xdr:rowOff>
    </xdr:to>
    <xdr:sp macro="" textlink="">
      <xdr:nvSpPr>
        <xdr:cNvPr id="675" name="フローチャート: 判断 674">
          <a:extLst>
            <a:ext uri="{FF2B5EF4-FFF2-40B4-BE49-F238E27FC236}">
              <a16:creationId xmlns:a16="http://schemas.microsoft.com/office/drawing/2014/main" id="{5E84E141-FD36-4009-8843-A7C5F9A274E0}"/>
            </a:ext>
          </a:extLst>
        </xdr:cNvPr>
        <xdr:cNvSpPr/>
      </xdr:nvSpPr>
      <xdr:spPr>
        <a:xfrm>
          <a:off x="14541500" y="1804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118473</xdr:rowOff>
    </xdr:from>
    <xdr:to>
      <xdr:col>72</xdr:col>
      <xdr:colOff>38100</xdr:colOff>
      <xdr:row>106</xdr:row>
      <xdr:rowOff>48623</xdr:rowOff>
    </xdr:to>
    <xdr:sp macro="" textlink="">
      <xdr:nvSpPr>
        <xdr:cNvPr id="676" name="フローチャート: 判断 675">
          <a:extLst>
            <a:ext uri="{FF2B5EF4-FFF2-40B4-BE49-F238E27FC236}">
              <a16:creationId xmlns:a16="http://schemas.microsoft.com/office/drawing/2014/main" id="{AD384CE6-1035-47D0-A104-57E01EF86B6C}"/>
            </a:ext>
          </a:extLst>
        </xdr:cNvPr>
        <xdr:cNvSpPr/>
      </xdr:nvSpPr>
      <xdr:spPr>
        <a:xfrm>
          <a:off x="13652500" y="1812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80918</xdr:rowOff>
    </xdr:from>
    <xdr:to>
      <xdr:col>67</xdr:col>
      <xdr:colOff>101600</xdr:colOff>
      <xdr:row>106</xdr:row>
      <xdr:rowOff>11068</xdr:rowOff>
    </xdr:to>
    <xdr:sp macro="" textlink="">
      <xdr:nvSpPr>
        <xdr:cNvPr id="677" name="フローチャート: 判断 676">
          <a:extLst>
            <a:ext uri="{FF2B5EF4-FFF2-40B4-BE49-F238E27FC236}">
              <a16:creationId xmlns:a16="http://schemas.microsoft.com/office/drawing/2014/main" id="{24031099-4248-45E0-9E61-D95A2221F63E}"/>
            </a:ext>
          </a:extLst>
        </xdr:cNvPr>
        <xdr:cNvSpPr/>
      </xdr:nvSpPr>
      <xdr:spPr>
        <a:xfrm>
          <a:off x="12763500" y="1808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AD468BE1-5C06-4B69-8E28-87D7C2315A6E}"/>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DF0E968C-A981-4C2D-85A2-474991A53B16}"/>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23B427D1-81AA-4A24-8679-3366C3564AD3}"/>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16267BE9-ECBA-49BD-9817-2C9B155DCEDC}"/>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2" name="テキスト ボックス 681">
          <a:extLst>
            <a:ext uri="{FF2B5EF4-FFF2-40B4-BE49-F238E27FC236}">
              <a16:creationId xmlns:a16="http://schemas.microsoft.com/office/drawing/2014/main" id="{7EB42738-1DE9-4E53-804E-95253D87729F}"/>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115207</xdr:rowOff>
    </xdr:from>
    <xdr:to>
      <xdr:col>85</xdr:col>
      <xdr:colOff>177800</xdr:colOff>
      <xdr:row>105</xdr:row>
      <xdr:rowOff>45357</xdr:rowOff>
    </xdr:to>
    <xdr:sp macro="" textlink="">
      <xdr:nvSpPr>
        <xdr:cNvPr id="683" name="楕円 682">
          <a:extLst>
            <a:ext uri="{FF2B5EF4-FFF2-40B4-BE49-F238E27FC236}">
              <a16:creationId xmlns:a16="http://schemas.microsoft.com/office/drawing/2014/main" id="{1F85A104-4BEB-4E4B-A30E-FE24C08A9A38}"/>
            </a:ext>
          </a:extLst>
        </xdr:cNvPr>
        <xdr:cNvSpPr/>
      </xdr:nvSpPr>
      <xdr:spPr>
        <a:xfrm>
          <a:off x="16268700" y="17946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93634</xdr:rowOff>
    </xdr:from>
    <xdr:ext cx="405111" cy="259045"/>
    <xdr:sp macro="" textlink="">
      <xdr:nvSpPr>
        <xdr:cNvPr id="684" name="【庁舎】&#10;有形固定資産減価償却率該当値テキスト">
          <a:extLst>
            <a:ext uri="{FF2B5EF4-FFF2-40B4-BE49-F238E27FC236}">
              <a16:creationId xmlns:a16="http://schemas.microsoft.com/office/drawing/2014/main" id="{B22261B2-4784-4B18-B04C-1FF95FE37D57}"/>
            </a:ext>
          </a:extLst>
        </xdr:cNvPr>
        <xdr:cNvSpPr txBox="1"/>
      </xdr:nvSpPr>
      <xdr:spPr>
        <a:xfrm>
          <a:off x="16357600" y="17924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160927</xdr:rowOff>
    </xdr:from>
    <xdr:to>
      <xdr:col>81</xdr:col>
      <xdr:colOff>101600</xdr:colOff>
      <xdr:row>105</xdr:row>
      <xdr:rowOff>91077</xdr:rowOff>
    </xdr:to>
    <xdr:sp macro="" textlink="">
      <xdr:nvSpPr>
        <xdr:cNvPr id="685" name="楕円 684">
          <a:extLst>
            <a:ext uri="{FF2B5EF4-FFF2-40B4-BE49-F238E27FC236}">
              <a16:creationId xmlns:a16="http://schemas.microsoft.com/office/drawing/2014/main" id="{6A56469E-D83E-4C8B-AB8A-47B372D83128}"/>
            </a:ext>
          </a:extLst>
        </xdr:cNvPr>
        <xdr:cNvSpPr/>
      </xdr:nvSpPr>
      <xdr:spPr>
        <a:xfrm>
          <a:off x="15430500" y="17991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166007</xdr:rowOff>
    </xdr:from>
    <xdr:to>
      <xdr:col>85</xdr:col>
      <xdr:colOff>127000</xdr:colOff>
      <xdr:row>105</xdr:row>
      <xdr:rowOff>40277</xdr:rowOff>
    </xdr:to>
    <xdr:cxnSp macro="">
      <xdr:nvCxnSpPr>
        <xdr:cNvPr id="686" name="直線コネクタ 685">
          <a:extLst>
            <a:ext uri="{FF2B5EF4-FFF2-40B4-BE49-F238E27FC236}">
              <a16:creationId xmlns:a16="http://schemas.microsoft.com/office/drawing/2014/main" id="{10DC6683-84F8-4B48-9428-755E4C0915DF}"/>
            </a:ext>
          </a:extLst>
        </xdr:cNvPr>
        <xdr:cNvCxnSpPr/>
      </xdr:nvCxnSpPr>
      <xdr:spPr>
        <a:xfrm flipV="1">
          <a:off x="15481300" y="17996807"/>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72752</xdr:rowOff>
    </xdr:from>
    <xdr:to>
      <xdr:col>76</xdr:col>
      <xdr:colOff>165100</xdr:colOff>
      <xdr:row>106</xdr:row>
      <xdr:rowOff>2902</xdr:rowOff>
    </xdr:to>
    <xdr:sp macro="" textlink="">
      <xdr:nvSpPr>
        <xdr:cNvPr id="687" name="楕円 686">
          <a:extLst>
            <a:ext uri="{FF2B5EF4-FFF2-40B4-BE49-F238E27FC236}">
              <a16:creationId xmlns:a16="http://schemas.microsoft.com/office/drawing/2014/main" id="{5DDB20EA-37A8-455B-B158-ED076329E157}"/>
            </a:ext>
          </a:extLst>
        </xdr:cNvPr>
        <xdr:cNvSpPr/>
      </xdr:nvSpPr>
      <xdr:spPr>
        <a:xfrm>
          <a:off x="14541500" y="18075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40277</xdr:rowOff>
    </xdr:from>
    <xdr:to>
      <xdr:col>81</xdr:col>
      <xdr:colOff>50800</xdr:colOff>
      <xdr:row>105</xdr:row>
      <xdr:rowOff>123552</xdr:rowOff>
    </xdr:to>
    <xdr:cxnSp macro="">
      <xdr:nvCxnSpPr>
        <xdr:cNvPr id="688" name="直線コネクタ 687">
          <a:extLst>
            <a:ext uri="{FF2B5EF4-FFF2-40B4-BE49-F238E27FC236}">
              <a16:creationId xmlns:a16="http://schemas.microsoft.com/office/drawing/2014/main" id="{18AFE524-8FFB-468D-8BD4-8CBF2135ED9F}"/>
            </a:ext>
          </a:extLst>
        </xdr:cNvPr>
        <xdr:cNvCxnSpPr/>
      </xdr:nvCxnSpPr>
      <xdr:spPr>
        <a:xfrm flipV="1">
          <a:off x="14592300" y="18042527"/>
          <a:ext cx="889000" cy="83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118473</xdr:rowOff>
    </xdr:from>
    <xdr:to>
      <xdr:col>72</xdr:col>
      <xdr:colOff>38100</xdr:colOff>
      <xdr:row>105</xdr:row>
      <xdr:rowOff>48623</xdr:rowOff>
    </xdr:to>
    <xdr:sp macro="" textlink="">
      <xdr:nvSpPr>
        <xdr:cNvPr id="689" name="楕円 688">
          <a:extLst>
            <a:ext uri="{FF2B5EF4-FFF2-40B4-BE49-F238E27FC236}">
              <a16:creationId xmlns:a16="http://schemas.microsoft.com/office/drawing/2014/main" id="{A27075D8-088D-47A3-81C1-26FC346B796E}"/>
            </a:ext>
          </a:extLst>
        </xdr:cNvPr>
        <xdr:cNvSpPr/>
      </xdr:nvSpPr>
      <xdr:spPr>
        <a:xfrm>
          <a:off x="13652500" y="1794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169273</xdr:rowOff>
    </xdr:from>
    <xdr:to>
      <xdr:col>76</xdr:col>
      <xdr:colOff>114300</xdr:colOff>
      <xdr:row>105</xdr:row>
      <xdr:rowOff>123552</xdr:rowOff>
    </xdr:to>
    <xdr:cxnSp macro="">
      <xdr:nvCxnSpPr>
        <xdr:cNvPr id="690" name="直線コネクタ 689">
          <a:extLst>
            <a:ext uri="{FF2B5EF4-FFF2-40B4-BE49-F238E27FC236}">
              <a16:creationId xmlns:a16="http://schemas.microsoft.com/office/drawing/2014/main" id="{6A971B9D-E0A8-4FEE-86C9-D1D88F9E6276}"/>
            </a:ext>
          </a:extLst>
        </xdr:cNvPr>
        <xdr:cNvCxnSpPr/>
      </xdr:nvCxnSpPr>
      <xdr:spPr>
        <a:xfrm>
          <a:off x="13703300" y="18000073"/>
          <a:ext cx="889000" cy="125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162561</xdr:rowOff>
    </xdr:from>
    <xdr:to>
      <xdr:col>67</xdr:col>
      <xdr:colOff>101600</xdr:colOff>
      <xdr:row>105</xdr:row>
      <xdr:rowOff>92711</xdr:rowOff>
    </xdr:to>
    <xdr:sp macro="" textlink="">
      <xdr:nvSpPr>
        <xdr:cNvPr id="691" name="楕円 690">
          <a:extLst>
            <a:ext uri="{FF2B5EF4-FFF2-40B4-BE49-F238E27FC236}">
              <a16:creationId xmlns:a16="http://schemas.microsoft.com/office/drawing/2014/main" id="{785EF2F0-C719-49EF-86FB-BCD987EC7EBD}"/>
            </a:ext>
          </a:extLst>
        </xdr:cNvPr>
        <xdr:cNvSpPr/>
      </xdr:nvSpPr>
      <xdr:spPr>
        <a:xfrm>
          <a:off x="12763500" y="1799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169273</xdr:rowOff>
    </xdr:from>
    <xdr:to>
      <xdr:col>71</xdr:col>
      <xdr:colOff>177800</xdr:colOff>
      <xdr:row>105</xdr:row>
      <xdr:rowOff>41911</xdr:rowOff>
    </xdr:to>
    <xdr:cxnSp macro="">
      <xdr:nvCxnSpPr>
        <xdr:cNvPr id="692" name="直線コネクタ 691">
          <a:extLst>
            <a:ext uri="{FF2B5EF4-FFF2-40B4-BE49-F238E27FC236}">
              <a16:creationId xmlns:a16="http://schemas.microsoft.com/office/drawing/2014/main" id="{4196B153-96F8-401D-8861-135BD038ED96}"/>
            </a:ext>
          </a:extLst>
        </xdr:cNvPr>
        <xdr:cNvCxnSpPr/>
      </xdr:nvCxnSpPr>
      <xdr:spPr>
        <a:xfrm flipV="1">
          <a:off x="12814300" y="18000073"/>
          <a:ext cx="8890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19429</xdr:rowOff>
    </xdr:from>
    <xdr:ext cx="405111" cy="259045"/>
    <xdr:sp macro="" textlink="">
      <xdr:nvSpPr>
        <xdr:cNvPr id="693" name="n_1aveValue【庁舎】&#10;有形固定資産減価償却率">
          <a:extLst>
            <a:ext uri="{FF2B5EF4-FFF2-40B4-BE49-F238E27FC236}">
              <a16:creationId xmlns:a16="http://schemas.microsoft.com/office/drawing/2014/main" id="{DE9109E4-2855-47B1-8F13-08638539CD4E}"/>
            </a:ext>
          </a:extLst>
        </xdr:cNvPr>
        <xdr:cNvSpPr txBox="1"/>
      </xdr:nvSpPr>
      <xdr:spPr>
        <a:xfrm>
          <a:off x="15266044" y="1767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158222</xdr:rowOff>
    </xdr:from>
    <xdr:ext cx="405111" cy="259045"/>
    <xdr:sp macro="" textlink="">
      <xdr:nvSpPr>
        <xdr:cNvPr id="694" name="n_2aveValue【庁舎】&#10;有形固定資産減価償却率">
          <a:extLst>
            <a:ext uri="{FF2B5EF4-FFF2-40B4-BE49-F238E27FC236}">
              <a16:creationId xmlns:a16="http://schemas.microsoft.com/office/drawing/2014/main" id="{BDF7525B-17D4-4017-9964-5C44CB6BDE8B}"/>
            </a:ext>
          </a:extLst>
        </xdr:cNvPr>
        <xdr:cNvSpPr txBox="1"/>
      </xdr:nvSpPr>
      <xdr:spPr>
        <a:xfrm>
          <a:off x="14389744" y="1781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39750</xdr:rowOff>
    </xdr:from>
    <xdr:ext cx="405111" cy="259045"/>
    <xdr:sp macro="" textlink="">
      <xdr:nvSpPr>
        <xdr:cNvPr id="695" name="n_3aveValue【庁舎】&#10;有形固定資産減価償却率">
          <a:extLst>
            <a:ext uri="{FF2B5EF4-FFF2-40B4-BE49-F238E27FC236}">
              <a16:creationId xmlns:a16="http://schemas.microsoft.com/office/drawing/2014/main" id="{8EDA231B-BDC8-4523-BD46-594622AF175A}"/>
            </a:ext>
          </a:extLst>
        </xdr:cNvPr>
        <xdr:cNvSpPr txBox="1"/>
      </xdr:nvSpPr>
      <xdr:spPr>
        <a:xfrm>
          <a:off x="13500744" y="1821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2195</xdr:rowOff>
    </xdr:from>
    <xdr:ext cx="405111" cy="259045"/>
    <xdr:sp macro="" textlink="">
      <xdr:nvSpPr>
        <xdr:cNvPr id="696" name="n_4aveValue【庁舎】&#10;有形固定資産減価償却率">
          <a:extLst>
            <a:ext uri="{FF2B5EF4-FFF2-40B4-BE49-F238E27FC236}">
              <a16:creationId xmlns:a16="http://schemas.microsoft.com/office/drawing/2014/main" id="{63D3EFD1-1D50-4F63-A055-57CFB1446B4C}"/>
            </a:ext>
          </a:extLst>
        </xdr:cNvPr>
        <xdr:cNvSpPr txBox="1"/>
      </xdr:nvSpPr>
      <xdr:spPr>
        <a:xfrm>
          <a:off x="12611744" y="18175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82204</xdr:rowOff>
    </xdr:from>
    <xdr:ext cx="405111" cy="259045"/>
    <xdr:sp macro="" textlink="">
      <xdr:nvSpPr>
        <xdr:cNvPr id="697" name="n_1mainValue【庁舎】&#10;有形固定資産減価償却率">
          <a:extLst>
            <a:ext uri="{FF2B5EF4-FFF2-40B4-BE49-F238E27FC236}">
              <a16:creationId xmlns:a16="http://schemas.microsoft.com/office/drawing/2014/main" id="{64A2A838-5BC3-43DC-B03E-92691255E384}"/>
            </a:ext>
          </a:extLst>
        </xdr:cNvPr>
        <xdr:cNvSpPr txBox="1"/>
      </xdr:nvSpPr>
      <xdr:spPr>
        <a:xfrm>
          <a:off x="15266044" y="1808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165479</xdr:rowOff>
    </xdr:from>
    <xdr:ext cx="405111" cy="259045"/>
    <xdr:sp macro="" textlink="">
      <xdr:nvSpPr>
        <xdr:cNvPr id="698" name="n_2mainValue【庁舎】&#10;有形固定資産減価償却率">
          <a:extLst>
            <a:ext uri="{FF2B5EF4-FFF2-40B4-BE49-F238E27FC236}">
              <a16:creationId xmlns:a16="http://schemas.microsoft.com/office/drawing/2014/main" id="{FC641319-BF97-4114-9235-9A482596BD37}"/>
            </a:ext>
          </a:extLst>
        </xdr:cNvPr>
        <xdr:cNvSpPr txBox="1"/>
      </xdr:nvSpPr>
      <xdr:spPr>
        <a:xfrm>
          <a:off x="14389744" y="18167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65150</xdr:rowOff>
    </xdr:from>
    <xdr:ext cx="405111" cy="259045"/>
    <xdr:sp macro="" textlink="">
      <xdr:nvSpPr>
        <xdr:cNvPr id="699" name="n_3mainValue【庁舎】&#10;有形固定資産減価償却率">
          <a:extLst>
            <a:ext uri="{FF2B5EF4-FFF2-40B4-BE49-F238E27FC236}">
              <a16:creationId xmlns:a16="http://schemas.microsoft.com/office/drawing/2014/main" id="{5F04A5FB-03ED-4965-A19B-811DDB95AFE2}"/>
            </a:ext>
          </a:extLst>
        </xdr:cNvPr>
        <xdr:cNvSpPr txBox="1"/>
      </xdr:nvSpPr>
      <xdr:spPr>
        <a:xfrm>
          <a:off x="13500744" y="17724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109238</xdr:rowOff>
    </xdr:from>
    <xdr:ext cx="405111" cy="259045"/>
    <xdr:sp macro="" textlink="">
      <xdr:nvSpPr>
        <xdr:cNvPr id="700" name="n_4mainValue【庁舎】&#10;有形固定資産減価償却率">
          <a:extLst>
            <a:ext uri="{FF2B5EF4-FFF2-40B4-BE49-F238E27FC236}">
              <a16:creationId xmlns:a16="http://schemas.microsoft.com/office/drawing/2014/main" id="{2C3EED93-79E8-4EF7-8325-85BA36E970B6}"/>
            </a:ext>
          </a:extLst>
        </xdr:cNvPr>
        <xdr:cNvSpPr txBox="1"/>
      </xdr:nvSpPr>
      <xdr:spPr>
        <a:xfrm>
          <a:off x="12611744" y="17768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1" name="正方形/長方形 700">
          <a:extLst>
            <a:ext uri="{FF2B5EF4-FFF2-40B4-BE49-F238E27FC236}">
              <a16:creationId xmlns:a16="http://schemas.microsoft.com/office/drawing/2014/main" id="{7863DE87-98AF-40B5-8306-E8836924AA6B}"/>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2" name="正方形/長方形 701">
          <a:extLst>
            <a:ext uri="{FF2B5EF4-FFF2-40B4-BE49-F238E27FC236}">
              <a16:creationId xmlns:a16="http://schemas.microsoft.com/office/drawing/2014/main" id="{EB2D683B-2780-4979-933A-2D6E8EC321D7}"/>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3" name="正方形/長方形 702">
          <a:extLst>
            <a:ext uri="{FF2B5EF4-FFF2-40B4-BE49-F238E27FC236}">
              <a16:creationId xmlns:a16="http://schemas.microsoft.com/office/drawing/2014/main" id="{6A94E4D8-4601-4CB1-9AC8-7B203529A395}"/>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4" name="正方形/長方形 703">
          <a:extLst>
            <a:ext uri="{FF2B5EF4-FFF2-40B4-BE49-F238E27FC236}">
              <a16:creationId xmlns:a16="http://schemas.microsoft.com/office/drawing/2014/main" id="{D900A79A-CC70-4753-9C7C-CDE033E56A6B}"/>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5" name="正方形/長方形 704">
          <a:extLst>
            <a:ext uri="{FF2B5EF4-FFF2-40B4-BE49-F238E27FC236}">
              <a16:creationId xmlns:a16="http://schemas.microsoft.com/office/drawing/2014/main" id="{9698B6CB-924D-4C04-B996-4E67DDC7A5CB}"/>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6" name="正方形/長方形 705">
          <a:extLst>
            <a:ext uri="{FF2B5EF4-FFF2-40B4-BE49-F238E27FC236}">
              <a16:creationId xmlns:a16="http://schemas.microsoft.com/office/drawing/2014/main" id="{32FF1181-363C-495B-BF95-84DF0F30BDE5}"/>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7" name="正方形/長方形 706">
          <a:extLst>
            <a:ext uri="{FF2B5EF4-FFF2-40B4-BE49-F238E27FC236}">
              <a16:creationId xmlns:a16="http://schemas.microsoft.com/office/drawing/2014/main" id="{94A6A7D8-53B8-4929-8BFF-D75A249B1BE1}"/>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8" name="正方形/長方形 707">
          <a:extLst>
            <a:ext uri="{FF2B5EF4-FFF2-40B4-BE49-F238E27FC236}">
              <a16:creationId xmlns:a16="http://schemas.microsoft.com/office/drawing/2014/main" id="{97954AB0-1BEE-4047-81E4-9D76E1B0E69D}"/>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9" name="テキスト ボックス 708">
          <a:extLst>
            <a:ext uri="{FF2B5EF4-FFF2-40B4-BE49-F238E27FC236}">
              <a16:creationId xmlns:a16="http://schemas.microsoft.com/office/drawing/2014/main" id="{FAA77EA2-156F-47B5-9D22-87BCDA065DD9}"/>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0" name="直線コネクタ 709">
          <a:extLst>
            <a:ext uri="{FF2B5EF4-FFF2-40B4-BE49-F238E27FC236}">
              <a16:creationId xmlns:a16="http://schemas.microsoft.com/office/drawing/2014/main" id="{75DD5710-CFFE-416B-AE27-A8E3ADB1155C}"/>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11" name="直線コネクタ 710">
          <a:extLst>
            <a:ext uri="{FF2B5EF4-FFF2-40B4-BE49-F238E27FC236}">
              <a16:creationId xmlns:a16="http://schemas.microsoft.com/office/drawing/2014/main" id="{3E8AEAF1-E921-4F29-ACED-CC44F01DFDA6}"/>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12" name="テキスト ボックス 711">
          <a:extLst>
            <a:ext uri="{FF2B5EF4-FFF2-40B4-BE49-F238E27FC236}">
              <a16:creationId xmlns:a16="http://schemas.microsoft.com/office/drawing/2014/main" id="{6E482773-400B-48D9-99E1-4A3E540373ED}"/>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13" name="直線コネクタ 712">
          <a:extLst>
            <a:ext uri="{FF2B5EF4-FFF2-40B4-BE49-F238E27FC236}">
              <a16:creationId xmlns:a16="http://schemas.microsoft.com/office/drawing/2014/main" id="{3C7A2942-481F-4890-8EC1-94170401681B}"/>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14" name="テキスト ボックス 713">
          <a:extLst>
            <a:ext uri="{FF2B5EF4-FFF2-40B4-BE49-F238E27FC236}">
              <a16:creationId xmlns:a16="http://schemas.microsoft.com/office/drawing/2014/main" id="{89157351-7F36-4806-811D-CFEC9CECC2F0}"/>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15" name="直線コネクタ 714">
          <a:extLst>
            <a:ext uri="{FF2B5EF4-FFF2-40B4-BE49-F238E27FC236}">
              <a16:creationId xmlns:a16="http://schemas.microsoft.com/office/drawing/2014/main" id="{2465CB48-6F10-486B-AFBB-80DF30475522}"/>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16" name="テキスト ボックス 715">
          <a:extLst>
            <a:ext uri="{FF2B5EF4-FFF2-40B4-BE49-F238E27FC236}">
              <a16:creationId xmlns:a16="http://schemas.microsoft.com/office/drawing/2014/main" id="{B8D121C7-7774-49D7-9900-5A0BED5AF49C}"/>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17" name="直線コネクタ 716">
          <a:extLst>
            <a:ext uri="{FF2B5EF4-FFF2-40B4-BE49-F238E27FC236}">
              <a16:creationId xmlns:a16="http://schemas.microsoft.com/office/drawing/2014/main" id="{01992227-9D0D-4D2A-8CE2-17EF73BDE45A}"/>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18" name="テキスト ボックス 717">
          <a:extLst>
            <a:ext uri="{FF2B5EF4-FFF2-40B4-BE49-F238E27FC236}">
              <a16:creationId xmlns:a16="http://schemas.microsoft.com/office/drawing/2014/main" id="{D7B8701B-B1A3-4BDE-86A0-1E68DF59C969}"/>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9" name="直線コネクタ 718">
          <a:extLst>
            <a:ext uri="{FF2B5EF4-FFF2-40B4-BE49-F238E27FC236}">
              <a16:creationId xmlns:a16="http://schemas.microsoft.com/office/drawing/2014/main" id="{50BD443E-C0B1-4CF1-9A12-A465656E3958}"/>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0" name="テキスト ボックス 719">
          <a:extLst>
            <a:ext uri="{FF2B5EF4-FFF2-40B4-BE49-F238E27FC236}">
              <a16:creationId xmlns:a16="http://schemas.microsoft.com/office/drawing/2014/main" id="{CF4285F8-C882-4D01-9599-458AFFB192B8}"/>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1" name="【庁舎】&#10;一人当たり面積グラフ枠">
          <a:extLst>
            <a:ext uri="{FF2B5EF4-FFF2-40B4-BE49-F238E27FC236}">
              <a16:creationId xmlns:a16="http://schemas.microsoft.com/office/drawing/2014/main" id="{8A803467-C6CA-4AE2-ADD4-89E72FAC32F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27279</xdr:rowOff>
    </xdr:from>
    <xdr:to>
      <xdr:col>116</xdr:col>
      <xdr:colOff>62864</xdr:colOff>
      <xdr:row>107</xdr:row>
      <xdr:rowOff>153924</xdr:rowOff>
    </xdr:to>
    <xdr:cxnSp macro="">
      <xdr:nvCxnSpPr>
        <xdr:cNvPr id="722" name="直線コネクタ 721">
          <a:extLst>
            <a:ext uri="{FF2B5EF4-FFF2-40B4-BE49-F238E27FC236}">
              <a16:creationId xmlns:a16="http://schemas.microsoft.com/office/drawing/2014/main" id="{D9136CFC-55F6-41C9-B598-3176CDEFDFA1}"/>
            </a:ext>
          </a:extLst>
        </xdr:cNvPr>
        <xdr:cNvCxnSpPr/>
      </xdr:nvCxnSpPr>
      <xdr:spPr>
        <a:xfrm flipV="1">
          <a:off x="22160864" y="17172279"/>
          <a:ext cx="0" cy="1326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157751</xdr:rowOff>
    </xdr:from>
    <xdr:ext cx="469744" cy="259045"/>
    <xdr:sp macro="" textlink="">
      <xdr:nvSpPr>
        <xdr:cNvPr id="723" name="【庁舎】&#10;一人当たり面積最小値テキスト">
          <a:extLst>
            <a:ext uri="{FF2B5EF4-FFF2-40B4-BE49-F238E27FC236}">
              <a16:creationId xmlns:a16="http://schemas.microsoft.com/office/drawing/2014/main" id="{A3466CF8-F810-4D4C-88F1-63DA69873A71}"/>
            </a:ext>
          </a:extLst>
        </xdr:cNvPr>
        <xdr:cNvSpPr txBox="1"/>
      </xdr:nvSpPr>
      <xdr:spPr>
        <a:xfrm>
          <a:off x="22199600" y="18502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153924</xdr:rowOff>
    </xdr:from>
    <xdr:to>
      <xdr:col>116</xdr:col>
      <xdr:colOff>152400</xdr:colOff>
      <xdr:row>107</xdr:row>
      <xdr:rowOff>153924</xdr:rowOff>
    </xdr:to>
    <xdr:cxnSp macro="">
      <xdr:nvCxnSpPr>
        <xdr:cNvPr id="724" name="直線コネクタ 723">
          <a:extLst>
            <a:ext uri="{FF2B5EF4-FFF2-40B4-BE49-F238E27FC236}">
              <a16:creationId xmlns:a16="http://schemas.microsoft.com/office/drawing/2014/main" id="{12CA02AE-6662-45F7-8BF1-FA93DDA4CECF}"/>
            </a:ext>
          </a:extLst>
        </xdr:cNvPr>
        <xdr:cNvCxnSpPr/>
      </xdr:nvCxnSpPr>
      <xdr:spPr>
        <a:xfrm>
          <a:off x="22072600" y="18499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145406</xdr:rowOff>
    </xdr:from>
    <xdr:ext cx="469744" cy="259045"/>
    <xdr:sp macro="" textlink="">
      <xdr:nvSpPr>
        <xdr:cNvPr id="725" name="【庁舎】&#10;一人当たり面積最大値テキスト">
          <a:extLst>
            <a:ext uri="{FF2B5EF4-FFF2-40B4-BE49-F238E27FC236}">
              <a16:creationId xmlns:a16="http://schemas.microsoft.com/office/drawing/2014/main" id="{AB5EFC28-31D4-4AEA-A8A1-BE7E17A32007}"/>
            </a:ext>
          </a:extLst>
        </xdr:cNvPr>
        <xdr:cNvSpPr txBox="1"/>
      </xdr:nvSpPr>
      <xdr:spPr>
        <a:xfrm>
          <a:off x="22199600" y="16947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27279</xdr:rowOff>
    </xdr:from>
    <xdr:to>
      <xdr:col>116</xdr:col>
      <xdr:colOff>152400</xdr:colOff>
      <xdr:row>100</xdr:row>
      <xdr:rowOff>27279</xdr:rowOff>
    </xdr:to>
    <xdr:cxnSp macro="">
      <xdr:nvCxnSpPr>
        <xdr:cNvPr id="726" name="直線コネクタ 725">
          <a:extLst>
            <a:ext uri="{FF2B5EF4-FFF2-40B4-BE49-F238E27FC236}">
              <a16:creationId xmlns:a16="http://schemas.microsoft.com/office/drawing/2014/main" id="{7BAD1286-7F8B-496A-9B32-6785D60A50E5}"/>
            </a:ext>
          </a:extLst>
        </xdr:cNvPr>
        <xdr:cNvCxnSpPr/>
      </xdr:nvCxnSpPr>
      <xdr:spPr>
        <a:xfrm>
          <a:off x="22072600" y="17172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157091</xdr:rowOff>
    </xdr:from>
    <xdr:ext cx="469744" cy="259045"/>
    <xdr:sp macro="" textlink="">
      <xdr:nvSpPr>
        <xdr:cNvPr id="727" name="【庁舎】&#10;一人当たり面積平均値テキスト">
          <a:extLst>
            <a:ext uri="{FF2B5EF4-FFF2-40B4-BE49-F238E27FC236}">
              <a16:creationId xmlns:a16="http://schemas.microsoft.com/office/drawing/2014/main" id="{FBBC0C36-F275-4160-8EF9-6429EC03A422}"/>
            </a:ext>
          </a:extLst>
        </xdr:cNvPr>
        <xdr:cNvSpPr txBox="1"/>
      </xdr:nvSpPr>
      <xdr:spPr>
        <a:xfrm>
          <a:off x="22199600" y="179878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134214</xdr:rowOff>
    </xdr:from>
    <xdr:to>
      <xdr:col>116</xdr:col>
      <xdr:colOff>114300</xdr:colOff>
      <xdr:row>106</xdr:row>
      <xdr:rowOff>64364</xdr:rowOff>
    </xdr:to>
    <xdr:sp macro="" textlink="">
      <xdr:nvSpPr>
        <xdr:cNvPr id="728" name="フローチャート: 判断 727">
          <a:extLst>
            <a:ext uri="{FF2B5EF4-FFF2-40B4-BE49-F238E27FC236}">
              <a16:creationId xmlns:a16="http://schemas.microsoft.com/office/drawing/2014/main" id="{FC6BA8A4-DA99-4FE2-A529-B3F04A1DDB0A}"/>
            </a:ext>
          </a:extLst>
        </xdr:cNvPr>
        <xdr:cNvSpPr/>
      </xdr:nvSpPr>
      <xdr:spPr>
        <a:xfrm>
          <a:off x="22110700" y="18136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155702</xdr:rowOff>
    </xdr:from>
    <xdr:to>
      <xdr:col>112</xdr:col>
      <xdr:colOff>38100</xdr:colOff>
      <xdr:row>106</xdr:row>
      <xdr:rowOff>85852</xdr:rowOff>
    </xdr:to>
    <xdr:sp macro="" textlink="">
      <xdr:nvSpPr>
        <xdr:cNvPr id="729" name="フローチャート: 判断 728">
          <a:extLst>
            <a:ext uri="{FF2B5EF4-FFF2-40B4-BE49-F238E27FC236}">
              <a16:creationId xmlns:a16="http://schemas.microsoft.com/office/drawing/2014/main" id="{9784868F-9E45-46E7-AF68-0E1B9F28B3B0}"/>
            </a:ext>
          </a:extLst>
        </xdr:cNvPr>
        <xdr:cNvSpPr/>
      </xdr:nvSpPr>
      <xdr:spPr>
        <a:xfrm>
          <a:off x="21272500" y="1815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159359</xdr:rowOff>
    </xdr:from>
    <xdr:to>
      <xdr:col>107</xdr:col>
      <xdr:colOff>101600</xdr:colOff>
      <xdr:row>106</xdr:row>
      <xdr:rowOff>89509</xdr:rowOff>
    </xdr:to>
    <xdr:sp macro="" textlink="">
      <xdr:nvSpPr>
        <xdr:cNvPr id="730" name="フローチャート: 判断 729">
          <a:extLst>
            <a:ext uri="{FF2B5EF4-FFF2-40B4-BE49-F238E27FC236}">
              <a16:creationId xmlns:a16="http://schemas.microsoft.com/office/drawing/2014/main" id="{A42322F5-5757-4BA9-9E67-21D08380E27D}"/>
            </a:ext>
          </a:extLst>
        </xdr:cNvPr>
        <xdr:cNvSpPr/>
      </xdr:nvSpPr>
      <xdr:spPr>
        <a:xfrm>
          <a:off x="20383500" y="18161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10770</xdr:rowOff>
    </xdr:from>
    <xdr:to>
      <xdr:col>102</xdr:col>
      <xdr:colOff>165100</xdr:colOff>
      <xdr:row>106</xdr:row>
      <xdr:rowOff>112370</xdr:rowOff>
    </xdr:to>
    <xdr:sp macro="" textlink="">
      <xdr:nvSpPr>
        <xdr:cNvPr id="731" name="フローチャート: 判断 730">
          <a:extLst>
            <a:ext uri="{FF2B5EF4-FFF2-40B4-BE49-F238E27FC236}">
              <a16:creationId xmlns:a16="http://schemas.microsoft.com/office/drawing/2014/main" id="{76C98EFA-CD9D-455E-A664-85A33941202C}"/>
            </a:ext>
          </a:extLst>
        </xdr:cNvPr>
        <xdr:cNvSpPr/>
      </xdr:nvSpPr>
      <xdr:spPr>
        <a:xfrm>
          <a:off x="19494500" y="18184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168047</xdr:rowOff>
    </xdr:from>
    <xdr:to>
      <xdr:col>98</xdr:col>
      <xdr:colOff>38100</xdr:colOff>
      <xdr:row>106</xdr:row>
      <xdr:rowOff>98197</xdr:rowOff>
    </xdr:to>
    <xdr:sp macro="" textlink="">
      <xdr:nvSpPr>
        <xdr:cNvPr id="732" name="フローチャート: 判断 731">
          <a:extLst>
            <a:ext uri="{FF2B5EF4-FFF2-40B4-BE49-F238E27FC236}">
              <a16:creationId xmlns:a16="http://schemas.microsoft.com/office/drawing/2014/main" id="{0AF82EA0-C6AD-4CEB-B63B-2D422EB0FB75}"/>
            </a:ext>
          </a:extLst>
        </xdr:cNvPr>
        <xdr:cNvSpPr/>
      </xdr:nvSpPr>
      <xdr:spPr>
        <a:xfrm>
          <a:off x="18605500" y="1817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id="{A06AAA7F-337D-45D3-A674-D5DC78D4D3AB}"/>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02CD31A2-1AEF-4647-B6A9-A91846AB8F55}"/>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3DA85136-6CCE-4A7D-9769-C9F426DB5E17}"/>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2267D0B8-D3B0-4A7E-B038-19FC0779565A}"/>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95023EB4-0E71-4C8C-B25B-A191CB085939}"/>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74777</xdr:rowOff>
    </xdr:from>
    <xdr:to>
      <xdr:col>116</xdr:col>
      <xdr:colOff>114300</xdr:colOff>
      <xdr:row>107</xdr:row>
      <xdr:rowOff>4927</xdr:rowOff>
    </xdr:to>
    <xdr:sp macro="" textlink="">
      <xdr:nvSpPr>
        <xdr:cNvPr id="738" name="楕円 737">
          <a:extLst>
            <a:ext uri="{FF2B5EF4-FFF2-40B4-BE49-F238E27FC236}">
              <a16:creationId xmlns:a16="http://schemas.microsoft.com/office/drawing/2014/main" id="{E2FBECB2-42F9-4EEB-90C2-FA13D41DD210}"/>
            </a:ext>
          </a:extLst>
        </xdr:cNvPr>
        <xdr:cNvSpPr/>
      </xdr:nvSpPr>
      <xdr:spPr>
        <a:xfrm>
          <a:off x="22110700" y="18248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53204</xdr:rowOff>
    </xdr:from>
    <xdr:ext cx="469744" cy="259045"/>
    <xdr:sp macro="" textlink="">
      <xdr:nvSpPr>
        <xdr:cNvPr id="739" name="【庁舎】&#10;一人当たり面積該当値テキスト">
          <a:extLst>
            <a:ext uri="{FF2B5EF4-FFF2-40B4-BE49-F238E27FC236}">
              <a16:creationId xmlns:a16="http://schemas.microsoft.com/office/drawing/2014/main" id="{B48D3CF2-893C-450A-8370-5347AE98F45A}"/>
            </a:ext>
          </a:extLst>
        </xdr:cNvPr>
        <xdr:cNvSpPr txBox="1"/>
      </xdr:nvSpPr>
      <xdr:spPr>
        <a:xfrm>
          <a:off x="22199600" y="18226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80263</xdr:rowOff>
    </xdr:from>
    <xdr:to>
      <xdr:col>112</xdr:col>
      <xdr:colOff>38100</xdr:colOff>
      <xdr:row>107</xdr:row>
      <xdr:rowOff>10413</xdr:rowOff>
    </xdr:to>
    <xdr:sp macro="" textlink="">
      <xdr:nvSpPr>
        <xdr:cNvPr id="740" name="楕円 739">
          <a:extLst>
            <a:ext uri="{FF2B5EF4-FFF2-40B4-BE49-F238E27FC236}">
              <a16:creationId xmlns:a16="http://schemas.microsoft.com/office/drawing/2014/main" id="{6AABFE6E-782A-463A-8210-BF940A7787AC}"/>
            </a:ext>
          </a:extLst>
        </xdr:cNvPr>
        <xdr:cNvSpPr/>
      </xdr:nvSpPr>
      <xdr:spPr>
        <a:xfrm>
          <a:off x="21272500" y="18253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125577</xdr:rowOff>
    </xdr:from>
    <xdr:to>
      <xdr:col>116</xdr:col>
      <xdr:colOff>63500</xdr:colOff>
      <xdr:row>106</xdr:row>
      <xdr:rowOff>131063</xdr:rowOff>
    </xdr:to>
    <xdr:cxnSp macro="">
      <xdr:nvCxnSpPr>
        <xdr:cNvPr id="741" name="直線コネクタ 740">
          <a:extLst>
            <a:ext uri="{FF2B5EF4-FFF2-40B4-BE49-F238E27FC236}">
              <a16:creationId xmlns:a16="http://schemas.microsoft.com/office/drawing/2014/main" id="{9AF5E448-00FE-4C25-8632-A7A58C806910}"/>
            </a:ext>
          </a:extLst>
        </xdr:cNvPr>
        <xdr:cNvCxnSpPr/>
      </xdr:nvCxnSpPr>
      <xdr:spPr>
        <a:xfrm flipV="1">
          <a:off x="21323300" y="18299277"/>
          <a:ext cx="8382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85292</xdr:rowOff>
    </xdr:from>
    <xdr:to>
      <xdr:col>107</xdr:col>
      <xdr:colOff>101600</xdr:colOff>
      <xdr:row>107</xdr:row>
      <xdr:rowOff>15442</xdr:rowOff>
    </xdr:to>
    <xdr:sp macro="" textlink="">
      <xdr:nvSpPr>
        <xdr:cNvPr id="742" name="楕円 741">
          <a:extLst>
            <a:ext uri="{FF2B5EF4-FFF2-40B4-BE49-F238E27FC236}">
              <a16:creationId xmlns:a16="http://schemas.microsoft.com/office/drawing/2014/main" id="{F7C8414D-FE12-4325-B130-D4A74A8505BB}"/>
            </a:ext>
          </a:extLst>
        </xdr:cNvPr>
        <xdr:cNvSpPr/>
      </xdr:nvSpPr>
      <xdr:spPr>
        <a:xfrm>
          <a:off x="20383500" y="18258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131063</xdr:rowOff>
    </xdr:from>
    <xdr:to>
      <xdr:col>111</xdr:col>
      <xdr:colOff>177800</xdr:colOff>
      <xdr:row>106</xdr:row>
      <xdr:rowOff>136092</xdr:rowOff>
    </xdr:to>
    <xdr:cxnSp macro="">
      <xdr:nvCxnSpPr>
        <xdr:cNvPr id="743" name="直線コネクタ 742">
          <a:extLst>
            <a:ext uri="{FF2B5EF4-FFF2-40B4-BE49-F238E27FC236}">
              <a16:creationId xmlns:a16="http://schemas.microsoft.com/office/drawing/2014/main" id="{F757473B-1AFE-41FD-9C37-7D37487C1602}"/>
            </a:ext>
          </a:extLst>
        </xdr:cNvPr>
        <xdr:cNvCxnSpPr/>
      </xdr:nvCxnSpPr>
      <xdr:spPr>
        <a:xfrm flipV="1">
          <a:off x="20434300" y="18304763"/>
          <a:ext cx="8890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88036</xdr:rowOff>
    </xdr:from>
    <xdr:to>
      <xdr:col>102</xdr:col>
      <xdr:colOff>165100</xdr:colOff>
      <xdr:row>107</xdr:row>
      <xdr:rowOff>18186</xdr:rowOff>
    </xdr:to>
    <xdr:sp macro="" textlink="">
      <xdr:nvSpPr>
        <xdr:cNvPr id="744" name="楕円 743">
          <a:extLst>
            <a:ext uri="{FF2B5EF4-FFF2-40B4-BE49-F238E27FC236}">
              <a16:creationId xmlns:a16="http://schemas.microsoft.com/office/drawing/2014/main" id="{5644ED37-8D8B-4255-AAAA-9587EAB1385C}"/>
            </a:ext>
          </a:extLst>
        </xdr:cNvPr>
        <xdr:cNvSpPr/>
      </xdr:nvSpPr>
      <xdr:spPr>
        <a:xfrm>
          <a:off x="19494500" y="18261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136092</xdr:rowOff>
    </xdr:from>
    <xdr:to>
      <xdr:col>107</xdr:col>
      <xdr:colOff>50800</xdr:colOff>
      <xdr:row>106</xdr:row>
      <xdr:rowOff>138836</xdr:rowOff>
    </xdr:to>
    <xdr:cxnSp macro="">
      <xdr:nvCxnSpPr>
        <xdr:cNvPr id="745" name="直線コネクタ 744">
          <a:extLst>
            <a:ext uri="{FF2B5EF4-FFF2-40B4-BE49-F238E27FC236}">
              <a16:creationId xmlns:a16="http://schemas.microsoft.com/office/drawing/2014/main" id="{F479CC1E-AE35-4522-AEF1-B6FEC7645710}"/>
            </a:ext>
          </a:extLst>
        </xdr:cNvPr>
        <xdr:cNvCxnSpPr/>
      </xdr:nvCxnSpPr>
      <xdr:spPr>
        <a:xfrm flipV="1">
          <a:off x="19545300" y="18309792"/>
          <a:ext cx="889000"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92608</xdr:rowOff>
    </xdr:from>
    <xdr:to>
      <xdr:col>98</xdr:col>
      <xdr:colOff>38100</xdr:colOff>
      <xdr:row>107</xdr:row>
      <xdr:rowOff>22758</xdr:rowOff>
    </xdr:to>
    <xdr:sp macro="" textlink="">
      <xdr:nvSpPr>
        <xdr:cNvPr id="746" name="楕円 745">
          <a:extLst>
            <a:ext uri="{FF2B5EF4-FFF2-40B4-BE49-F238E27FC236}">
              <a16:creationId xmlns:a16="http://schemas.microsoft.com/office/drawing/2014/main" id="{98BC184F-DAE3-458F-9399-BFF914FB286B}"/>
            </a:ext>
          </a:extLst>
        </xdr:cNvPr>
        <xdr:cNvSpPr/>
      </xdr:nvSpPr>
      <xdr:spPr>
        <a:xfrm>
          <a:off x="18605500" y="18266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138836</xdr:rowOff>
    </xdr:from>
    <xdr:to>
      <xdr:col>102</xdr:col>
      <xdr:colOff>114300</xdr:colOff>
      <xdr:row>106</xdr:row>
      <xdr:rowOff>143408</xdr:rowOff>
    </xdr:to>
    <xdr:cxnSp macro="">
      <xdr:nvCxnSpPr>
        <xdr:cNvPr id="747" name="直線コネクタ 746">
          <a:extLst>
            <a:ext uri="{FF2B5EF4-FFF2-40B4-BE49-F238E27FC236}">
              <a16:creationId xmlns:a16="http://schemas.microsoft.com/office/drawing/2014/main" id="{DC673918-B4D8-416F-B2E9-FF93F438BB0A}"/>
            </a:ext>
          </a:extLst>
        </xdr:cNvPr>
        <xdr:cNvCxnSpPr/>
      </xdr:nvCxnSpPr>
      <xdr:spPr>
        <a:xfrm flipV="1">
          <a:off x="18656300" y="1831253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102379</xdr:rowOff>
    </xdr:from>
    <xdr:ext cx="469744" cy="259045"/>
    <xdr:sp macro="" textlink="">
      <xdr:nvSpPr>
        <xdr:cNvPr id="748" name="n_1aveValue【庁舎】&#10;一人当たり面積">
          <a:extLst>
            <a:ext uri="{FF2B5EF4-FFF2-40B4-BE49-F238E27FC236}">
              <a16:creationId xmlns:a16="http://schemas.microsoft.com/office/drawing/2014/main" id="{744688F3-2EC5-45EE-A219-62B83C4EE166}"/>
            </a:ext>
          </a:extLst>
        </xdr:cNvPr>
        <xdr:cNvSpPr txBox="1"/>
      </xdr:nvSpPr>
      <xdr:spPr>
        <a:xfrm>
          <a:off x="21075727" y="1793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106036</xdr:rowOff>
    </xdr:from>
    <xdr:ext cx="469744" cy="259045"/>
    <xdr:sp macro="" textlink="">
      <xdr:nvSpPr>
        <xdr:cNvPr id="749" name="n_2aveValue【庁舎】&#10;一人当たり面積">
          <a:extLst>
            <a:ext uri="{FF2B5EF4-FFF2-40B4-BE49-F238E27FC236}">
              <a16:creationId xmlns:a16="http://schemas.microsoft.com/office/drawing/2014/main" id="{96308166-4D97-4039-A81D-247134323732}"/>
            </a:ext>
          </a:extLst>
        </xdr:cNvPr>
        <xdr:cNvSpPr txBox="1"/>
      </xdr:nvSpPr>
      <xdr:spPr>
        <a:xfrm>
          <a:off x="20199427" y="17936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128897</xdr:rowOff>
    </xdr:from>
    <xdr:ext cx="469744" cy="259045"/>
    <xdr:sp macro="" textlink="">
      <xdr:nvSpPr>
        <xdr:cNvPr id="750" name="n_3aveValue【庁舎】&#10;一人当たり面積">
          <a:extLst>
            <a:ext uri="{FF2B5EF4-FFF2-40B4-BE49-F238E27FC236}">
              <a16:creationId xmlns:a16="http://schemas.microsoft.com/office/drawing/2014/main" id="{36C72027-5BC4-495C-8211-967C2A96F75C}"/>
            </a:ext>
          </a:extLst>
        </xdr:cNvPr>
        <xdr:cNvSpPr txBox="1"/>
      </xdr:nvSpPr>
      <xdr:spPr>
        <a:xfrm>
          <a:off x="19310427" y="17959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114724</xdr:rowOff>
    </xdr:from>
    <xdr:ext cx="469744" cy="259045"/>
    <xdr:sp macro="" textlink="">
      <xdr:nvSpPr>
        <xdr:cNvPr id="751" name="n_4aveValue【庁舎】&#10;一人当たり面積">
          <a:extLst>
            <a:ext uri="{FF2B5EF4-FFF2-40B4-BE49-F238E27FC236}">
              <a16:creationId xmlns:a16="http://schemas.microsoft.com/office/drawing/2014/main" id="{7A185955-50CB-4188-8C32-8F19E3160AAC}"/>
            </a:ext>
          </a:extLst>
        </xdr:cNvPr>
        <xdr:cNvSpPr txBox="1"/>
      </xdr:nvSpPr>
      <xdr:spPr>
        <a:xfrm>
          <a:off x="18421427" y="17945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1540</xdr:rowOff>
    </xdr:from>
    <xdr:ext cx="469744" cy="259045"/>
    <xdr:sp macro="" textlink="">
      <xdr:nvSpPr>
        <xdr:cNvPr id="752" name="n_1mainValue【庁舎】&#10;一人当たり面積">
          <a:extLst>
            <a:ext uri="{FF2B5EF4-FFF2-40B4-BE49-F238E27FC236}">
              <a16:creationId xmlns:a16="http://schemas.microsoft.com/office/drawing/2014/main" id="{3F1DB7D4-5BAC-4706-8846-E9B5F7C5CEBE}"/>
            </a:ext>
          </a:extLst>
        </xdr:cNvPr>
        <xdr:cNvSpPr txBox="1"/>
      </xdr:nvSpPr>
      <xdr:spPr>
        <a:xfrm>
          <a:off x="21075727" y="18346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6569</xdr:rowOff>
    </xdr:from>
    <xdr:ext cx="469744" cy="259045"/>
    <xdr:sp macro="" textlink="">
      <xdr:nvSpPr>
        <xdr:cNvPr id="753" name="n_2mainValue【庁舎】&#10;一人当たり面積">
          <a:extLst>
            <a:ext uri="{FF2B5EF4-FFF2-40B4-BE49-F238E27FC236}">
              <a16:creationId xmlns:a16="http://schemas.microsoft.com/office/drawing/2014/main" id="{8E62099C-08E9-45A8-B464-844EB852AAF8}"/>
            </a:ext>
          </a:extLst>
        </xdr:cNvPr>
        <xdr:cNvSpPr txBox="1"/>
      </xdr:nvSpPr>
      <xdr:spPr>
        <a:xfrm>
          <a:off x="20199427" y="18351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9313</xdr:rowOff>
    </xdr:from>
    <xdr:ext cx="469744" cy="259045"/>
    <xdr:sp macro="" textlink="">
      <xdr:nvSpPr>
        <xdr:cNvPr id="754" name="n_3mainValue【庁舎】&#10;一人当たり面積">
          <a:extLst>
            <a:ext uri="{FF2B5EF4-FFF2-40B4-BE49-F238E27FC236}">
              <a16:creationId xmlns:a16="http://schemas.microsoft.com/office/drawing/2014/main" id="{C2F4410D-8597-4652-A0C2-E419235FCEE9}"/>
            </a:ext>
          </a:extLst>
        </xdr:cNvPr>
        <xdr:cNvSpPr txBox="1"/>
      </xdr:nvSpPr>
      <xdr:spPr>
        <a:xfrm>
          <a:off x="19310427" y="18354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13885</xdr:rowOff>
    </xdr:from>
    <xdr:ext cx="469744" cy="259045"/>
    <xdr:sp macro="" textlink="">
      <xdr:nvSpPr>
        <xdr:cNvPr id="755" name="n_4mainValue【庁舎】&#10;一人当たり面積">
          <a:extLst>
            <a:ext uri="{FF2B5EF4-FFF2-40B4-BE49-F238E27FC236}">
              <a16:creationId xmlns:a16="http://schemas.microsoft.com/office/drawing/2014/main" id="{F047482F-F6B6-43C6-B261-CCB90485EC98}"/>
            </a:ext>
          </a:extLst>
        </xdr:cNvPr>
        <xdr:cNvSpPr txBox="1"/>
      </xdr:nvSpPr>
      <xdr:spPr>
        <a:xfrm>
          <a:off x="18421427" y="18359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6" name="正方形/長方形 755">
          <a:extLst>
            <a:ext uri="{FF2B5EF4-FFF2-40B4-BE49-F238E27FC236}">
              <a16:creationId xmlns:a16="http://schemas.microsoft.com/office/drawing/2014/main" id="{F695C77D-B238-4225-BCC3-11473738F27C}"/>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7" name="正方形/長方形 756">
          <a:extLst>
            <a:ext uri="{FF2B5EF4-FFF2-40B4-BE49-F238E27FC236}">
              <a16:creationId xmlns:a16="http://schemas.microsoft.com/office/drawing/2014/main" id="{F70B5A8D-D9FA-4E34-BC23-706E518EEEEA}"/>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8" name="テキスト ボックス 757">
          <a:extLst>
            <a:ext uri="{FF2B5EF4-FFF2-40B4-BE49-F238E27FC236}">
              <a16:creationId xmlns:a16="http://schemas.microsoft.com/office/drawing/2014/main" id="{8081ABA1-EDEF-48E2-B5EF-3CE9646DF148}"/>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有形固定資産減価償却率は、類似団体平均値と概ね同水準となっている。平均値より大幅に高い施設は、体育館・プール・福祉施設となっており、平均値より大幅に低い施設は消防施設となっている。</a:t>
          </a:r>
        </a:p>
        <a:p>
          <a:r>
            <a:rPr kumimoji="1" lang="ja-JP" altLang="en-US" sz="1300">
              <a:latin typeface="ＭＳ Ｐゴシック" panose="020B0600070205080204" pitchFamily="50" charset="-128"/>
              <a:ea typeface="ＭＳ Ｐゴシック" panose="020B0600070205080204" pitchFamily="50" charset="-128"/>
            </a:rPr>
            <a:t>一般廃棄物処理施設及び消防施設については、会津若松地方広域市町村圏整備組合保有施設であるため、町単位ではなく地方単位となることから運営組合の適切な管理を求めることとなる。なお、一般廃棄物処理施設は施設の更新等により減価償却率が低下した。</a:t>
          </a:r>
        </a:p>
        <a:p>
          <a:r>
            <a:rPr kumimoji="1" lang="ja-JP" altLang="en-US" sz="1300">
              <a:latin typeface="ＭＳ Ｐゴシック" panose="020B0600070205080204" pitchFamily="50" charset="-128"/>
              <a:ea typeface="ＭＳ Ｐゴシック" panose="020B0600070205080204" pitchFamily="50" charset="-128"/>
            </a:rPr>
            <a:t>体育館・プール及び福祉施設の有形固定資産減価償却率は、類似団体平均を大幅に上回っており、施設整備後年数が経過している施設があるためである。</a:t>
          </a:r>
        </a:p>
        <a:p>
          <a:r>
            <a:rPr kumimoji="1" lang="ja-JP" altLang="en-US" sz="1300">
              <a:latin typeface="ＭＳ Ｐゴシック" panose="020B0600070205080204" pitchFamily="50" charset="-128"/>
              <a:ea typeface="ＭＳ Ｐゴシック" panose="020B0600070205080204" pitchFamily="50" charset="-128"/>
            </a:rPr>
            <a:t>消防施設の有形固定資産減価償却率は、類似団体平均を大幅に下回っており、比較的新しい建物が多いと言える。</a:t>
          </a:r>
        </a:p>
        <a:p>
          <a:r>
            <a:rPr kumimoji="1" lang="ja-JP" altLang="en-US" sz="1300">
              <a:latin typeface="ＭＳ Ｐゴシック" panose="020B0600070205080204" pitchFamily="50" charset="-128"/>
              <a:ea typeface="ＭＳ Ｐゴシック" panose="020B0600070205080204" pitchFamily="50" charset="-128"/>
            </a:rPr>
            <a:t>一人当たり面積については類似団体平均値程度のものが多い。平均値と近似となっている施設においても老朽化の著しい施設があるため、公共施設等総合管理計画及び各個別施設計画に基づいた長期的な維持管理を図り、適正な施設環境の整備を進める必要が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C0E67312-27B5-4808-B732-4CFB5B0EEFE9}"/>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A8C86B53-018F-4D29-90A3-DF1A0DC01183}"/>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318F77B4-34C6-4BCD-AD5D-D7D0579A95B2}"/>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D72520BA-DFE2-41E0-8515-43E566F78B8B}"/>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福島県磐梯町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A080D563-82F4-4609-823E-29DBB00699D3}"/>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8982487-441B-4A64-9C02-7D753CCB046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A5BF536C-2D39-4795-B922-5815F9D58B1F}"/>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40A4A030-31F6-4F12-BB80-264208129BA9}"/>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E1FD9291-9E60-41D4-A0EB-CFF7FA7A94F1}"/>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EBD06419-14F5-4E0B-A497-403BB537A7FE}"/>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3,289
3,274
59.77
4,940,781
4,764,658
149,682
2,565,377
4,640,366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1A032783-6166-48A6-A605-E2B001AA6F78}"/>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D7A20D58-25A6-4895-8C16-CCACED29728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1FFD472C-C83C-4655-952E-E6FFF6100F8F}"/>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12.3
94.9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6ABE8024-6456-42D5-8DF1-0637FBB958B5}"/>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8E3B032E-2E14-4C6C-B28C-C0AFD5FCA2AF}"/>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DEB1CDAB-0B89-40CE-AE53-0618A9A45BD3}"/>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D45D05C4-C7AC-4AD5-BDB3-C94636CA9D57}"/>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73FC35E7-4735-4BD4-B453-6A8387E24583}"/>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BF8511EA-F8C0-42BD-89C7-5C3784A80FE2}"/>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4405C3F2-0E8A-4B7A-9408-F30819267F81}"/>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792F6AFC-163F-484D-A046-58A01380CC03}"/>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41FA2488-B839-4791-A44A-876C687CB37A}"/>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4F5A2DA1-C434-4C3A-B637-4A3ED637F5AE}"/>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40FCA4C7-81E2-45BB-ADBE-B9E6AF345F3A}"/>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C018353C-4FC3-44CF-91D5-3203D248FE7C}"/>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835D7B92-68C6-4379-869B-8B4E3DCC960B}"/>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C125855D-1626-4F21-A561-018DD431C61F}"/>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B72AB6F2-2E75-471F-96B3-5B8CAA21428A}"/>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D5F6B9E7-92FA-4739-BC39-CD18AD3E1F0A}"/>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3397B1F8-979E-4BA1-B751-1183D62444DB}"/>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85562DF4-7586-4100-B8AD-21B1021D2938}"/>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E7CE2596-EFC8-4FC7-A1B7-D3E3DB05D2D9}"/>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A65938B7-2B23-4755-AAB4-240DBD4E3EEE}"/>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800EE484-7F48-48AF-8525-9750A027648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DB5E564A-BB81-4A58-9934-7A4311A3744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8CE5DC46-867C-4655-869B-75F3F0DD794B}"/>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B1C99813-D8C1-411A-8225-BBD91C51B9A5}"/>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B8669A77-ECDC-4286-BD8C-8ED50C43DE06}"/>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A92AF109-6AE5-4D0B-B789-022D3E87A71D}"/>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761A0E4D-0B18-4808-9797-E7CDA54F5334}"/>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F12587CF-9597-4D7B-94CF-1F12A8156F21}"/>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6E72D61E-087B-42EF-AC68-C7E9684B1302}"/>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738208BA-1316-4516-B911-5BF1DCBF5368}"/>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8486D1D4-B49C-4BC6-A884-FA9C1143773B}"/>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9F22CD09-EE89-4A0C-AE22-8EFA4683836D}"/>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5FCA2F9-6714-47B1-8B25-E548C0F9F7C2}"/>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D41C36D5-E28A-4BDB-9A8C-0A0D42C12DF7}"/>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人口の減少や高齢化率の上昇の反面、従来から立地している企業からの町税の収入割合が高いため、財政力指数は類似団体平均と同水準である。</a:t>
          </a:r>
        </a:p>
        <a:p>
          <a:r>
            <a:rPr kumimoji="1" lang="ja-JP" altLang="en-US" sz="1300">
              <a:latin typeface="ＭＳ Ｐゴシック" panose="020B0600070205080204" pitchFamily="50" charset="-128"/>
              <a:ea typeface="ＭＳ Ｐゴシック" panose="020B0600070205080204" pitchFamily="50" charset="-128"/>
            </a:rPr>
            <a:t>　しかしながら、指数上昇の主要原因である税収は、景気の動向等に大きく左右される側面もあることから、今後も新規の企業誘致を図るなど地方税の確保と行政の効率化による歳出削減に努め、現在の水準を維持す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327AAE60-76E4-4094-B200-E7CDFDC54E1D}"/>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6861C877-ADFF-4753-9374-B8D9F56FA7F2}"/>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832CA223-FBCD-4AC4-A84A-7E6EF32C0E4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70B838E4-2009-4065-9471-8CD4A1086C0F}"/>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1A970369-38C1-4046-BB03-D06A27A5FCD7}"/>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65B38735-6234-423E-AB0F-4E95B86EBFB7}"/>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10FBF84A-1B32-4396-8252-5270AAFF83AF}"/>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132F9AB4-5CF4-4FB2-9D47-6744AA7FAEF4}"/>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3BDE2CD5-0790-4E29-9428-49E0994792A5}"/>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5666E1E0-07BC-42D9-ACC0-33604C432F5B}"/>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F5BB9121-08A0-45F9-8974-F27984165D8D}"/>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87E5CACB-F24E-4367-9E35-E75138867ED2}"/>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C166C552-AC32-4E36-8247-7685E6C000A5}"/>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72A88AB6-50C1-4BF1-8CF4-407ECB2022AD}"/>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163830</xdr:rowOff>
    </xdr:from>
    <xdr:to>
      <xdr:col>23</xdr:col>
      <xdr:colOff>133350</xdr:colOff>
      <xdr:row>44</xdr:row>
      <xdr:rowOff>165100</xdr:rowOff>
    </xdr:to>
    <xdr:cxnSp macro="">
      <xdr:nvCxnSpPr>
        <xdr:cNvPr id="63" name="直線コネクタ 62">
          <a:extLst>
            <a:ext uri="{FF2B5EF4-FFF2-40B4-BE49-F238E27FC236}">
              <a16:creationId xmlns:a16="http://schemas.microsoft.com/office/drawing/2014/main" id="{59B1B72B-9657-4595-A20F-A582478FD280}"/>
            </a:ext>
          </a:extLst>
        </xdr:cNvPr>
        <xdr:cNvCxnSpPr/>
      </xdr:nvCxnSpPr>
      <xdr:spPr>
        <a:xfrm flipV="1">
          <a:off x="4953000" y="6164580"/>
          <a:ext cx="0" cy="15443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4" name="財政力最小値テキスト">
          <a:extLst>
            <a:ext uri="{FF2B5EF4-FFF2-40B4-BE49-F238E27FC236}">
              <a16:creationId xmlns:a16="http://schemas.microsoft.com/office/drawing/2014/main" id="{D9344D99-8AAC-4AD7-9428-6BBF2EFF0BE3}"/>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5" name="直線コネクタ 64">
          <a:extLst>
            <a:ext uri="{FF2B5EF4-FFF2-40B4-BE49-F238E27FC236}">
              <a16:creationId xmlns:a16="http://schemas.microsoft.com/office/drawing/2014/main" id="{9972644B-2C89-482B-BCFC-EB4D273E869B}"/>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78757</xdr:rowOff>
    </xdr:from>
    <xdr:ext cx="762000" cy="259045"/>
    <xdr:sp macro="" textlink="">
      <xdr:nvSpPr>
        <xdr:cNvPr id="66" name="財政力最大値テキスト">
          <a:extLst>
            <a:ext uri="{FF2B5EF4-FFF2-40B4-BE49-F238E27FC236}">
              <a16:creationId xmlns:a16="http://schemas.microsoft.com/office/drawing/2014/main" id="{A36AF3DA-F507-4989-9A94-2825AE15CE3D}"/>
            </a:ext>
          </a:extLst>
        </xdr:cNvPr>
        <xdr:cNvSpPr txBox="1"/>
      </xdr:nvSpPr>
      <xdr:spPr>
        <a:xfrm>
          <a:off x="5041900" y="590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163830</xdr:rowOff>
    </xdr:from>
    <xdr:to>
      <xdr:col>24</xdr:col>
      <xdr:colOff>12700</xdr:colOff>
      <xdr:row>35</xdr:row>
      <xdr:rowOff>163830</xdr:rowOff>
    </xdr:to>
    <xdr:cxnSp macro="">
      <xdr:nvCxnSpPr>
        <xdr:cNvPr id="67" name="直線コネクタ 66">
          <a:extLst>
            <a:ext uri="{FF2B5EF4-FFF2-40B4-BE49-F238E27FC236}">
              <a16:creationId xmlns:a16="http://schemas.microsoft.com/office/drawing/2014/main" id="{CD87CD66-7896-4D91-90B8-69AA3600718D}"/>
            </a:ext>
          </a:extLst>
        </xdr:cNvPr>
        <xdr:cNvCxnSpPr/>
      </xdr:nvCxnSpPr>
      <xdr:spPr>
        <a:xfrm>
          <a:off x="4864100" y="616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28363</xdr:rowOff>
    </xdr:from>
    <xdr:to>
      <xdr:col>23</xdr:col>
      <xdr:colOff>133350</xdr:colOff>
      <xdr:row>44</xdr:row>
      <xdr:rowOff>28363</xdr:rowOff>
    </xdr:to>
    <xdr:cxnSp macro="">
      <xdr:nvCxnSpPr>
        <xdr:cNvPr id="68" name="直線コネクタ 67">
          <a:extLst>
            <a:ext uri="{FF2B5EF4-FFF2-40B4-BE49-F238E27FC236}">
              <a16:creationId xmlns:a16="http://schemas.microsoft.com/office/drawing/2014/main" id="{BC90DADA-88FE-4273-B4A1-5D804AD6A0BF}"/>
            </a:ext>
          </a:extLst>
        </xdr:cNvPr>
        <xdr:cNvCxnSpPr/>
      </xdr:nvCxnSpPr>
      <xdr:spPr>
        <a:xfrm>
          <a:off x="4114800" y="757216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129133</xdr:rowOff>
    </xdr:from>
    <xdr:ext cx="762000" cy="259045"/>
    <xdr:sp macro="" textlink="">
      <xdr:nvSpPr>
        <xdr:cNvPr id="69" name="財政力平均値テキスト">
          <a:extLst>
            <a:ext uri="{FF2B5EF4-FFF2-40B4-BE49-F238E27FC236}">
              <a16:creationId xmlns:a16="http://schemas.microsoft.com/office/drawing/2014/main" id="{EFE26540-4744-4A8A-926C-28EF56AB60F2}"/>
            </a:ext>
          </a:extLst>
        </xdr:cNvPr>
        <xdr:cNvSpPr txBox="1"/>
      </xdr:nvSpPr>
      <xdr:spPr>
        <a:xfrm>
          <a:off x="5041900" y="75014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157056</xdr:rowOff>
    </xdr:from>
    <xdr:to>
      <xdr:col>23</xdr:col>
      <xdr:colOff>184150</xdr:colOff>
      <xdr:row>44</xdr:row>
      <xdr:rowOff>87206</xdr:rowOff>
    </xdr:to>
    <xdr:sp macro="" textlink="">
      <xdr:nvSpPr>
        <xdr:cNvPr id="70" name="フローチャート: 判断 69">
          <a:extLst>
            <a:ext uri="{FF2B5EF4-FFF2-40B4-BE49-F238E27FC236}">
              <a16:creationId xmlns:a16="http://schemas.microsoft.com/office/drawing/2014/main" id="{C9B6B1FE-85B0-491A-8286-94E4AA9AC228}"/>
            </a:ext>
          </a:extLst>
        </xdr:cNvPr>
        <xdr:cNvSpPr/>
      </xdr:nvSpPr>
      <xdr:spPr>
        <a:xfrm>
          <a:off x="4902200" y="752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12277</xdr:rowOff>
    </xdr:from>
    <xdr:to>
      <xdr:col>19</xdr:col>
      <xdr:colOff>133350</xdr:colOff>
      <xdr:row>44</xdr:row>
      <xdr:rowOff>28363</xdr:rowOff>
    </xdr:to>
    <xdr:cxnSp macro="">
      <xdr:nvCxnSpPr>
        <xdr:cNvPr id="71" name="直線コネクタ 70">
          <a:extLst>
            <a:ext uri="{FF2B5EF4-FFF2-40B4-BE49-F238E27FC236}">
              <a16:creationId xmlns:a16="http://schemas.microsoft.com/office/drawing/2014/main" id="{FDA32D18-40DA-44A0-AFF1-5D8C8E24A16A}"/>
            </a:ext>
          </a:extLst>
        </xdr:cNvPr>
        <xdr:cNvCxnSpPr/>
      </xdr:nvCxnSpPr>
      <xdr:spPr>
        <a:xfrm>
          <a:off x="3225800" y="7556077"/>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149013</xdr:rowOff>
    </xdr:from>
    <xdr:to>
      <xdr:col>19</xdr:col>
      <xdr:colOff>184150</xdr:colOff>
      <xdr:row>44</xdr:row>
      <xdr:rowOff>79163</xdr:rowOff>
    </xdr:to>
    <xdr:sp macro="" textlink="">
      <xdr:nvSpPr>
        <xdr:cNvPr id="72" name="フローチャート: 判断 71">
          <a:extLst>
            <a:ext uri="{FF2B5EF4-FFF2-40B4-BE49-F238E27FC236}">
              <a16:creationId xmlns:a16="http://schemas.microsoft.com/office/drawing/2014/main" id="{1DB02D8E-38B5-448F-91E8-4B9B2CC9086E}"/>
            </a:ext>
          </a:extLst>
        </xdr:cNvPr>
        <xdr:cNvSpPr/>
      </xdr:nvSpPr>
      <xdr:spPr>
        <a:xfrm>
          <a:off x="4064000" y="7521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63940</xdr:rowOff>
    </xdr:from>
    <xdr:ext cx="736600" cy="259045"/>
    <xdr:sp macro="" textlink="">
      <xdr:nvSpPr>
        <xdr:cNvPr id="73" name="テキスト ボックス 72">
          <a:extLst>
            <a:ext uri="{FF2B5EF4-FFF2-40B4-BE49-F238E27FC236}">
              <a16:creationId xmlns:a16="http://schemas.microsoft.com/office/drawing/2014/main" id="{E7973805-E59C-4FF6-B92E-F2E7825516D5}"/>
            </a:ext>
          </a:extLst>
        </xdr:cNvPr>
        <xdr:cNvSpPr txBox="1"/>
      </xdr:nvSpPr>
      <xdr:spPr>
        <a:xfrm>
          <a:off x="3733800" y="7607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4233</xdr:rowOff>
    </xdr:from>
    <xdr:to>
      <xdr:col>15</xdr:col>
      <xdr:colOff>82550</xdr:colOff>
      <xdr:row>44</xdr:row>
      <xdr:rowOff>12277</xdr:rowOff>
    </xdr:to>
    <xdr:cxnSp macro="">
      <xdr:nvCxnSpPr>
        <xdr:cNvPr id="74" name="直線コネクタ 73">
          <a:extLst>
            <a:ext uri="{FF2B5EF4-FFF2-40B4-BE49-F238E27FC236}">
              <a16:creationId xmlns:a16="http://schemas.microsoft.com/office/drawing/2014/main" id="{93DAA93D-24BF-413C-A6E3-52E1271790F9}"/>
            </a:ext>
          </a:extLst>
        </xdr:cNvPr>
        <xdr:cNvCxnSpPr/>
      </xdr:nvCxnSpPr>
      <xdr:spPr>
        <a:xfrm>
          <a:off x="2336800" y="7548033"/>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132927</xdr:rowOff>
    </xdr:from>
    <xdr:to>
      <xdr:col>15</xdr:col>
      <xdr:colOff>133350</xdr:colOff>
      <xdr:row>44</xdr:row>
      <xdr:rowOff>63077</xdr:rowOff>
    </xdr:to>
    <xdr:sp macro="" textlink="">
      <xdr:nvSpPr>
        <xdr:cNvPr id="75" name="フローチャート: 判断 74">
          <a:extLst>
            <a:ext uri="{FF2B5EF4-FFF2-40B4-BE49-F238E27FC236}">
              <a16:creationId xmlns:a16="http://schemas.microsoft.com/office/drawing/2014/main" id="{54DA4387-1506-4029-8686-B11D46DDC248}"/>
            </a:ext>
          </a:extLst>
        </xdr:cNvPr>
        <xdr:cNvSpPr/>
      </xdr:nvSpPr>
      <xdr:spPr>
        <a:xfrm>
          <a:off x="3175000" y="7505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47854</xdr:rowOff>
    </xdr:from>
    <xdr:ext cx="762000" cy="259045"/>
    <xdr:sp macro="" textlink="">
      <xdr:nvSpPr>
        <xdr:cNvPr id="76" name="テキスト ボックス 75">
          <a:extLst>
            <a:ext uri="{FF2B5EF4-FFF2-40B4-BE49-F238E27FC236}">
              <a16:creationId xmlns:a16="http://schemas.microsoft.com/office/drawing/2014/main" id="{148B0F4A-A593-44DE-9389-DF71AF18AFE6}"/>
            </a:ext>
          </a:extLst>
        </xdr:cNvPr>
        <xdr:cNvSpPr txBox="1"/>
      </xdr:nvSpPr>
      <xdr:spPr>
        <a:xfrm>
          <a:off x="2844800" y="7591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4233</xdr:rowOff>
    </xdr:from>
    <xdr:to>
      <xdr:col>11</xdr:col>
      <xdr:colOff>31750</xdr:colOff>
      <xdr:row>44</xdr:row>
      <xdr:rowOff>4233</xdr:rowOff>
    </xdr:to>
    <xdr:cxnSp macro="">
      <xdr:nvCxnSpPr>
        <xdr:cNvPr id="77" name="直線コネクタ 76">
          <a:extLst>
            <a:ext uri="{FF2B5EF4-FFF2-40B4-BE49-F238E27FC236}">
              <a16:creationId xmlns:a16="http://schemas.microsoft.com/office/drawing/2014/main" id="{90265B71-314B-4EB3-988C-5B0017F9D238}"/>
            </a:ext>
          </a:extLst>
        </xdr:cNvPr>
        <xdr:cNvCxnSpPr/>
      </xdr:nvCxnSpPr>
      <xdr:spPr>
        <a:xfrm>
          <a:off x="1447800" y="75480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140970</xdr:rowOff>
    </xdr:from>
    <xdr:to>
      <xdr:col>11</xdr:col>
      <xdr:colOff>82550</xdr:colOff>
      <xdr:row>44</xdr:row>
      <xdr:rowOff>71120</xdr:rowOff>
    </xdr:to>
    <xdr:sp macro="" textlink="">
      <xdr:nvSpPr>
        <xdr:cNvPr id="78" name="フローチャート: 判断 77">
          <a:extLst>
            <a:ext uri="{FF2B5EF4-FFF2-40B4-BE49-F238E27FC236}">
              <a16:creationId xmlns:a16="http://schemas.microsoft.com/office/drawing/2014/main" id="{7A266E1A-465B-4929-92F5-01C18BA4F9AC}"/>
            </a:ext>
          </a:extLst>
        </xdr:cNvPr>
        <xdr:cNvSpPr/>
      </xdr:nvSpPr>
      <xdr:spPr>
        <a:xfrm>
          <a:off x="2286000" y="751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55897</xdr:rowOff>
    </xdr:from>
    <xdr:ext cx="762000" cy="259045"/>
    <xdr:sp macro="" textlink="">
      <xdr:nvSpPr>
        <xdr:cNvPr id="79" name="テキスト ボックス 78">
          <a:extLst>
            <a:ext uri="{FF2B5EF4-FFF2-40B4-BE49-F238E27FC236}">
              <a16:creationId xmlns:a16="http://schemas.microsoft.com/office/drawing/2014/main" id="{7626A226-CCD1-4EE6-AD83-8C9DFE84A2A3}"/>
            </a:ext>
          </a:extLst>
        </xdr:cNvPr>
        <xdr:cNvSpPr txBox="1"/>
      </xdr:nvSpPr>
      <xdr:spPr>
        <a:xfrm>
          <a:off x="1955800" y="759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132927</xdr:rowOff>
    </xdr:from>
    <xdr:to>
      <xdr:col>7</xdr:col>
      <xdr:colOff>31750</xdr:colOff>
      <xdr:row>44</xdr:row>
      <xdr:rowOff>63077</xdr:rowOff>
    </xdr:to>
    <xdr:sp macro="" textlink="">
      <xdr:nvSpPr>
        <xdr:cNvPr id="80" name="フローチャート: 判断 79">
          <a:extLst>
            <a:ext uri="{FF2B5EF4-FFF2-40B4-BE49-F238E27FC236}">
              <a16:creationId xmlns:a16="http://schemas.microsoft.com/office/drawing/2014/main" id="{2E5F0453-ABEA-4FFA-9659-8B08F7103524}"/>
            </a:ext>
          </a:extLst>
        </xdr:cNvPr>
        <xdr:cNvSpPr/>
      </xdr:nvSpPr>
      <xdr:spPr>
        <a:xfrm>
          <a:off x="1397000" y="7505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47854</xdr:rowOff>
    </xdr:from>
    <xdr:ext cx="762000" cy="259045"/>
    <xdr:sp macro="" textlink="">
      <xdr:nvSpPr>
        <xdr:cNvPr id="81" name="テキスト ボックス 80">
          <a:extLst>
            <a:ext uri="{FF2B5EF4-FFF2-40B4-BE49-F238E27FC236}">
              <a16:creationId xmlns:a16="http://schemas.microsoft.com/office/drawing/2014/main" id="{2855B864-C237-4BCC-9589-595ACD660D6F}"/>
            </a:ext>
          </a:extLst>
        </xdr:cNvPr>
        <xdr:cNvSpPr txBox="1"/>
      </xdr:nvSpPr>
      <xdr:spPr>
        <a:xfrm>
          <a:off x="1066800" y="7591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44E896E3-B9E3-491F-9B1A-34A5EF18562F}"/>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A6D7A389-6A1F-4814-88DD-A9DD394EF6A8}"/>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773BCE40-2F8D-41C1-8A99-83B74C58911E}"/>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CEC351A6-EDBE-4D2C-BD4D-025BD495A18F}"/>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70515743-4D3C-4E9F-ABDE-AFF062FAEE12}"/>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149013</xdr:rowOff>
    </xdr:from>
    <xdr:to>
      <xdr:col>23</xdr:col>
      <xdr:colOff>184150</xdr:colOff>
      <xdr:row>44</xdr:row>
      <xdr:rowOff>79163</xdr:rowOff>
    </xdr:to>
    <xdr:sp macro="" textlink="">
      <xdr:nvSpPr>
        <xdr:cNvPr id="87" name="楕円 86">
          <a:extLst>
            <a:ext uri="{FF2B5EF4-FFF2-40B4-BE49-F238E27FC236}">
              <a16:creationId xmlns:a16="http://schemas.microsoft.com/office/drawing/2014/main" id="{54232B11-7A88-45A7-83FA-7CF622374723}"/>
            </a:ext>
          </a:extLst>
        </xdr:cNvPr>
        <xdr:cNvSpPr/>
      </xdr:nvSpPr>
      <xdr:spPr>
        <a:xfrm>
          <a:off x="4902200" y="7521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165540</xdr:rowOff>
    </xdr:from>
    <xdr:ext cx="762000" cy="259045"/>
    <xdr:sp macro="" textlink="">
      <xdr:nvSpPr>
        <xdr:cNvPr id="88" name="財政力該当値テキスト">
          <a:extLst>
            <a:ext uri="{FF2B5EF4-FFF2-40B4-BE49-F238E27FC236}">
              <a16:creationId xmlns:a16="http://schemas.microsoft.com/office/drawing/2014/main" id="{FD3F74DC-8999-461D-8917-83830A71208C}"/>
            </a:ext>
          </a:extLst>
        </xdr:cNvPr>
        <xdr:cNvSpPr txBox="1"/>
      </xdr:nvSpPr>
      <xdr:spPr>
        <a:xfrm>
          <a:off x="5041900" y="7366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149013</xdr:rowOff>
    </xdr:from>
    <xdr:to>
      <xdr:col>19</xdr:col>
      <xdr:colOff>184150</xdr:colOff>
      <xdr:row>44</xdr:row>
      <xdr:rowOff>79163</xdr:rowOff>
    </xdr:to>
    <xdr:sp macro="" textlink="">
      <xdr:nvSpPr>
        <xdr:cNvPr id="89" name="楕円 88">
          <a:extLst>
            <a:ext uri="{FF2B5EF4-FFF2-40B4-BE49-F238E27FC236}">
              <a16:creationId xmlns:a16="http://schemas.microsoft.com/office/drawing/2014/main" id="{B3314000-30FB-417F-AF09-209E3624D75D}"/>
            </a:ext>
          </a:extLst>
        </xdr:cNvPr>
        <xdr:cNvSpPr/>
      </xdr:nvSpPr>
      <xdr:spPr>
        <a:xfrm>
          <a:off x="4064000" y="7521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89340</xdr:rowOff>
    </xdr:from>
    <xdr:ext cx="736600" cy="259045"/>
    <xdr:sp macro="" textlink="">
      <xdr:nvSpPr>
        <xdr:cNvPr id="90" name="テキスト ボックス 89">
          <a:extLst>
            <a:ext uri="{FF2B5EF4-FFF2-40B4-BE49-F238E27FC236}">
              <a16:creationId xmlns:a16="http://schemas.microsoft.com/office/drawing/2014/main" id="{DBE3958E-ADE7-435D-AB8E-40B5C55E6714}"/>
            </a:ext>
          </a:extLst>
        </xdr:cNvPr>
        <xdr:cNvSpPr txBox="1"/>
      </xdr:nvSpPr>
      <xdr:spPr>
        <a:xfrm>
          <a:off x="3733800" y="72902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132927</xdr:rowOff>
    </xdr:from>
    <xdr:to>
      <xdr:col>15</xdr:col>
      <xdr:colOff>133350</xdr:colOff>
      <xdr:row>44</xdr:row>
      <xdr:rowOff>63077</xdr:rowOff>
    </xdr:to>
    <xdr:sp macro="" textlink="">
      <xdr:nvSpPr>
        <xdr:cNvPr id="91" name="楕円 90">
          <a:extLst>
            <a:ext uri="{FF2B5EF4-FFF2-40B4-BE49-F238E27FC236}">
              <a16:creationId xmlns:a16="http://schemas.microsoft.com/office/drawing/2014/main" id="{7458FE6B-F3D2-4D66-9E0D-D7020EB47DEC}"/>
            </a:ext>
          </a:extLst>
        </xdr:cNvPr>
        <xdr:cNvSpPr/>
      </xdr:nvSpPr>
      <xdr:spPr>
        <a:xfrm>
          <a:off x="3175000" y="7505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73254</xdr:rowOff>
    </xdr:from>
    <xdr:ext cx="762000" cy="259045"/>
    <xdr:sp macro="" textlink="">
      <xdr:nvSpPr>
        <xdr:cNvPr id="92" name="テキスト ボックス 91">
          <a:extLst>
            <a:ext uri="{FF2B5EF4-FFF2-40B4-BE49-F238E27FC236}">
              <a16:creationId xmlns:a16="http://schemas.microsoft.com/office/drawing/2014/main" id="{C6B9EB4E-B5D2-4833-9F34-BB05E5990C52}"/>
            </a:ext>
          </a:extLst>
        </xdr:cNvPr>
        <xdr:cNvSpPr txBox="1"/>
      </xdr:nvSpPr>
      <xdr:spPr>
        <a:xfrm>
          <a:off x="2844800" y="7274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124883</xdr:rowOff>
    </xdr:from>
    <xdr:to>
      <xdr:col>11</xdr:col>
      <xdr:colOff>82550</xdr:colOff>
      <xdr:row>44</xdr:row>
      <xdr:rowOff>55033</xdr:rowOff>
    </xdr:to>
    <xdr:sp macro="" textlink="">
      <xdr:nvSpPr>
        <xdr:cNvPr id="93" name="楕円 92">
          <a:extLst>
            <a:ext uri="{FF2B5EF4-FFF2-40B4-BE49-F238E27FC236}">
              <a16:creationId xmlns:a16="http://schemas.microsoft.com/office/drawing/2014/main" id="{C6757F86-CC6B-4642-9738-44ABB1E8A240}"/>
            </a:ext>
          </a:extLst>
        </xdr:cNvPr>
        <xdr:cNvSpPr/>
      </xdr:nvSpPr>
      <xdr:spPr>
        <a:xfrm>
          <a:off x="2286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65210</xdr:rowOff>
    </xdr:from>
    <xdr:ext cx="762000" cy="259045"/>
    <xdr:sp macro="" textlink="">
      <xdr:nvSpPr>
        <xdr:cNvPr id="94" name="テキスト ボックス 93">
          <a:extLst>
            <a:ext uri="{FF2B5EF4-FFF2-40B4-BE49-F238E27FC236}">
              <a16:creationId xmlns:a16="http://schemas.microsoft.com/office/drawing/2014/main" id="{7CB57D96-C399-4690-B91B-7D921B2847CB}"/>
            </a:ext>
          </a:extLst>
        </xdr:cNvPr>
        <xdr:cNvSpPr txBox="1"/>
      </xdr:nvSpPr>
      <xdr:spPr>
        <a:xfrm>
          <a:off x="1955800" y="7266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124883</xdr:rowOff>
    </xdr:from>
    <xdr:to>
      <xdr:col>7</xdr:col>
      <xdr:colOff>31750</xdr:colOff>
      <xdr:row>44</xdr:row>
      <xdr:rowOff>55033</xdr:rowOff>
    </xdr:to>
    <xdr:sp macro="" textlink="">
      <xdr:nvSpPr>
        <xdr:cNvPr id="95" name="楕円 94">
          <a:extLst>
            <a:ext uri="{FF2B5EF4-FFF2-40B4-BE49-F238E27FC236}">
              <a16:creationId xmlns:a16="http://schemas.microsoft.com/office/drawing/2014/main" id="{6E47D7B0-41DC-4070-81C5-3D4C7FF9EE1E}"/>
            </a:ext>
          </a:extLst>
        </xdr:cNvPr>
        <xdr:cNvSpPr/>
      </xdr:nvSpPr>
      <xdr:spPr>
        <a:xfrm>
          <a:off x="1397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65210</xdr:rowOff>
    </xdr:from>
    <xdr:ext cx="762000" cy="259045"/>
    <xdr:sp macro="" textlink="">
      <xdr:nvSpPr>
        <xdr:cNvPr id="96" name="テキスト ボックス 95">
          <a:extLst>
            <a:ext uri="{FF2B5EF4-FFF2-40B4-BE49-F238E27FC236}">
              <a16:creationId xmlns:a16="http://schemas.microsoft.com/office/drawing/2014/main" id="{CCA767C2-EC70-4661-9C41-8F2E3561E9E9}"/>
            </a:ext>
          </a:extLst>
        </xdr:cNvPr>
        <xdr:cNvSpPr txBox="1"/>
      </xdr:nvSpPr>
      <xdr:spPr>
        <a:xfrm>
          <a:off x="1066800" y="7266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35016163-0F64-4268-A3EC-F5FC62DDC64A}"/>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FFD188BC-4E74-4C7B-9427-D786604D846E}"/>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EC0809A-256E-40E1-937C-581CC669EEB1}"/>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E2A838AB-F3BA-41BA-B5AA-A73234A10F5B}"/>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5AA87B80-2499-4494-9518-4AE7527E2AE4}"/>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42D976C6-E624-433E-8D6E-C78391FC91D9}"/>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66BB68BB-7B4B-4512-8EAD-F0DF9574CF4F}"/>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B661FE3B-B41B-465A-9761-89E1F0556A64}"/>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D493D368-BADF-469B-8ACD-E8E0817B73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5C63BAB0-CDA7-445D-86A6-771E0BAE926D}"/>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5475C799-61BA-4592-8B36-5B8670B5DA2F}"/>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2D81ABEB-FDA9-4142-A216-647CC2CA4BAC}"/>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2E22ABC5-BD72-430D-A214-27D5157A357C}"/>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令和３年度との比で</a:t>
          </a:r>
          <a:r>
            <a:rPr kumimoji="1" lang="en-US" altLang="ja-JP" sz="1300">
              <a:latin typeface="ＭＳ Ｐゴシック" panose="020B0600070205080204" pitchFamily="50" charset="-128"/>
              <a:ea typeface="ＭＳ Ｐゴシック" panose="020B0600070205080204" pitchFamily="50" charset="-128"/>
            </a:rPr>
            <a:t>10.7</a:t>
          </a:r>
          <a:r>
            <a:rPr kumimoji="1" lang="ja-JP" altLang="en-US" sz="1300">
              <a:latin typeface="ＭＳ Ｐゴシック" panose="020B0600070205080204" pitchFamily="50" charset="-128"/>
              <a:ea typeface="ＭＳ Ｐゴシック" panose="020B0600070205080204" pitchFamily="50" charset="-128"/>
            </a:rPr>
            <a:t>ポイント増加して</a:t>
          </a:r>
          <a:r>
            <a:rPr kumimoji="1" lang="en-US" altLang="ja-JP" sz="1300">
              <a:latin typeface="ＭＳ Ｐゴシック" panose="020B0600070205080204" pitchFamily="50" charset="-128"/>
              <a:ea typeface="ＭＳ Ｐゴシック" panose="020B0600070205080204" pitchFamily="50" charset="-128"/>
            </a:rPr>
            <a:t>84.9</a:t>
          </a:r>
          <a:r>
            <a:rPr kumimoji="1" lang="ja-JP" altLang="en-US" sz="1300">
              <a:latin typeface="ＭＳ Ｐゴシック" panose="020B0600070205080204" pitchFamily="50" charset="-128"/>
              <a:ea typeface="ＭＳ Ｐゴシック" panose="020B0600070205080204" pitchFamily="50" charset="-128"/>
            </a:rPr>
            <a:t>％となった。新型コロナウイルス感染症対応地方創生臨時交付金及びふるさと納税などの歳入の減によりにより物件費及び補助費が増加したことが、主な要因である。</a:t>
          </a:r>
        </a:p>
        <a:p>
          <a:r>
            <a:rPr kumimoji="1" lang="ja-JP" altLang="en-US" sz="1300">
              <a:latin typeface="ＭＳ Ｐゴシック" panose="020B0600070205080204" pitchFamily="50" charset="-128"/>
              <a:ea typeface="ＭＳ Ｐゴシック" panose="020B0600070205080204" pitchFamily="50" charset="-128"/>
            </a:rPr>
            <a:t>　今後も数年間は公債費の高止まりが続くことや、既存施設の老朽化による維持補修費の増加、会計年度任用職員制度による人件費の増加が予想されることから、数値の悪化が懸念され、より一層無駄な経費の削減をはかり、効率的な行政運営に努めなければならない。</a:t>
          </a: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29FCC786-C23C-41B0-BD0B-8D8EC48F5E6C}"/>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260E3C2E-C78E-4F52-82DB-96DE9CEFA26C}"/>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4A628173-7E5D-4B93-AE9D-26EC502C27F5}"/>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6A1F52DF-3F84-432C-B5C6-FE247FC513E4}"/>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1E0B77F9-5B51-4503-9474-E06DFC3C075E}"/>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B584706D-CA60-4B32-96A2-DA353FC4CBDD}"/>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85FDD171-53C4-449E-B377-9DC90CB69377}"/>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9AB53403-66C7-4FD1-9AD5-1894E28AE661}"/>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C6400BCB-1B35-4320-BAA6-82C8F95AF909}"/>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771694EA-5DBA-4163-8B8F-F93CB095A698}"/>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D50A324C-FAC5-4728-9AAA-173B03770BD5}"/>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121868E9-304F-4371-8908-DF1979C8805D}"/>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DD3B38E6-CDFB-47AD-9CEF-CAC2FF7575A2}"/>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55C1C71B-8804-4E55-B2E3-42CC9C1CD0A5}"/>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137A252D-EF36-4992-9952-8F650E800FA8}"/>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4F2B40CF-6024-4F45-9896-E224110AB4F7}"/>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122979</xdr:rowOff>
    </xdr:from>
    <xdr:to>
      <xdr:col>23</xdr:col>
      <xdr:colOff>133350</xdr:colOff>
      <xdr:row>67</xdr:row>
      <xdr:rowOff>15663</xdr:rowOff>
    </xdr:to>
    <xdr:cxnSp macro="">
      <xdr:nvCxnSpPr>
        <xdr:cNvPr id="126" name="直線コネクタ 125">
          <a:extLst>
            <a:ext uri="{FF2B5EF4-FFF2-40B4-BE49-F238E27FC236}">
              <a16:creationId xmlns:a16="http://schemas.microsoft.com/office/drawing/2014/main" id="{54CF8774-C7FA-469D-BE91-A476D040AAF9}"/>
            </a:ext>
          </a:extLst>
        </xdr:cNvPr>
        <xdr:cNvCxnSpPr/>
      </xdr:nvCxnSpPr>
      <xdr:spPr>
        <a:xfrm flipV="1">
          <a:off x="4953000" y="10067079"/>
          <a:ext cx="0" cy="14357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159190</xdr:rowOff>
    </xdr:from>
    <xdr:ext cx="762000" cy="259045"/>
    <xdr:sp macro="" textlink="">
      <xdr:nvSpPr>
        <xdr:cNvPr id="127" name="財政構造の弾力性最小値テキスト">
          <a:extLst>
            <a:ext uri="{FF2B5EF4-FFF2-40B4-BE49-F238E27FC236}">
              <a16:creationId xmlns:a16="http://schemas.microsoft.com/office/drawing/2014/main" id="{9CA3A382-1C10-4C6F-A053-34F45AA75E05}"/>
            </a:ext>
          </a:extLst>
        </xdr:cNvPr>
        <xdr:cNvSpPr txBox="1"/>
      </xdr:nvSpPr>
      <xdr:spPr>
        <a:xfrm>
          <a:off x="5041900" y="1147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15663</xdr:rowOff>
    </xdr:from>
    <xdr:to>
      <xdr:col>24</xdr:col>
      <xdr:colOff>12700</xdr:colOff>
      <xdr:row>67</xdr:row>
      <xdr:rowOff>15663</xdr:rowOff>
    </xdr:to>
    <xdr:cxnSp macro="">
      <xdr:nvCxnSpPr>
        <xdr:cNvPr id="128" name="直線コネクタ 127">
          <a:extLst>
            <a:ext uri="{FF2B5EF4-FFF2-40B4-BE49-F238E27FC236}">
              <a16:creationId xmlns:a16="http://schemas.microsoft.com/office/drawing/2014/main" id="{8CF9A9AD-8036-4B05-9E51-D1AB1D73F1AB}"/>
            </a:ext>
          </a:extLst>
        </xdr:cNvPr>
        <xdr:cNvCxnSpPr/>
      </xdr:nvCxnSpPr>
      <xdr:spPr>
        <a:xfrm>
          <a:off x="4864100" y="1150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37906</xdr:rowOff>
    </xdr:from>
    <xdr:ext cx="762000" cy="259045"/>
    <xdr:sp macro="" textlink="">
      <xdr:nvSpPr>
        <xdr:cNvPr id="129" name="財政構造の弾力性最大値テキスト">
          <a:extLst>
            <a:ext uri="{FF2B5EF4-FFF2-40B4-BE49-F238E27FC236}">
              <a16:creationId xmlns:a16="http://schemas.microsoft.com/office/drawing/2014/main" id="{07B7D4BF-D68E-48DA-A649-AD9F93F65794}"/>
            </a:ext>
          </a:extLst>
        </xdr:cNvPr>
        <xdr:cNvSpPr txBox="1"/>
      </xdr:nvSpPr>
      <xdr:spPr>
        <a:xfrm>
          <a:off x="5041900" y="9810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122979</xdr:rowOff>
    </xdr:from>
    <xdr:to>
      <xdr:col>24</xdr:col>
      <xdr:colOff>12700</xdr:colOff>
      <xdr:row>58</xdr:row>
      <xdr:rowOff>122979</xdr:rowOff>
    </xdr:to>
    <xdr:cxnSp macro="">
      <xdr:nvCxnSpPr>
        <xdr:cNvPr id="130" name="直線コネクタ 129">
          <a:extLst>
            <a:ext uri="{FF2B5EF4-FFF2-40B4-BE49-F238E27FC236}">
              <a16:creationId xmlns:a16="http://schemas.microsoft.com/office/drawing/2014/main" id="{1F7F28A9-0A4F-44A2-9371-3A6670A3F9DC}"/>
            </a:ext>
          </a:extLst>
        </xdr:cNvPr>
        <xdr:cNvCxnSpPr/>
      </xdr:nvCxnSpPr>
      <xdr:spPr>
        <a:xfrm>
          <a:off x="4864100" y="10067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103294</xdr:rowOff>
    </xdr:from>
    <xdr:to>
      <xdr:col>23</xdr:col>
      <xdr:colOff>133350</xdr:colOff>
      <xdr:row>64</xdr:row>
      <xdr:rowOff>19262</xdr:rowOff>
    </xdr:to>
    <xdr:cxnSp macro="">
      <xdr:nvCxnSpPr>
        <xdr:cNvPr id="131" name="直線コネクタ 130">
          <a:extLst>
            <a:ext uri="{FF2B5EF4-FFF2-40B4-BE49-F238E27FC236}">
              <a16:creationId xmlns:a16="http://schemas.microsoft.com/office/drawing/2014/main" id="{618E7C18-8B2F-4F95-9A6E-C04E629467F1}"/>
            </a:ext>
          </a:extLst>
        </xdr:cNvPr>
        <xdr:cNvCxnSpPr/>
      </xdr:nvCxnSpPr>
      <xdr:spPr>
        <a:xfrm>
          <a:off x="4114800" y="10561744"/>
          <a:ext cx="838200" cy="430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23723</xdr:rowOff>
    </xdr:from>
    <xdr:ext cx="762000" cy="259045"/>
    <xdr:sp macro="" textlink="">
      <xdr:nvSpPr>
        <xdr:cNvPr id="132" name="財政構造の弾力性平均値テキスト">
          <a:extLst>
            <a:ext uri="{FF2B5EF4-FFF2-40B4-BE49-F238E27FC236}">
              <a16:creationId xmlns:a16="http://schemas.microsoft.com/office/drawing/2014/main" id="{CE4ED58C-2FF5-42A3-851D-EE2B9EA2A3EF}"/>
            </a:ext>
          </a:extLst>
        </xdr:cNvPr>
        <xdr:cNvSpPr txBox="1"/>
      </xdr:nvSpPr>
      <xdr:spPr>
        <a:xfrm>
          <a:off x="5041900" y="10653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7196</xdr:rowOff>
    </xdr:from>
    <xdr:to>
      <xdr:col>23</xdr:col>
      <xdr:colOff>184150</xdr:colOff>
      <xdr:row>63</xdr:row>
      <xdr:rowOff>108796</xdr:rowOff>
    </xdr:to>
    <xdr:sp macro="" textlink="">
      <xdr:nvSpPr>
        <xdr:cNvPr id="133" name="フローチャート: 判断 132">
          <a:extLst>
            <a:ext uri="{FF2B5EF4-FFF2-40B4-BE49-F238E27FC236}">
              <a16:creationId xmlns:a16="http://schemas.microsoft.com/office/drawing/2014/main" id="{88F5D3B3-33A0-4BE0-BE12-9786C5F344CF}"/>
            </a:ext>
          </a:extLst>
        </xdr:cNvPr>
        <xdr:cNvSpPr/>
      </xdr:nvSpPr>
      <xdr:spPr>
        <a:xfrm>
          <a:off x="4902200" y="1080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103294</xdr:rowOff>
    </xdr:from>
    <xdr:to>
      <xdr:col>19</xdr:col>
      <xdr:colOff>133350</xdr:colOff>
      <xdr:row>64</xdr:row>
      <xdr:rowOff>139912</xdr:rowOff>
    </xdr:to>
    <xdr:cxnSp macro="">
      <xdr:nvCxnSpPr>
        <xdr:cNvPr id="134" name="直線コネクタ 133">
          <a:extLst>
            <a:ext uri="{FF2B5EF4-FFF2-40B4-BE49-F238E27FC236}">
              <a16:creationId xmlns:a16="http://schemas.microsoft.com/office/drawing/2014/main" id="{851523D4-8688-4521-B294-6631F52A3A01}"/>
            </a:ext>
          </a:extLst>
        </xdr:cNvPr>
        <xdr:cNvCxnSpPr/>
      </xdr:nvCxnSpPr>
      <xdr:spPr>
        <a:xfrm flipV="1">
          <a:off x="3225800" y="10561744"/>
          <a:ext cx="889000" cy="550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45931</xdr:rowOff>
    </xdr:from>
    <xdr:to>
      <xdr:col>19</xdr:col>
      <xdr:colOff>184150</xdr:colOff>
      <xdr:row>62</xdr:row>
      <xdr:rowOff>147531</xdr:rowOff>
    </xdr:to>
    <xdr:sp macro="" textlink="">
      <xdr:nvSpPr>
        <xdr:cNvPr id="135" name="フローチャート: 判断 134">
          <a:extLst>
            <a:ext uri="{FF2B5EF4-FFF2-40B4-BE49-F238E27FC236}">
              <a16:creationId xmlns:a16="http://schemas.microsoft.com/office/drawing/2014/main" id="{D42C456B-18C0-49C4-845F-D263D1756C00}"/>
            </a:ext>
          </a:extLst>
        </xdr:cNvPr>
        <xdr:cNvSpPr/>
      </xdr:nvSpPr>
      <xdr:spPr>
        <a:xfrm>
          <a:off x="4064000" y="10675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132308</xdr:rowOff>
    </xdr:from>
    <xdr:ext cx="736600" cy="259045"/>
    <xdr:sp macro="" textlink="">
      <xdr:nvSpPr>
        <xdr:cNvPr id="136" name="テキスト ボックス 135">
          <a:extLst>
            <a:ext uri="{FF2B5EF4-FFF2-40B4-BE49-F238E27FC236}">
              <a16:creationId xmlns:a16="http://schemas.microsoft.com/office/drawing/2014/main" id="{08CF42BA-D2BC-4EA4-8B3E-24289443EC84}"/>
            </a:ext>
          </a:extLst>
        </xdr:cNvPr>
        <xdr:cNvSpPr txBox="1"/>
      </xdr:nvSpPr>
      <xdr:spPr>
        <a:xfrm>
          <a:off x="3733800" y="107622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139912</xdr:rowOff>
    </xdr:from>
    <xdr:to>
      <xdr:col>15</xdr:col>
      <xdr:colOff>82550</xdr:colOff>
      <xdr:row>66</xdr:row>
      <xdr:rowOff>134831</xdr:rowOff>
    </xdr:to>
    <xdr:cxnSp macro="">
      <xdr:nvCxnSpPr>
        <xdr:cNvPr id="137" name="直線コネクタ 136">
          <a:extLst>
            <a:ext uri="{FF2B5EF4-FFF2-40B4-BE49-F238E27FC236}">
              <a16:creationId xmlns:a16="http://schemas.microsoft.com/office/drawing/2014/main" id="{1E69E87A-3982-4B24-B837-6183E4F35748}"/>
            </a:ext>
          </a:extLst>
        </xdr:cNvPr>
        <xdr:cNvCxnSpPr/>
      </xdr:nvCxnSpPr>
      <xdr:spPr>
        <a:xfrm flipV="1">
          <a:off x="2336800" y="11112712"/>
          <a:ext cx="889000" cy="337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75565</xdr:rowOff>
    </xdr:from>
    <xdr:to>
      <xdr:col>15</xdr:col>
      <xdr:colOff>133350</xdr:colOff>
      <xdr:row>64</xdr:row>
      <xdr:rowOff>5715</xdr:rowOff>
    </xdr:to>
    <xdr:sp macro="" textlink="">
      <xdr:nvSpPr>
        <xdr:cNvPr id="138" name="フローチャート: 判断 137">
          <a:extLst>
            <a:ext uri="{FF2B5EF4-FFF2-40B4-BE49-F238E27FC236}">
              <a16:creationId xmlns:a16="http://schemas.microsoft.com/office/drawing/2014/main" id="{F64D48E4-CF86-4CD9-A025-E5FAA48DFCC6}"/>
            </a:ext>
          </a:extLst>
        </xdr:cNvPr>
        <xdr:cNvSpPr/>
      </xdr:nvSpPr>
      <xdr:spPr>
        <a:xfrm>
          <a:off x="3175000" y="1087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15892</xdr:rowOff>
    </xdr:from>
    <xdr:ext cx="762000" cy="259045"/>
    <xdr:sp macro="" textlink="">
      <xdr:nvSpPr>
        <xdr:cNvPr id="139" name="テキスト ボックス 138">
          <a:extLst>
            <a:ext uri="{FF2B5EF4-FFF2-40B4-BE49-F238E27FC236}">
              <a16:creationId xmlns:a16="http://schemas.microsoft.com/office/drawing/2014/main" id="{A01B2D6D-4BD0-4AD4-B41C-B8E040C01AB5}"/>
            </a:ext>
          </a:extLst>
        </xdr:cNvPr>
        <xdr:cNvSpPr txBox="1"/>
      </xdr:nvSpPr>
      <xdr:spPr>
        <a:xfrm>
          <a:off x="2844800" y="1064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134831</xdr:rowOff>
    </xdr:from>
    <xdr:to>
      <xdr:col>11</xdr:col>
      <xdr:colOff>31750</xdr:colOff>
      <xdr:row>66</xdr:row>
      <xdr:rowOff>154940</xdr:rowOff>
    </xdr:to>
    <xdr:cxnSp macro="">
      <xdr:nvCxnSpPr>
        <xdr:cNvPr id="140" name="直線コネクタ 139">
          <a:extLst>
            <a:ext uri="{FF2B5EF4-FFF2-40B4-BE49-F238E27FC236}">
              <a16:creationId xmlns:a16="http://schemas.microsoft.com/office/drawing/2014/main" id="{F628A5A1-933E-4182-BDAC-28A65BFCDF22}"/>
            </a:ext>
          </a:extLst>
        </xdr:cNvPr>
        <xdr:cNvCxnSpPr/>
      </xdr:nvCxnSpPr>
      <xdr:spPr>
        <a:xfrm flipV="1">
          <a:off x="1447800" y="11450531"/>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115781</xdr:rowOff>
    </xdr:from>
    <xdr:to>
      <xdr:col>11</xdr:col>
      <xdr:colOff>82550</xdr:colOff>
      <xdr:row>64</xdr:row>
      <xdr:rowOff>45931</xdr:rowOff>
    </xdr:to>
    <xdr:sp macro="" textlink="">
      <xdr:nvSpPr>
        <xdr:cNvPr id="141" name="フローチャート: 判断 140">
          <a:extLst>
            <a:ext uri="{FF2B5EF4-FFF2-40B4-BE49-F238E27FC236}">
              <a16:creationId xmlns:a16="http://schemas.microsoft.com/office/drawing/2014/main" id="{0C8C8E8C-8A40-4ECD-ADF4-9C381A0847B9}"/>
            </a:ext>
          </a:extLst>
        </xdr:cNvPr>
        <xdr:cNvSpPr/>
      </xdr:nvSpPr>
      <xdr:spPr>
        <a:xfrm>
          <a:off x="2286000" y="1091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56108</xdr:rowOff>
    </xdr:from>
    <xdr:ext cx="762000" cy="259045"/>
    <xdr:sp macro="" textlink="">
      <xdr:nvSpPr>
        <xdr:cNvPr id="142" name="テキスト ボックス 141">
          <a:extLst>
            <a:ext uri="{FF2B5EF4-FFF2-40B4-BE49-F238E27FC236}">
              <a16:creationId xmlns:a16="http://schemas.microsoft.com/office/drawing/2014/main" id="{E6B1C2B3-2E00-41E3-9323-40C4264DC58E}"/>
            </a:ext>
          </a:extLst>
        </xdr:cNvPr>
        <xdr:cNvSpPr txBox="1"/>
      </xdr:nvSpPr>
      <xdr:spPr>
        <a:xfrm>
          <a:off x="1955800" y="10686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75565</xdr:rowOff>
    </xdr:from>
    <xdr:to>
      <xdr:col>7</xdr:col>
      <xdr:colOff>31750</xdr:colOff>
      <xdr:row>64</xdr:row>
      <xdr:rowOff>5715</xdr:rowOff>
    </xdr:to>
    <xdr:sp macro="" textlink="">
      <xdr:nvSpPr>
        <xdr:cNvPr id="143" name="フローチャート: 判断 142">
          <a:extLst>
            <a:ext uri="{FF2B5EF4-FFF2-40B4-BE49-F238E27FC236}">
              <a16:creationId xmlns:a16="http://schemas.microsoft.com/office/drawing/2014/main" id="{10106D30-0D39-4B8A-8C94-3927AEF79C66}"/>
            </a:ext>
          </a:extLst>
        </xdr:cNvPr>
        <xdr:cNvSpPr/>
      </xdr:nvSpPr>
      <xdr:spPr>
        <a:xfrm>
          <a:off x="1397000" y="1087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15892</xdr:rowOff>
    </xdr:from>
    <xdr:ext cx="762000" cy="259045"/>
    <xdr:sp macro="" textlink="">
      <xdr:nvSpPr>
        <xdr:cNvPr id="144" name="テキスト ボックス 143">
          <a:extLst>
            <a:ext uri="{FF2B5EF4-FFF2-40B4-BE49-F238E27FC236}">
              <a16:creationId xmlns:a16="http://schemas.microsoft.com/office/drawing/2014/main" id="{9906885B-B906-4219-8CC7-903DB4D5F1C2}"/>
            </a:ext>
          </a:extLst>
        </xdr:cNvPr>
        <xdr:cNvSpPr txBox="1"/>
      </xdr:nvSpPr>
      <xdr:spPr>
        <a:xfrm>
          <a:off x="1066800" y="1064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6687A7C-7D14-40FF-98F6-BE9FDB8A2705}"/>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F1AA778A-88D4-4F3D-8509-46BBAB39E2ED}"/>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B14A0913-79BF-41CC-9C4E-ABF968A5CE05}"/>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CD0262C3-C987-4681-A999-424AB0A0518B}"/>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1EFDF1B0-E974-459F-9A10-34DDCC926014}"/>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139912</xdr:rowOff>
    </xdr:from>
    <xdr:to>
      <xdr:col>23</xdr:col>
      <xdr:colOff>184150</xdr:colOff>
      <xdr:row>64</xdr:row>
      <xdr:rowOff>70062</xdr:rowOff>
    </xdr:to>
    <xdr:sp macro="" textlink="">
      <xdr:nvSpPr>
        <xdr:cNvPr id="150" name="楕円 149">
          <a:extLst>
            <a:ext uri="{FF2B5EF4-FFF2-40B4-BE49-F238E27FC236}">
              <a16:creationId xmlns:a16="http://schemas.microsoft.com/office/drawing/2014/main" id="{C547B496-CC6D-46A4-A175-6692FABF99BF}"/>
            </a:ext>
          </a:extLst>
        </xdr:cNvPr>
        <xdr:cNvSpPr/>
      </xdr:nvSpPr>
      <xdr:spPr>
        <a:xfrm>
          <a:off x="4902200" y="10941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111989</xdr:rowOff>
    </xdr:from>
    <xdr:ext cx="762000" cy="259045"/>
    <xdr:sp macro="" textlink="">
      <xdr:nvSpPr>
        <xdr:cNvPr id="151" name="財政構造の弾力性該当値テキスト">
          <a:extLst>
            <a:ext uri="{FF2B5EF4-FFF2-40B4-BE49-F238E27FC236}">
              <a16:creationId xmlns:a16="http://schemas.microsoft.com/office/drawing/2014/main" id="{5D667F92-A7C5-4E6E-9A2D-C9174AFBA246}"/>
            </a:ext>
          </a:extLst>
        </xdr:cNvPr>
        <xdr:cNvSpPr txBox="1"/>
      </xdr:nvSpPr>
      <xdr:spPr>
        <a:xfrm>
          <a:off x="5041900" y="10913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52494</xdr:rowOff>
    </xdr:from>
    <xdr:to>
      <xdr:col>19</xdr:col>
      <xdr:colOff>184150</xdr:colOff>
      <xdr:row>61</xdr:row>
      <xdr:rowOff>154094</xdr:rowOff>
    </xdr:to>
    <xdr:sp macro="" textlink="">
      <xdr:nvSpPr>
        <xdr:cNvPr id="152" name="楕円 151">
          <a:extLst>
            <a:ext uri="{FF2B5EF4-FFF2-40B4-BE49-F238E27FC236}">
              <a16:creationId xmlns:a16="http://schemas.microsoft.com/office/drawing/2014/main" id="{CF222F5B-FD70-4694-BA04-3F5AE922D233}"/>
            </a:ext>
          </a:extLst>
        </xdr:cNvPr>
        <xdr:cNvSpPr/>
      </xdr:nvSpPr>
      <xdr:spPr>
        <a:xfrm>
          <a:off x="4064000" y="10510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164271</xdr:rowOff>
    </xdr:from>
    <xdr:ext cx="736600" cy="259045"/>
    <xdr:sp macro="" textlink="">
      <xdr:nvSpPr>
        <xdr:cNvPr id="153" name="テキスト ボックス 152">
          <a:extLst>
            <a:ext uri="{FF2B5EF4-FFF2-40B4-BE49-F238E27FC236}">
              <a16:creationId xmlns:a16="http://schemas.microsoft.com/office/drawing/2014/main" id="{B7EBA909-29D8-451D-B415-F008036528F2}"/>
            </a:ext>
          </a:extLst>
        </xdr:cNvPr>
        <xdr:cNvSpPr txBox="1"/>
      </xdr:nvSpPr>
      <xdr:spPr>
        <a:xfrm>
          <a:off x="3733800" y="102798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89112</xdr:rowOff>
    </xdr:from>
    <xdr:to>
      <xdr:col>15</xdr:col>
      <xdr:colOff>133350</xdr:colOff>
      <xdr:row>65</xdr:row>
      <xdr:rowOff>19262</xdr:rowOff>
    </xdr:to>
    <xdr:sp macro="" textlink="">
      <xdr:nvSpPr>
        <xdr:cNvPr id="154" name="楕円 153">
          <a:extLst>
            <a:ext uri="{FF2B5EF4-FFF2-40B4-BE49-F238E27FC236}">
              <a16:creationId xmlns:a16="http://schemas.microsoft.com/office/drawing/2014/main" id="{5F7D3E02-9498-4760-80E2-4B2799EF5D9D}"/>
            </a:ext>
          </a:extLst>
        </xdr:cNvPr>
        <xdr:cNvSpPr/>
      </xdr:nvSpPr>
      <xdr:spPr>
        <a:xfrm>
          <a:off x="3175000" y="11061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4039</xdr:rowOff>
    </xdr:from>
    <xdr:ext cx="762000" cy="259045"/>
    <xdr:sp macro="" textlink="">
      <xdr:nvSpPr>
        <xdr:cNvPr id="155" name="テキスト ボックス 154">
          <a:extLst>
            <a:ext uri="{FF2B5EF4-FFF2-40B4-BE49-F238E27FC236}">
              <a16:creationId xmlns:a16="http://schemas.microsoft.com/office/drawing/2014/main" id="{E59E0333-3B0A-4457-B620-0C810401CA11}"/>
            </a:ext>
          </a:extLst>
        </xdr:cNvPr>
        <xdr:cNvSpPr txBox="1"/>
      </xdr:nvSpPr>
      <xdr:spPr>
        <a:xfrm>
          <a:off x="2844800" y="11148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84031</xdr:rowOff>
    </xdr:from>
    <xdr:to>
      <xdr:col>11</xdr:col>
      <xdr:colOff>82550</xdr:colOff>
      <xdr:row>67</xdr:row>
      <xdr:rowOff>14181</xdr:rowOff>
    </xdr:to>
    <xdr:sp macro="" textlink="">
      <xdr:nvSpPr>
        <xdr:cNvPr id="156" name="楕円 155">
          <a:extLst>
            <a:ext uri="{FF2B5EF4-FFF2-40B4-BE49-F238E27FC236}">
              <a16:creationId xmlns:a16="http://schemas.microsoft.com/office/drawing/2014/main" id="{182C5CBE-635E-44EB-9852-6F6EF68677BA}"/>
            </a:ext>
          </a:extLst>
        </xdr:cNvPr>
        <xdr:cNvSpPr/>
      </xdr:nvSpPr>
      <xdr:spPr>
        <a:xfrm>
          <a:off x="2286000" y="11399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170408</xdr:rowOff>
    </xdr:from>
    <xdr:ext cx="762000" cy="259045"/>
    <xdr:sp macro="" textlink="">
      <xdr:nvSpPr>
        <xdr:cNvPr id="157" name="テキスト ボックス 156">
          <a:extLst>
            <a:ext uri="{FF2B5EF4-FFF2-40B4-BE49-F238E27FC236}">
              <a16:creationId xmlns:a16="http://schemas.microsoft.com/office/drawing/2014/main" id="{30AFA753-D0B6-45B1-8781-65052F319A96}"/>
            </a:ext>
          </a:extLst>
        </xdr:cNvPr>
        <xdr:cNvSpPr txBox="1"/>
      </xdr:nvSpPr>
      <xdr:spPr>
        <a:xfrm>
          <a:off x="1955800" y="11486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104140</xdr:rowOff>
    </xdr:from>
    <xdr:to>
      <xdr:col>7</xdr:col>
      <xdr:colOff>31750</xdr:colOff>
      <xdr:row>67</xdr:row>
      <xdr:rowOff>34290</xdr:rowOff>
    </xdr:to>
    <xdr:sp macro="" textlink="">
      <xdr:nvSpPr>
        <xdr:cNvPr id="158" name="楕円 157">
          <a:extLst>
            <a:ext uri="{FF2B5EF4-FFF2-40B4-BE49-F238E27FC236}">
              <a16:creationId xmlns:a16="http://schemas.microsoft.com/office/drawing/2014/main" id="{9FC0D8CD-393F-4150-9EA2-54915C0CF1F9}"/>
            </a:ext>
          </a:extLst>
        </xdr:cNvPr>
        <xdr:cNvSpPr/>
      </xdr:nvSpPr>
      <xdr:spPr>
        <a:xfrm>
          <a:off x="1397000" y="1141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67</xdr:row>
      <xdr:rowOff>19067</xdr:rowOff>
    </xdr:from>
    <xdr:ext cx="762000" cy="259045"/>
    <xdr:sp macro="" textlink="">
      <xdr:nvSpPr>
        <xdr:cNvPr id="159" name="テキスト ボックス 158">
          <a:extLst>
            <a:ext uri="{FF2B5EF4-FFF2-40B4-BE49-F238E27FC236}">
              <a16:creationId xmlns:a16="http://schemas.microsoft.com/office/drawing/2014/main" id="{BA5363FB-30C7-4129-9448-D6A721DAED50}"/>
            </a:ext>
          </a:extLst>
        </xdr:cNvPr>
        <xdr:cNvSpPr txBox="1"/>
      </xdr:nvSpPr>
      <xdr:spPr>
        <a:xfrm>
          <a:off x="1066800" y="1150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437E1384-1DF8-4813-8FB5-C8F1078C4742}"/>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D441FED5-1E97-4433-93A1-3EC95F715BFD}"/>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9CCCF62E-7B6E-40DD-9782-7DD43ECCF9EA}"/>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[576,639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64B9897F-A010-4C69-899E-EE9CD881030F}"/>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DB4CB2A3-DC68-4C94-AA40-9704B4853A24}"/>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1D6821C1-811B-40CD-9011-BCB6C5E6FD26}"/>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D8CE52F3-358C-4B07-896C-F65968EBA9D2}"/>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C66CD337-3189-4F67-A4A6-E252FBC418A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D42A26D2-FDAB-4112-81C6-500FA9BC7DF3}"/>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8CEFDE81-CDAE-4F02-9ED6-308F500D5DF1}"/>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7D1A6DEA-09A9-48BF-9909-E76553460F42}"/>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C07E1A5D-52DC-48F8-A3AB-356A4E744CE4}"/>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5C56DC6B-366B-4BC0-BE65-9B9305715C6E}"/>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令和３年度比で人口１人当たりで約</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千円の増となり、会計年度任用職員パート分共済費の人件費増加が主な要因である。</a:t>
          </a:r>
        </a:p>
        <a:p>
          <a:r>
            <a:rPr kumimoji="1" lang="ja-JP" altLang="en-US" sz="1300">
              <a:latin typeface="ＭＳ Ｐゴシック" panose="020B0600070205080204" pitchFamily="50" charset="-128"/>
              <a:ea typeface="ＭＳ Ｐゴシック" panose="020B0600070205080204" pitchFamily="50" charset="-128"/>
            </a:rPr>
            <a:t>類似団体と比較し、約</a:t>
          </a:r>
          <a:r>
            <a:rPr kumimoji="1" lang="en-US" altLang="ja-JP" sz="1300">
              <a:latin typeface="ＭＳ Ｐゴシック" panose="020B0600070205080204" pitchFamily="50" charset="-128"/>
              <a:ea typeface="ＭＳ Ｐゴシック" panose="020B0600070205080204" pitchFamily="50" charset="-128"/>
            </a:rPr>
            <a:t>130</a:t>
          </a:r>
          <a:r>
            <a:rPr kumimoji="1" lang="ja-JP" altLang="en-US" sz="1300">
              <a:latin typeface="ＭＳ Ｐゴシック" panose="020B0600070205080204" pitchFamily="50" charset="-128"/>
              <a:ea typeface="ＭＳ Ｐゴシック" panose="020B0600070205080204" pitchFamily="50" charset="-128"/>
            </a:rPr>
            <a:t>千円高い状況となっているので、今後も更なる事務事業の見直しや人員配置の効率化を図り、能率的な行政運営を図っていき、また民間でも実施可能な部分については、指定管理者制度の導入などを進め、コストの低減を図っていきいたい。</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6DDE20B3-FC80-425E-A0C7-A0E4422A05D8}"/>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15F07BC7-75B7-4C2E-AD2D-EA891E9A6BD1}"/>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E4C3BAE4-E6D1-4F2A-A34A-85F0CB21614B}"/>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a:extLst>
            <a:ext uri="{FF2B5EF4-FFF2-40B4-BE49-F238E27FC236}">
              <a16:creationId xmlns:a16="http://schemas.microsoft.com/office/drawing/2014/main" id="{928A1C0B-389E-4E33-A9A4-26B2CCB0DDBC}"/>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a:extLst>
            <a:ext uri="{FF2B5EF4-FFF2-40B4-BE49-F238E27FC236}">
              <a16:creationId xmlns:a16="http://schemas.microsoft.com/office/drawing/2014/main" id="{B275B121-B88E-4B85-9E7A-582C93D99B3F}"/>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a:extLst>
            <a:ext uri="{FF2B5EF4-FFF2-40B4-BE49-F238E27FC236}">
              <a16:creationId xmlns:a16="http://schemas.microsoft.com/office/drawing/2014/main" id="{E8B9B2F4-F73E-4973-B9D7-EA3C45234926}"/>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a:extLst>
            <a:ext uri="{FF2B5EF4-FFF2-40B4-BE49-F238E27FC236}">
              <a16:creationId xmlns:a16="http://schemas.microsoft.com/office/drawing/2014/main" id="{CC9A043E-9F9D-416A-B7F3-06252FA3E642}"/>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a:extLst>
            <a:ext uri="{FF2B5EF4-FFF2-40B4-BE49-F238E27FC236}">
              <a16:creationId xmlns:a16="http://schemas.microsoft.com/office/drawing/2014/main" id="{275062F5-0B5A-40FC-9CD6-EC73BDBA0601}"/>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a:extLst>
            <a:ext uri="{FF2B5EF4-FFF2-40B4-BE49-F238E27FC236}">
              <a16:creationId xmlns:a16="http://schemas.microsoft.com/office/drawing/2014/main" id="{20038A9F-B2FE-4CD7-9548-E70D96F8FEC3}"/>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a:extLst>
            <a:ext uri="{FF2B5EF4-FFF2-40B4-BE49-F238E27FC236}">
              <a16:creationId xmlns:a16="http://schemas.microsoft.com/office/drawing/2014/main" id="{187A6945-7591-480B-A269-EF3FE4BC6522}"/>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a:extLst>
            <a:ext uri="{FF2B5EF4-FFF2-40B4-BE49-F238E27FC236}">
              <a16:creationId xmlns:a16="http://schemas.microsoft.com/office/drawing/2014/main" id="{5E3A0210-302B-47ED-B4E6-5C29B89ACF97}"/>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a:extLst>
            <a:ext uri="{FF2B5EF4-FFF2-40B4-BE49-F238E27FC236}">
              <a16:creationId xmlns:a16="http://schemas.microsoft.com/office/drawing/2014/main" id="{518B85B9-D70E-4E80-874A-50EF90B4385E}"/>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a:extLst>
            <a:ext uri="{FF2B5EF4-FFF2-40B4-BE49-F238E27FC236}">
              <a16:creationId xmlns:a16="http://schemas.microsoft.com/office/drawing/2014/main" id="{C4B66A5A-EDE4-49AE-ADA0-63B7A1C02368}"/>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a:extLst>
            <a:ext uri="{FF2B5EF4-FFF2-40B4-BE49-F238E27FC236}">
              <a16:creationId xmlns:a16="http://schemas.microsoft.com/office/drawing/2014/main" id="{262D5CAD-934C-4204-9B3E-0811A5308551}"/>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a:extLst>
            <a:ext uri="{FF2B5EF4-FFF2-40B4-BE49-F238E27FC236}">
              <a16:creationId xmlns:a16="http://schemas.microsoft.com/office/drawing/2014/main" id="{CE9E643B-034A-4EC7-8BE9-C5FAEEB7503B}"/>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2CF61D01-3ECC-49DC-8028-BD0E7CA4F422}"/>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a:extLst>
            <a:ext uri="{FF2B5EF4-FFF2-40B4-BE49-F238E27FC236}">
              <a16:creationId xmlns:a16="http://schemas.microsoft.com/office/drawing/2014/main" id="{26B63360-BC4E-48DA-89AB-C464FC850AA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55B6D23B-E9F5-4002-A01C-1AFC71BBD9F7}"/>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153481</xdr:rowOff>
    </xdr:from>
    <xdr:to>
      <xdr:col>23</xdr:col>
      <xdr:colOff>133350</xdr:colOff>
      <xdr:row>89</xdr:row>
      <xdr:rowOff>70024</xdr:rowOff>
    </xdr:to>
    <xdr:cxnSp macro="">
      <xdr:nvCxnSpPr>
        <xdr:cNvPr id="191" name="直線コネクタ 190">
          <a:extLst>
            <a:ext uri="{FF2B5EF4-FFF2-40B4-BE49-F238E27FC236}">
              <a16:creationId xmlns:a16="http://schemas.microsoft.com/office/drawing/2014/main" id="{D6F7D980-5060-4A55-B973-819007DE06A3}"/>
            </a:ext>
          </a:extLst>
        </xdr:cNvPr>
        <xdr:cNvCxnSpPr/>
      </xdr:nvCxnSpPr>
      <xdr:spPr>
        <a:xfrm flipV="1">
          <a:off x="4953000" y="13698031"/>
          <a:ext cx="0" cy="16310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42101</xdr:rowOff>
    </xdr:from>
    <xdr:ext cx="762000" cy="259045"/>
    <xdr:sp macro="" textlink="">
      <xdr:nvSpPr>
        <xdr:cNvPr id="192" name="人件費・物件費等の状況最小値テキスト">
          <a:extLst>
            <a:ext uri="{FF2B5EF4-FFF2-40B4-BE49-F238E27FC236}">
              <a16:creationId xmlns:a16="http://schemas.microsoft.com/office/drawing/2014/main" id="{9A857E1F-E6AC-4544-B179-EBD800ED490F}"/>
            </a:ext>
          </a:extLst>
        </xdr:cNvPr>
        <xdr:cNvSpPr txBox="1"/>
      </xdr:nvSpPr>
      <xdr:spPr>
        <a:xfrm>
          <a:off x="5041900" y="15301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1,680,151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70024</xdr:rowOff>
    </xdr:from>
    <xdr:to>
      <xdr:col>24</xdr:col>
      <xdr:colOff>12700</xdr:colOff>
      <xdr:row>89</xdr:row>
      <xdr:rowOff>70024</xdr:rowOff>
    </xdr:to>
    <xdr:cxnSp macro="">
      <xdr:nvCxnSpPr>
        <xdr:cNvPr id="193" name="直線コネクタ 192">
          <a:extLst>
            <a:ext uri="{FF2B5EF4-FFF2-40B4-BE49-F238E27FC236}">
              <a16:creationId xmlns:a16="http://schemas.microsoft.com/office/drawing/2014/main" id="{9A5CED33-5492-42ED-B250-873A512FCE58}"/>
            </a:ext>
          </a:extLst>
        </xdr:cNvPr>
        <xdr:cNvCxnSpPr/>
      </xdr:nvCxnSpPr>
      <xdr:spPr>
        <a:xfrm>
          <a:off x="4864100" y="15329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68408</xdr:rowOff>
    </xdr:from>
    <xdr:ext cx="762000" cy="259045"/>
    <xdr:sp macro="" textlink="">
      <xdr:nvSpPr>
        <xdr:cNvPr id="194" name="人件費・物件費等の状況最大値テキスト">
          <a:extLst>
            <a:ext uri="{FF2B5EF4-FFF2-40B4-BE49-F238E27FC236}">
              <a16:creationId xmlns:a16="http://schemas.microsoft.com/office/drawing/2014/main" id="{E4AF1509-57D6-48C8-AD3D-DAF7814EE94C}"/>
            </a:ext>
          </a:extLst>
        </xdr:cNvPr>
        <xdr:cNvSpPr txBox="1"/>
      </xdr:nvSpPr>
      <xdr:spPr>
        <a:xfrm>
          <a:off x="5041900" y="13441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260,677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153481</xdr:rowOff>
    </xdr:from>
    <xdr:to>
      <xdr:col>24</xdr:col>
      <xdr:colOff>12700</xdr:colOff>
      <xdr:row>79</xdr:row>
      <xdr:rowOff>153481</xdr:rowOff>
    </xdr:to>
    <xdr:cxnSp macro="">
      <xdr:nvCxnSpPr>
        <xdr:cNvPr id="195" name="直線コネクタ 194">
          <a:extLst>
            <a:ext uri="{FF2B5EF4-FFF2-40B4-BE49-F238E27FC236}">
              <a16:creationId xmlns:a16="http://schemas.microsoft.com/office/drawing/2014/main" id="{B6D1E562-8CA7-4D2D-BBFC-8ECCDB7CC3B5}"/>
            </a:ext>
          </a:extLst>
        </xdr:cNvPr>
        <xdr:cNvCxnSpPr/>
      </xdr:nvCxnSpPr>
      <xdr:spPr>
        <a:xfrm>
          <a:off x="4864100" y="13698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141159</xdr:rowOff>
    </xdr:from>
    <xdr:to>
      <xdr:col>23</xdr:col>
      <xdr:colOff>133350</xdr:colOff>
      <xdr:row>82</xdr:row>
      <xdr:rowOff>2186</xdr:rowOff>
    </xdr:to>
    <xdr:cxnSp macro="">
      <xdr:nvCxnSpPr>
        <xdr:cNvPr id="196" name="直線コネクタ 195">
          <a:extLst>
            <a:ext uri="{FF2B5EF4-FFF2-40B4-BE49-F238E27FC236}">
              <a16:creationId xmlns:a16="http://schemas.microsoft.com/office/drawing/2014/main" id="{432F600E-EA76-4348-9CB9-E3B78BFF1ECC}"/>
            </a:ext>
          </a:extLst>
        </xdr:cNvPr>
        <xdr:cNvCxnSpPr/>
      </xdr:nvCxnSpPr>
      <xdr:spPr>
        <a:xfrm>
          <a:off x="4114800" y="14028609"/>
          <a:ext cx="838200" cy="32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161138</xdr:rowOff>
    </xdr:from>
    <xdr:ext cx="762000" cy="259045"/>
    <xdr:sp macro="" textlink="">
      <xdr:nvSpPr>
        <xdr:cNvPr id="197" name="人件費・物件費等の状況平均値テキスト">
          <a:extLst>
            <a:ext uri="{FF2B5EF4-FFF2-40B4-BE49-F238E27FC236}">
              <a16:creationId xmlns:a16="http://schemas.microsoft.com/office/drawing/2014/main" id="{22021599-B193-4A07-B5F9-B8D8E19423EA}"/>
            </a:ext>
          </a:extLst>
        </xdr:cNvPr>
        <xdr:cNvSpPr txBox="1"/>
      </xdr:nvSpPr>
      <xdr:spPr>
        <a:xfrm>
          <a:off x="5041900" y="137056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144611</xdr:rowOff>
    </xdr:from>
    <xdr:to>
      <xdr:col>23</xdr:col>
      <xdr:colOff>184150</xdr:colOff>
      <xdr:row>81</xdr:row>
      <xdr:rowOff>74761</xdr:rowOff>
    </xdr:to>
    <xdr:sp macro="" textlink="">
      <xdr:nvSpPr>
        <xdr:cNvPr id="198" name="フローチャート: 判断 197">
          <a:extLst>
            <a:ext uri="{FF2B5EF4-FFF2-40B4-BE49-F238E27FC236}">
              <a16:creationId xmlns:a16="http://schemas.microsoft.com/office/drawing/2014/main" id="{2F595B32-782C-4684-A30D-F6D71657372E}"/>
            </a:ext>
          </a:extLst>
        </xdr:cNvPr>
        <xdr:cNvSpPr/>
      </xdr:nvSpPr>
      <xdr:spPr>
        <a:xfrm>
          <a:off x="4902200" y="13860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80383</xdr:rowOff>
    </xdr:from>
    <xdr:to>
      <xdr:col>19</xdr:col>
      <xdr:colOff>133350</xdr:colOff>
      <xdr:row>81</xdr:row>
      <xdr:rowOff>141159</xdr:rowOff>
    </xdr:to>
    <xdr:cxnSp macro="">
      <xdr:nvCxnSpPr>
        <xdr:cNvPr id="199" name="直線コネクタ 198">
          <a:extLst>
            <a:ext uri="{FF2B5EF4-FFF2-40B4-BE49-F238E27FC236}">
              <a16:creationId xmlns:a16="http://schemas.microsoft.com/office/drawing/2014/main" id="{7FB54F0F-D806-4EA7-9D59-1AB421AFBA33}"/>
            </a:ext>
          </a:extLst>
        </xdr:cNvPr>
        <xdr:cNvCxnSpPr/>
      </xdr:nvCxnSpPr>
      <xdr:spPr>
        <a:xfrm>
          <a:off x="3225800" y="13967833"/>
          <a:ext cx="889000" cy="60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125761</xdr:rowOff>
    </xdr:from>
    <xdr:to>
      <xdr:col>19</xdr:col>
      <xdr:colOff>184150</xdr:colOff>
      <xdr:row>81</xdr:row>
      <xdr:rowOff>55911</xdr:rowOff>
    </xdr:to>
    <xdr:sp macro="" textlink="">
      <xdr:nvSpPr>
        <xdr:cNvPr id="200" name="フローチャート: 判断 199">
          <a:extLst>
            <a:ext uri="{FF2B5EF4-FFF2-40B4-BE49-F238E27FC236}">
              <a16:creationId xmlns:a16="http://schemas.microsoft.com/office/drawing/2014/main" id="{FC0AF4EE-7455-412A-91A3-4031BC75717A}"/>
            </a:ext>
          </a:extLst>
        </xdr:cNvPr>
        <xdr:cNvSpPr/>
      </xdr:nvSpPr>
      <xdr:spPr>
        <a:xfrm>
          <a:off x="4064000" y="13841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66088</xdr:rowOff>
    </xdr:from>
    <xdr:ext cx="736600" cy="259045"/>
    <xdr:sp macro="" textlink="">
      <xdr:nvSpPr>
        <xdr:cNvPr id="201" name="テキスト ボックス 200">
          <a:extLst>
            <a:ext uri="{FF2B5EF4-FFF2-40B4-BE49-F238E27FC236}">
              <a16:creationId xmlns:a16="http://schemas.microsoft.com/office/drawing/2014/main" id="{D0D4C2CC-902D-400F-8DB6-C75B43FAEB2B}"/>
            </a:ext>
          </a:extLst>
        </xdr:cNvPr>
        <xdr:cNvSpPr txBox="1"/>
      </xdr:nvSpPr>
      <xdr:spPr>
        <a:xfrm>
          <a:off x="3733800" y="136106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120848</xdr:rowOff>
    </xdr:from>
    <xdr:to>
      <xdr:col>15</xdr:col>
      <xdr:colOff>82550</xdr:colOff>
      <xdr:row>81</xdr:row>
      <xdr:rowOff>80383</xdr:rowOff>
    </xdr:to>
    <xdr:cxnSp macro="">
      <xdr:nvCxnSpPr>
        <xdr:cNvPr id="202" name="直線コネクタ 201">
          <a:extLst>
            <a:ext uri="{FF2B5EF4-FFF2-40B4-BE49-F238E27FC236}">
              <a16:creationId xmlns:a16="http://schemas.microsoft.com/office/drawing/2014/main" id="{2B0DCDA2-5C63-418D-8713-56394613528D}"/>
            </a:ext>
          </a:extLst>
        </xdr:cNvPr>
        <xdr:cNvCxnSpPr/>
      </xdr:nvCxnSpPr>
      <xdr:spPr>
        <a:xfrm>
          <a:off x="2336800" y="13836848"/>
          <a:ext cx="889000" cy="130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113001</xdr:rowOff>
    </xdr:from>
    <xdr:to>
      <xdr:col>15</xdr:col>
      <xdr:colOff>133350</xdr:colOff>
      <xdr:row>81</xdr:row>
      <xdr:rowOff>43151</xdr:rowOff>
    </xdr:to>
    <xdr:sp macro="" textlink="">
      <xdr:nvSpPr>
        <xdr:cNvPr id="203" name="フローチャート: 判断 202">
          <a:extLst>
            <a:ext uri="{FF2B5EF4-FFF2-40B4-BE49-F238E27FC236}">
              <a16:creationId xmlns:a16="http://schemas.microsoft.com/office/drawing/2014/main" id="{85937AE8-834B-4EA4-BD1A-F29D993675D3}"/>
            </a:ext>
          </a:extLst>
        </xdr:cNvPr>
        <xdr:cNvSpPr/>
      </xdr:nvSpPr>
      <xdr:spPr>
        <a:xfrm>
          <a:off x="3175000" y="13829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53328</xdr:rowOff>
    </xdr:from>
    <xdr:ext cx="762000" cy="259045"/>
    <xdr:sp macro="" textlink="">
      <xdr:nvSpPr>
        <xdr:cNvPr id="204" name="テキスト ボックス 203">
          <a:extLst>
            <a:ext uri="{FF2B5EF4-FFF2-40B4-BE49-F238E27FC236}">
              <a16:creationId xmlns:a16="http://schemas.microsoft.com/office/drawing/2014/main" id="{C393E530-71A1-4437-96AD-B4D47C2B814A}"/>
            </a:ext>
          </a:extLst>
        </xdr:cNvPr>
        <xdr:cNvSpPr txBox="1"/>
      </xdr:nvSpPr>
      <xdr:spPr>
        <a:xfrm>
          <a:off x="2844800" y="13597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120848</xdr:rowOff>
    </xdr:from>
    <xdr:to>
      <xdr:col>11</xdr:col>
      <xdr:colOff>31750</xdr:colOff>
      <xdr:row>80</xdr:row>
      <xdr:rowOff>121651</xdr:rowOff>
    </xdr:to>
    <xdr:cxnSp macro="">
      <xdr:nvCxnSpPr>
        <xdr:cNvPr id="205" name="直線コネクタ 204">
          <a:extLst>
            <a:ext uri="{FF2B5EF4-FFF2-40B4-BE49-F238E27FC236}">
              <a16:creationId xmlns:a16="http://schemas.microsoft.com/office/drawing/2014/main" id="{C4FA4B7E-4439-4276-9A92-A0AE36F05328}"/>
            </a:ext>
          </a:extLst>
        </xdr:cNvPr>
        <xdr:cNvCxnSpPr/>
      </xdr:nvCxnSpPr>
      <xdr:spPr>
        <a:xfrm flipV="1">
          <a:off x="1447800" y="13836848"/>
          <a:ext cx="889000" cy="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55443</xdr:rowOff>
    </xdr:from>
    <xdr:to>
      <xdr:col>11</xdr:col>
      <xdr:colOff>82550</xdr:colOff>
      <xdr:row>80</xdr:row>
      <xdr:rowOff>157043</xdr:rowOff>
    </xdr:to>
    <xdr:sp macro="" textlink="">
      <xdr:nvSpPr>
        <xdr:cNvPr id="206" name="フローチャート: 判断 205">
          <a:extLst>
            <a:ext uri="{FF2B5EF4-FFF2-40B4-BE49-F238E27FC236}">
              <a16:creationId xmlns:a16="http://schemas.microsoft.com/office/drawing/2014/main" id="{A0DEDEA9-3BFC-4C46-BE61-C5D55FF9B0CB}"/>
            </a:ext>
          </a:extLst>
        </xdr:cNvPr>
        <xdr:cNvSpPr/>
      </xdr:nvSpPr>
      <xdr:spPr>
        <a:xfrm>
          <a:off x="2286000" y="1377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167220</xdr:rowOff>
    </xdr:from>
    <xdr:ext cx="762000" cy="259045"/>
    <xdr:sp macro="" textlink="">
      <xdr:nvSpPr>
        <xdr:cNvPr id="207" name="テキスト ボックス 206">
          <a:extLst>
            <a:ext uri="{FF2B5EF4-FFF2-40B4-BE49-F238E27FC236}">
              <a16:creationId xmlns:a16="http://schemas.microsoft.com/office/drawing/2014/main" id="{92F349E5-A02C-4E1F-9C23-A8380C14EDC5}"/>
            </a:ext>
          </a:extLst>
        </xdr:cNvPr>
        <xdr:cNvSpPr txBox="1"/>
      </xdr:nvSpPr>
      <xdr:spPr>
        <a:xfrm>
          <a:off x="1955800" y="1354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54727</xdr:rowOff>
    </xdr:from>
    <xdr:to>
      <xdr:col>7</xdr:col>
      <xdr:colOff>31750</xdr:colOff>
      <xdr:row>80</xdr:row>
      <xdr:rowOff>156327</xdr:rowOff>
    </xdr:to>
    <xdr:sp macro="" textlink="">
      <xdr:nvSpPr>
        <xdr:cNvPr id="208" name="フローチャート: 判断 207">
          <a:extLst>
            <a:ext uri="{FF2B5EF4-FFF2-40B4-BE49-F238E27FC236}">
              <a16:creationId xmlns:a16="http://schemas.microsoft.com/office/drawing/2014/main" id="{739786A9-7071-4746-B28D-EB1489B57033}"/>
            </a:ext>
          </a:extLst>
        </xdr:cNvPr>
        <xdr:cNvSpPr/>
      </xdr:nvSpPr>
      <xdr:spPr>
        <a:xfrm>
          <a:off x="1397000" y="1377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166504</xdr:rowOff>
    </xdr:from>
    <xdr:ext cx="762000" cy="259045"/>
    <xdr:sp macro="" textlink="">
      <xdr:nvSpPr>
        <xdr:cNvPr id="209" name="テキスト ボックス 208">
          <a:extLst>
            <a:ext uri="{FF2B5EF4-FFF2-40B4-BE49-F238E27FC236}">
              <a16:creationId xmlns:a16="http://schemas.microsoft.com/office/drawing/2014/main" id="{8AA7C3C8-B524-4360-A869-CA7D43CF8464}"/>
            </a:ext>
          </a:extLst>
        </xdr:cNvPr>
        <xdr:cNvSpPr txBox="1"/>
      </xdr:nvSpPr>
      <xdr:spPr>
        <a:xfrm>
          <a:off x="1066800" y="13539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8D90C4E8-5ABA-400E-9E09-41B3B9176ECF}"/>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9DDC1898-556D-4F93-A770-5F83086E3D3C}"/>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6EAFAA30-5C6D-42B3-A4B5-68E296CAEFB6}"/>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47BEC1E0-D545-4832-88CC-144DA78FA709}"/>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302ADDF8-0310-4389-905B-B2D218EEA948}"/>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122836</xdr:rowOff>
    </xdr:from>
    <xdr:to>
      <xdr:col>23</xdr:col>
      <xdr:colOff>184150</xdr:colOff>
      <xdr:row>82</xdr:row>
      <xdr:rowOff>52986</xdr:rowOff>
    </xdr:to>
    <xdr:sp macro="" textlink="">
      <xdr:nvSpPr>
        <xdr:cNvPr id="215" name="楕円 214">
          <a:extLst>
            <a:ext uri="{FF2B5EF4-FFF2-40B4-BE49-F238E27FC236}">
              <a16:creationId xmlns:a16="http://schemas.microsoft.com/office/drawing/2014/main" id="{36214124-244A-463A-887A-D2772E19DA4F}"/>
            </a:ext>
          </a:extLst>
        </xdr:cNvPr>
        <xdr:cNvSpPr/>
      </xdr:nvSpPr>
      <xdr:spPr>
        <a:xfrm>
          <a:off x="4902200" y="14010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94913</xdr:rowOff>
    </xdr:from>
    <xdr:ext cx="762000" cy="259045"/>
    <xdr:sp macro="" textlink="">
      <xdr:nvSpPr>
        <xdr:cNvPr id="216" name="人件費・物件費等の状況該当値テキスト">
          <a:extLst>
            <a:ext uri="{FF2B5EF4-FFF2-40B4-BE49-F238E27FC236}">
              <a16:creationId xmlns:a16="http://schemas.microsoft.com/office/drawing/2014/main" id="{1482C06A-05A8-4B8C-BED3-66883D6E51B3}"/>
            </a:ext>
          </a:extLst>
        </xdr:cNvPr>
        <xdr:cNvSpPr txBox="1"/>
      </xdr:nvSpPr>
      <xdr:spPr>
        <a:xfrm>
          <a:off x="5041900" y="13982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90359</xdr:rowOff>
    </xdr:from>
    <xdr:to>
      <xdr:col>19</xdr:col>
      <xdr:colOff>184150</xdr:colOff>
      <xdr:row>82</xdr:row>
      <xdr:rowOff>20509</xdr:rowOff>
    </xdr:to>
    <xdr:sp macro="" textlink="">
      <xdr:nvSpPr>
        <xdr:cNvPr id="217" name="楕円 216">
          <a:extLst>
            <a:ext uri="{FF2B5EF4-FFF2-40B4-BE49-F238E27FC236}">
              <a16:creationId xmlns:a16="http://schemas.microsoft.com/office/drawing/2014/main" id="{AE5C84E3-5D33-41F1-B789-E19852EF3249}"/>
            </a:ext>
          </a:extLst>
        </xdr:cNvPr>
        <xdr:cNvSpPr/>
      </xdr:nvSpPr>
      <xdr:spPr>
        <a:xfrm>
          <a:off x="4064000" y="13977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5286</xdr:rowOff>
    </xdr:from>
    <xdr:ext cx="736600" cy="259045"/>
    <xdr:sp macro="" textlink="">
      <xdr:nvSpPr>
        <xdr:cNvPr id="218" name="テキスト ボックス 217">
          <a:extLst>
            <a:ext uri="{FF2B5EF4-FFF2-40B4-BE49-F238E27FC236}">
              <a16:creationId xmlns:a16="http://schemas.microsoft.com/office/drawing/2014/main" id="{C6E900B4-F447-4611-A3F2-7F323732B5F8}"/>
            </a:ext>
          </a:extLst>
        </xdr:cNvPr>
        <xdr:cNvSpPr txBox="1"/>
      </xdr:nvSpPr>
      <xdr:spPr>
        <a:xfrm>
          <a:off x="3733800" y="140641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29583</xdr:rowOff>
    </xdr:from>
    <xdr:to>
      <xdr:col>15</xdr:col>
      <xdr:colOff>133350</xdr:colOff>
      <xdr:row>81</xdr:row>
      <xdr:rowOff>131183</xdr:rowOff>
    </xdr:to>
    <xdr:sp macro="" textlink="">
      <xdr:nvSpPr>
        <xdr:cNvPr id="219" name="楕円 218">
          <a:extLst>
            <a:ext uri="{FF2B5EF4-FFF2-40B4-BE49-F238E27FC236}">
              <a16:creationId xmlns:a16="http://schemas.microsoft.com/office/drawing/2014/main" id="{B001B486-25B6-4D58-9D83-0CBAD662E70E}"/>
            </a:ext>
          </a:extLst>
        </xdr:cNvPr>
        <xdr:cNvSpPr/>
      </xdr:nvSpPr>
      <xdr:spPr>
        <a:xfrm>
          <a:off x="3175000" y="13917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115960</xdr:rowOff>
    </xdr:from>
    <xdr:ext cx="762000" cy="259045"/>
    <xdr:sp macro="" textlink="">
      <xdr:nvSpPr>
        <xdr:cNvPr id="220" name="テキスト ボックス 219">
          <a:extLst>
            <a:ext uri="{FF2B5EF4-FFF2-40B4-BE49-F238E27FC236}">
              <a16:creationId xmlns:a16="http://schemas.microsoft.com/office/drawing/2014/main" id="{71AB35C2-EBC9-4F01-AC11-632005E8E0D0}"/>
            </a:ext>
          </a:extLst>
        </xdr:cNvPr>
        <xdr:cNvSpPr txBox="1"/>
      </xdr:nvSpPr>
      <xdr:spPr>
        <a:xfrm>
          <a:off x="2844800" y="14003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70048</xdr:rowOff>
    </xdr:from>
    <xdr:to>
      <xdr:col>11</xdr:col>
      <xdr:colOff>82550</xdr:colOff>
      <xdr:row>81</xdr:row>
      <xdr:rowOff>198</xdr:rowOff>
    </xdr:to>
    <xdr:sp macro="" textlink="">
      <xdr:nvSpPr>
        <xdr:cNvPr id="221" name="楕円 220">
          <a:extLst>
            <a:ext uri="{FF2B5EF4-FFF2-40B4-BE49-F238E27FC236}">
              <a16:creationId xmlns:a16="http://schemas.microsoft.com/office/drawing/2014/main" id="{C1420520-36A8-4CBE-A479-FA763E93CAD6}"/>
            </a:ext>
          </a:extLst>
        </xdr:cNvPr>
        <xdr:cNvSpPr/>
      </xdr:nvSpPr>
      <xdr:spPr>
        <a:xfrm>
          <a:off x="2286000" y="13786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156425</xdr:rowOff>
    </xdr:from>
    <xdr:ext cx="762000" cy="259045"/>
    <xdr:sp macro="" textlink="">
      <xdr:nvSpPr>
        <xdr:cNvPr id="222" name="テキスト ボックス 221">
          <a:extLst>
            <a:ext uri="{FF2B5EF4-FFF2-40B4-BE49-F238E27FC236}">
              <a16:creationId xmlns:a16="http://schemas.microsoft.com/office/drawing/2014/main" id="{A98C08BF-0A95-40DB-A946-B9BCFEA893F5}"/>
            </a:ext>
          </a:extLst>
        </xdr:cNvPr>
        <xdr:cNvSpPr txBox="1"/>
      </xdr:nvSpPr>
      <xdr:spPr>
        <a:xfrm>
          <a:off x="1955800" y="13872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70851</xdr:rowOff>
    </xdr:from>
    <xdr:to>
      <xdr:col>7</xdr:col>
      <xdr:colOff>31750</xdr:colOff>
      <xdr:row>81</xdr:row>
      <xdr:rowOff>1001</xdr:rowOff>
    </xdr:to>
    <xdr:sp macro="" textlink="">
      <xdr:nvSpPr>
        <xdr:cNvPr id="223" name="楕円 222">
          <a:extLst>
            <a:ext uri="{FF2B5EF4-FFF2-40B4-BE49-F238E27FC236}">
              <a16:creationId xmlns:a16="http://schemas.microsoft.com/office/drawing/2014/main" id="{D4236797-0241-43FA-A7CE-8F20DB1F433C}"/>
            </a:ext>
          </a:extLst>
        </xdr:cNvPr>
        <xdr:cNvSpPr/>
      </xdr:nvSpPr>
      <xdr:spPr>
        <a:xfrm>
          <a:off x="1397000" y="13786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157228</xdr:rowOff>
    </xdr:from>
    <xdr:ext cx="762000" cy="259045"/>
    <xdr:sp macro="" textlink="">
      <xdr:nvSpPr>
        <xdr:cNvPr id="224" name="テキスト ボックス 223">
          <a:extLst>
            <a:ext uri="{FF2B5EF4-FFF2-40B4-BE49-F238E27FC236}">
              <a16:creationId xmlns:a16="http://schemas.microsoft.com/office/drawing/2014/main" id="{0221F8EE-E4A9-444A-A5B4-780D2946CD58}"/>
            </a:ext>
          </a:extLst>
        </xdr:cNvPr>
        <xdr:cNvSpPr txBox="1"/>
      </xdr:nvSpPr>
      <xdr:spPr>
        <a:xfrm>
          <a:off x="1066800" y="13873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8615FE51-D26B-40D5-8E7D-EE3B9120AFD3}"/>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51F32414-DC64-45A7-B3AD-ED587D1173F7}"/>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137231D1-D05F-4051-A941-43FF1525F79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1FC82034-7B81-442F-A1A9-36146C638507}"/>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1B31551B-15F1-49BE-AF8B-A62738960005}"/>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55507657-7D05-4631-A739-7A84BF5DBD98}"/>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2D4C4A7F-5DE4-47A1-9E2A-709D17F5ABDB}"/>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FD836FED-2121-4FF0-8F8D-B831131CE0C7}"/>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4EBAA660-00FA-4D34-9D0C-371B4CF8F197}"/>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228AF2AC-BCFB-4019-BF43-FFD1DD6AB68B}"/>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A1AC858D-C102-4373-9265-C6CF44B213F7}"/>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BBE0F570-0087-446C-96F8-BCC03082A5D2}"/>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A85F2D66-86A8-4FD2-ACBD-B598FDF4325C}"/>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令和３年度比で</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ポイントの増の</a:t>
          </a:r>
          <a:r>
            <a:rPr kumimoji="1" lang="en-US" altLang="ja-JP" sz="1300">
              <a:latin typeface="ＭＳ Ｐゴシック" panose="020B0600070205080204" pitchFamily="50" charset="-128"/>
              <a:ea typeface="ＭＳ Ｐゴシック" panose="020B0600070205080204" pitchFamily="50" charset="-128"/>
            </a:rPr>
            <a:t>96.4</a:t>
          </a:r>
          <a:r>
            <a:rPr kumimoji="1" lang="ja-JP" altLang="en-US" sz="1300">
              <a:latin typeface="ＭＳ Ｐゴシック" panose="020B0600070205080204" pitchFamily="50" charset="-128"/>
              <a:ea typeface="ＭＳ Ｐゴシック" panose="020B0600070205080204" pitchFamily="50" charset="-128"/>
            </a:rPr>
            <a:t>となった。主な要因は、経験年数階層異動の影響によるもの。</a:t>
          </a:r>
        </a:p>
        <a:p>
          <a:r>
            <a:rPr kumimoji="1" lang="ja-JP" altLang="en-US" sz="1300">
              <a:latin typeface="ＭＳ Ｐゴシック" panose="020B0600070205080204" pitchFamily="50" charset="-128"/>
              <a:ea typeface="ＭＳ Ｐゴシック" panose="020B0600070205080204" pitchFamily="50" charset="-128"/>
            </a:rPr>
            <a:t>　職員年齢構成の偏在や平均年齢の上昇により、類似団体平均を上回っているが、地域の実情に応じた適正な給与管理に努めている。</a:t>
          </a:r>
        </a:p>
        <a:p>
          <a:r>
            <a:rPr kumimoji="1" lang="ja-JP" altLang="en-US" sz="1300">
              <a:latin typeface="ＭＳ Ｐゴシック" panose="020B0600070205080204" pitchFamily="50" charset="-128"/>
              <a:ea typeface="ＭＳ Ｐゴシック" panose="020B0600070205080204" pitchFamily="50" charset="-128"/>
            </a:rPr>
            <a:t>今後は、職務・職責に応じた給与構造への転換を図るなど、給与の適正化に努めなければならない。</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C2974D79-44F1-4ED0-9770-CC1CBF1F0ED7}"/>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9EF7048F-29C9-4762-90DB-3D635CEBFFCF}"/>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a:extLst>
            <a:ext uri="{FF2B5EF4-FFF2-40B4-BE49-F238E27FC236}">
              <a16:creationId xmlns:a16="http://schemas.microsoft.com/office/drawing/2014/main" id="{E925E19F-082D-4680-93B9-B78DAD383C72}"/>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a:extLst>
            <a:ext uri="{FF2B5EF4-FFF2-40B4-BE49-F238E27FC236}">
              <a16:creationId xmlns:a16="http://schemas.microsoft.com/office/drawing/2014/main" id="{E47CA555-50DA-4C1B-A0A2-73E2A0A2BD7E}"/>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a:extLst>
            <a:ext uri="{FF2B5EF4-FFF2-40B4-BE49-F238E27FC236}">
              <a16:creationId xmlns:a16="http://schemas.microsoft.com/office/drawing/2014/main" id="{9565FA58-EB15-45C5-9FBD-FEA7BE295A14}"/>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a:extLst>
            <a:ext uri="{FF2B5EF4-FFF2-40B4-BE49-F238E27FC236}">
              <a16:creationId xmlns:a16="http://schemas.microsoft.com/office/drawing/2014/main" id="{7EE52E88-0731-428F-8AB1-BC9C76037643}"/>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B5151ED4-79D4-4BC0-8AEF-60533C51C47D}"/>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C4F3F4E3-FC94-4BE9-8143-8AEF929EE581}"/>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a:extLst>
            <a:ext uri="{FF2B5EF4-FFF2-40B4-BE49-F238E27FC236}">
              <a16:creationId xmlns:a16="http://schemas.microsoft.com/office/drawing/2014/main" id="{87EB4D3C-FE47-4F89-A28D-B8BFE8B5074D}"/>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a:extLst>
            <a:ext uri="{FF2B5EF4-FFF2-40B4-BE49-F238E27FC236}">
              <a16:creationId xmlns:a16="http://schemas.microsoft.com/office/drawing/2014/main" id="{28A55D92-729F-4449-9EB4-69AA60FD5546}"/>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a:extLst>
            <a:ext uri="{FF2B5EF4-FFF2-40B4-BE49-F238E27FC236}">
              <a16:creationId xmlns:a16="http://schemas.microsoft.com/office/drawing/2014/main" id="{DD4D1719-BB48-4F9F-98C5-2A9367CABCE1}"/>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a:extLst>
            <a:ext uri="{FF2B5EF4-FFF2-40B4-BE49-F238E27FC236}">
              <a16:creationId xmlns:a16="http://schemas.microsoft.com/office/drawing/2014/main" id="{2A32C191-2FF6-425A-AA62-ED11E3E2091B}"/>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88894CF1-AE0B-4E0D-BF18-D61F17E2C1D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E34D5400-E497-42A5-A520-81EF18BAD3FA}"/>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78977662-311F-4C4F-8CFA-FB47BF26270A}"/>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74084</xdr:rowOff>
    </xdr:from>
    <xdr:to>
      <xdr:col>81</xdr:col>
      <xdr:colOff>44450</xdr:colOff>
      <xdr:row>90</xdr:row>
      <xdr:rowOff>32455</xdr:rowOff>
    </xdr:to>
    <xdr:cxnSp macro="">
      <xdr:nvCxnSpPr>
        <xdr:cNvPr id="253" name="直線コネクタ 252">
          <a:extLst>
            <a:ext uri="{FF2B5EF4-FFF2-40B4-BE49-F238E27FC236}">
              <a16:creationId xmlns:a16="http://schemas.microsoft.com/office/drawing/2014/main" id="{B8BB22BD-ADE3-45B9-BBCF-E3CA7E113CDC}"/>
            </a:ext>
          </a:extLst>
        </xdr:cNvPr>
        <xdr:cNvCxnSpPr/>
      </xdr:nvCxnSpPr>
      <xdr:spPr>
        <a:xfrm flipV="1">
          <a:off x="17018000" y="13961534"/>
          <a:ext cx="0" cy="15014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4532</xdr:rowOff>
    </xdr:from>
    <xdr:ext cx="762000" cy="259045"/>
    <xdr:sp macro="" textlink="">
      <xdr:nvSpPr>
        <xdr:cNvPr id="254" name="給与水準   （国との比較）最小値テキスト">
          <a:extLst>
            <a:ext uri="{FF2B5EF4-FFF2-40B4-BE49-F238E27FC236}">
              <a16:creationId xmlns:a16="http://schemas.microsoft.com/office/drawing/2014/main" id="{436A13E2-68C3-4CAB-ADF6-558F82E3FEDC}"/>
            </a:ext>
          </a:extLst>
        </xdr:cNvPr>
        <xdr:cNvSpPr txBox="1"/>
      </xdr:nvSpPr>
      <xdr:spPr>
        <a:xfrm>
          <a:off x="17106900" y="1543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32455</xdr:rowOff>
    </xdr:from>
    <xdr:to>
      <xdr:col>81</xdr:col>
      <xdr:colOff>133350</xdr:colOff>
      <xdr:row>90</xdr:row>
      <xdr:rowOff>32455</xdr:rowOff>
    </xdr:to>
    <xdr:cxnSp macro="">
      <xdr:nvCxnSpPr>
        <xdr:cNvPr id="255" name="直線コネクタ 254">
          <a:extLst>
            <a:ext uri="{FF2B5EF4-FFF2-40B4-BE49-F238E27FC236}">
              <a16:creationId xmlns:a16="http://schemas.microsoft.com/office/drawing/2014/main" id="{C7C6EA8D-31BD-4137-A33B-0FF6A7EB44F2}"/>
            </a:ext>
          </a:extLst>
        </xdr:cNvPr>
        <xdr:cNvCxnSpPr/>
      </xdr:nvCxnSpPr>
      <xdr:spPr>
        <a:xfrm>
          <a:off x="16929100" y="1546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160461</xdr:rowOff>
    </xdr:from>
    <xdr:ext cx="762000" cy="259045"/>
    <xdr:sp macro="" textlink="">
      <xdr:nvSpPr>
        <xdr:cNvPr id="256" name="給与水準   （国との比較）最大値テキスト">
          <a:extLst>
            <a:ext uri="{FF2B5EF4-FFF2-40B4-BE49-F238E27FC236}">
              <a16:creationId xmlns:a16="http://schemas.microsoft.com/office/drawing/2014/main" id="{20847581-81AA-4FD1-8B7D-F788A13A3768}"/>
            </a:ext>
          </a:extLst>
        </xdr:cNvPr>
        <xdr:cNvSpPr txBox="1"/>
      </xdr:nvSpPr>
      <xdr:spPr>
        <a:xfrm>
          <a:off x="17106900" y="13705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74084</xdr:rowOff>
    </xdr:from>
    <xdr:to>
      <xdr:col>81</xdr:col>
      <xdr:colOff>133350</xdr:colOff>
      <xdr:row>81</xdr:row>
      <xdr:rowOff>74084</xdr:rowOff>
    </xdr:to>
    <xdr:cxnSp macro="">
      <xdr:nvCxnSpPr>
        <xdr:cNvPr id="257" name="直線コネクタ 256">
          <a:extLst>
            <a:ext uri="{FF2B5EF4-FFF2-40B4-BE49-F238E27FC236}">
              <a16:creationId xmlns:a16="http://schemas.microsoft.com/office/drawing/2014/main" id="{9AA8BCCD-8C4E-4BB7-ACB5-FADD91E79E6F}"/>
            </a:ext>
          </a:extLst>
        </xdr:cNvPr>
        <xdr:cNvCxnSpPr/>
      </xdr:nvCxnSpPr>
      <xdr:spPr>
        <a:xfrm>
          <a:off x="16929100" y="13961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131234</xdr:rowOff>
    </xdr:from>
    <xdr:to>
      <xdr:col>81</xdr:col>
      <xdr:colOff>44450</xdr:colOff>
      <xdr:row>87</xdr:row>
      <xdr:rowOff>144639</xdr:rowOff>
    </xdr:to>
    <xdr:cxnSp macro="">
      <xdr:nvCxnSpPr>
        <xdr:cNvPr id="258" name="直線コネクタ 257">
          <a:extLst>
            <a:ext uri="{FF2B5EF4-FFF2-40B4-BE49-F238E27FC236}">
              <a16:creationId xmlns:a16="http://schemas.microsoft.com/office/drawing/2014/main" id="{ED3DB801-8942-4A22-901E-7251C9FEC848}"/>
            </a:ext>
          </a:extLst>
        </xdr:cNvPr>
        <xdr:cNvCxnSpPr/>
      </xdr:nvCxnSpPr>
      <xdr:spPr>
        <a:xfrm>
          <a:off x="16179800" y="15047384"/>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94138</xdr:rowOff>
    </xdr:from>
    <xdr:ext cx="762000" cy="259045"/>
    <xdr:sp macro="" textlink="">
      <xdr:nvSpPr>
        <xdr:cNvPr id="259" name="給与水準   （国との比較）平均値テキスト">
          <a:extLst>
            <a:ext uri="{FF2B5EF4-FFF2-40B4-BE49-F238E27FC236}">
              <a16:creationId xmlns:a16="http://schemas.microsoft.com/office/drawing/2014/main" id="{D96404A0-85B1-4A45-9552-360396C49FFD}"/>
            </a:ext>
          </a:extLst>
        </xdr:cNvPr>
        <xdr:cNvSpPr txBox="1"/>
      </xdr:nvSpPr>
      <xdr:spPr>
        <a:xfrm>
          <a:off x="17106900" y="14667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77611</xdr:rowOff>
    </xdr:from>
    <xdr:to>
      <xdr:col>81</xdr:col>
      <xdr:colOff>95250</xdr:colOff>
      <xdr:row>87</xdr:row>
      <xdr:rowOff>7761</xdr:rowOff>
    </xdr:to>
    <xdr:sp macro="" textlink="">
      <xdr:nvSpPr>
        <xdr:cNvPr id="260" name="フローチャート: 判断 259">
          <a:extLst>
            <a:ext uri="{FF2B5EF4-FFF2-40B4-BE49-F238E27FC236}">
              <a16:creationId xmlns:a16="http://schemas.microsoft.com/office/drawing/2014/main" id="{C40F3402-557F-4E6A-B367-5C217F19FBC1}"/>
            </a:ext>
          </a:extLst>
        </xdr:cNvPr>
        <xdr:cNvSpPr/>
      </xdr:nvSpPr>
      <xdr:spPr>
        <a:xfrm>
          <a:off x="16967200" y="1482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131234</xdr:rowOff>
    </xdr:from>
    <xdr:to>
      <xdr:col>77</xdr:col>
      <xdr:colOff>44450</xdr:colOff>
      <xdr:row>88</xdr:row>
      <xdr:rowOff>67028</xdr:rowOff>
    </xdr:to>
    <xdr:cxnSp macro="">
      <xdr:nvCxnSpPr>
        <xdr:cNvPr id="261" name="直線コネクタ 260">
          <a:extLst>
            <a:ext uri="{FF2B5EF4-FFF2-40B4-BE49-F238E27FC236}">
              <a16:creationId xmlns:a16="http://schemas.microsoft.com/office/drawing/2014/main" id="{61ADDFF4-592B-4237-88C0-AA47EF8DF2B0}"/>
            </a:ext>
          </a:extLst>
        </xdr:cNvPr>
        <xdr:cNvCxnSpPr/>
      </xdr:nvCxnSpPr>
      <xdr:spPr>
        <a:xfrm flipV="1">
          <a:off x="15290800" y="15047384"/>
          <a:ext cx="889000" cy="10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104422</xdr:rowOff>
    </xdr:from>
    <xdr:to>
      <xdr:col>77</xdr:col>
      <xdr:colOff>95250</xdr:colOff>
      <xdr:row>87</xdr:row>
      <xdr:rowOff>34572</xdr:rowOff>
    </xdr:to>
    <xdr:sp macro="" textlink="">
      <xdr:nvSpPr>
        <xdr:cNvPr id="262" name="フローチャート: 判断 261">
          <a:extLst>
            <a:ext uri="{FF2B5EF4-FFF2-40B4-BE49-F238E27FC236}">
              <a16:creationId xmlns:a16="http://schemas.microsoft.com/office/drawing/2014/main" id="{5F80DB4D-DCFB-456A-B044-2A296DF9B6E8}"/>
            </a:ext>
          </a:extLst>
        </xdr:cNvPr>
        <xdr:cNvSpPr/>
      </xdr:nvSpPr>
      <xdr:spPr>
        <a:xfrm>
          <a:off x="16129000" y="1484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44749</xdr:rowOff>
    </xdr:from>
    <xdr:ext cx="736600" cy="259045"/>
    <xdr:sp macro="" textlink="">
      <xdr:nvSpPr>
        <xdr:cNvPr id="263" name="テキスト ボックス 262">
          <a:extLst>
            <a:ext uri="{FF2B5EF4-FFF2-40B4-BE49-F238E27FC236}">
              <a16:creationId xmlns:a16="http://schemas.microsoft.com/office/drawing/2014/main" id="{9D8C22DF-A238-405B-846E-D0060EE99844}"/>
            </a:ext>
          </a:extLst>
        </xdr:cNvPr>
        <xdr:cNvSpPr txBox="1"/>
      </xdr:nvSpPr>
      <xdr:spPr>
        <a:xfrm>
          <a:off x="15798800" y="146179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0</xdr:rowOff>
    </xdr:from>
    <xdr:to>
      <xdr:col>72</xdr:col>
      <xdr:colOff>203200</xdr:colOff>
      <xdr:row>88</xdr:row>
      <xdr:rowOff>67028</xdr:rowOff>
    </xdr:to>
    <xdr:cxnSp macro="">
      <xdr:nvCxnSpPr>
        <xdr:cNvPr id="264" name="直線コネクタ 263">
          <a:extLst>
            <a:ext uri="{FF2B5EF4-FFF2-40B4-BE49-F238E27FC236}">
              <a16:creationId xmlns:a16="http://schemas.microsoft.com/office/drawing/2014/main" id="{60213BB8-53A1-48EA-87BE-4A99A81C91B7}"/>
            </a:ext>
          </a:extLst>
        </xdr:cNvPr>
        <xdr:cNvCxnSpPr/>
      </xdr:nvCxnSpPr>
      <xdr:spPr>
        <a:xfrm>
          <a:off x="14401800" y="15087600"/>
          <a:ext cx="8890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91016</xdr:rowOff>
    </xdr:from>
    <xdr:to>
      <xdr:col>73</xdr:col>
      <xdr:colOff>44450</xdr:colOff>
      <xdr:row>87</xdr:row>
      <xdr:rowOff>21166</xdr:rowOff>
    </xdr:to>
    <xdr:sp macro="" textlink="">
      <xdr:nvSpPr>
        <xdr:cNvPr id="265" name="フローチャート: 判断 264">
          <a:extLst>
            <a:ext uri="{FF2B5EF4-FFF2-40B4-BE49-F238E27FC236}">
              <a16:creationId xmlns:a16="http://schemas.microsoft.com/office/drawing/2014/main" id="{B439E92F-3CB0-4A58-A7CF-2B42EC8BEA55}"/>
            </a:ext>
          </a:extLst>
        </xdr:cNvPr>
        <xdr:cNvSpPr/>
      </xdr:nvSpPr>
      <xdr:spPr>
        <a:xfrm>
          <a:off x="15240000" y="1483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31343</xdr:rowOff>
    </xdr:from>
    <xdr:ext cx="762000" cy="259045"/>
    <xdr:sp macro="" textlink="">
      <xdr:nvSpPr>
        <xdr:cNvPr id="266" name="テキスト ボックス 265">
          <a:extLst>
            <a:ext uri="{FF2B5EF4-FFF2-40B4-BE49-F238E27FC236}">
              <a16:creationId xmlns:a16="http://schemas.microsoft.com/office/drawing/2014/main" id="{71BF6204-1D36-4F54-9CF9-ADD1D0C743AC}"/>
            </a:ext>
          </a:extLst>
        </xdr:cNvPr>
        <xdr:cNvSpPr txBox="1"/>
      </xdr:nvSpPr>
      <xdr:spPr>
        <a:xfrm>
          <a:off x="14909800" y="14604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0</xdr:rowOff>
    </xdr:from>
    <xdr:to>
      <xdr:col>68</xdr:col>
      <xdr:colOff>152400</xdr:colOff>
      <xdr:row>89</xdr:row>
      <xdr:rowOff>2822</xdr:rowOff>
    </xdr:to>
    <xdr:cxnSp macro="">
      <xdr:nvCxnSpPr>
        <xdr:cNvPr id="267" name="直線コネクタ 266">
          <a:extLst>
            <a:ext uri="{FF2B5EF4-FFF2-40B4-BE49-F238E27FC236}">
              <a16:creationId xmlns:a16="http://schemas.microsoft.com/office/drawing/2014/main" id="{5100A0BE-FFDD-4E6F-9730-33553FEA657A}"/>
            </a:ext>
          </a:extLst>
        </xdr:cNvPr>
        <xdr:cNvCxnSpPr/>
      </xdr:nvCxnSpPr>
      <xdr:spPr>
        <a:xfrm flipV="1">
          <a:off x="13512800" y="15087600"/>
          <a:ext cx="889000" cy="174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77611</xdr:rowOff>
    </xdr:from>
    <xdr:to>
      <xdr:col>68</xdr:col>
      <xdr:colOff>203200</xdr:colOff>
      <xdr:row>87</xdr:row>
      <xdr:rowOff>7761</xdr:rowOff>
    </xdr:to>
    <xdr:sp macro="" textlink="">
      <xdr:nvSpPr>
        <xdr:cNvPr id="268" name="フローチャート: 判断 267">
          <a:extLst>
            <a:ext uri="{FF2B5EF4-FFF2-40B4-BE49-F238E27FC236}">
              <a16:creationId xmlns:a16="http://schemas.microsoft.com/office/drawing/2014/main" id="{21DF9C12-480C-414A-9E1A-5C277098968C}"/>
            </a:ext>
          </a:extLst>
        </xdr:cNvPr>
        <xdr:cNvSpPr/>
      </xdr:nvSpPr>
      <xdr:spPr>
        <a:xfrm>
          <a:off x="14351000" y="1482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17938</xdr:rowOff>
    </xdr:from>
    <xdr:ext cx="762000" cy="259045"/>
    <xdr:sp macro="" textlink="">
      <xdr:nvSpPr>
        <xdr:cNvPr id="269" name="テキスト ボックス 268">
          <a:extLst>
            <a:ext uri="{FF2B5EF4-FFF2-40B4-BE49-F238E27FC236}">
              <a16:creationId xmlns:a16="http://schemas.microsoft.com/office/drawing/2014/main" id="{D69CA48E-F66B-407A-9DF5-F91335D8C1B8}"/>
            </a:ext>
          </a:extLst>
        </xdr:cNvPr>
        <xdr:cNvSpPr txBox="1"/>
      </xdr:nvSpPr>
      <xdr:spPr>
        <a:xfrm>
          <a:off x="14020800" y="14591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77611</xdr:rowOff>
    </xdr:from>
    <xdr:to>
      <xdr:col>64</xdr:col>
      <xdr:colOff>152400</xdr:colOff>
      <xdr:row>87</xdr:row>
      <xdr:rowOff>7761</xdr:rowOff>
    </xdr:to>
    <xdr:sp macro="" textlink="">
      <xdr:nvSpPr>
        <xdr:cNvPr id="270" name="フローチャート: 判断 269">
          <a:extLst>
            <a:ext uri="{FF2B5EF4-FFF2-40B4-BE49-F238E27FC236}">
              <a16:creationId xmlns:a16="http://schemas.microsoft.com/office/drawing/2014/main" id="{4CB18BEF-A61F-485C-97E6-86E567A445F3}"/>
            </a:ext>
          </a:extLst>
        </xdr:cNvPr>
        <xdr:cNvSpPr/>
      </xdr:nvSpPr>
      <xdr:spPr>
        <a:xfrm>
          <a:off x="13462000" y="1482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17938</xdr:rowOff>
    </xdr:from>
    <xdr:ext cx="762000" cy="259045"/>
    <xdr:sp macro="" textlink="">
      <xdr:nvSpPr>
        <xdr:cNvPr id="271" name="テキスト ボックス 270">
          <a:extLst>
            <a:ext uri="{FF2B5EF4-FFF2-40B4-BE49-F238E27FC236}">
              <a16:creationId xmlns:a16="http://schemas.microsoft.com/office/drawing/2014/main" id="{ED99CE13-5F41-47A1-A0D4-AF052D11C7DF}"/>
            </a:ext>
          </a:extLst>
        </xdr:cNvPr>
        <xdr:cNvSpPr txBox="1"/>
      </xdr:nvSpPr>
      <xdr:spPr>
        <a:xfrm>
          <a:off x="13131800" y="14591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6661EDD8-CC1C-4025-88B8-5CB355BFDFC3}"/>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73CD1DCE-286B-4BBC-82F1-3C1D3E5A956D}"/>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CE55D87B-F1CC-4A34-9012-D7AF60E8BF4A}"/>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CDF65DB1-1E3D-46A3-B097-23269AC03CBC}"/>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7F1B1016-AA37-4078-8E68-D19CF73C0593}"/>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93839</xdr:rowOff>
    </xdr:from>
    <xdr:to>
      <xdr:col>81</xdr:col>
      <xdr:colOff>95250</xdr:colOff>
      <xdr:row>88</xdr:row>
      <xdr:rowOff>23989</xdr:rowOff>
    </xdr:to>
    <xdr:sp macro="" textlink="">
      <xdr:nvSpPr>
        <xdr:cNvPr id="277" name="楕円 276">
          <a:extLst>
            <a:ext uri="{FF2B5EF4-FFF2-40B4-BE49-F238E27FC236}">
              <a16:creationId xmlns:a16="http://schemas.microsoft.com/office/drawing/2014/main" id="{3B575930-A96F-4011-AEF0-D56D9182F6D1}"/>
            </a:ext>
          </a:extLst>
        </xdr:cNvPr>
        <xdr:cNvSpPr/>
      </xdr:nvSpPr>
      <xdr:spPr>
        <a:xfrm>
          <a:off x="16967200" y="1500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65916</xdr:rowOff>
    </xdr:from>
    <xdr:ext cx="762000" cy="259045"/>
    <xdr:sp macro="" textlink="">
      <xdr:nvSpPr>
        <xdr:cNvPr id="278" name="給与水準   （国との比較）該当値テキスト">
          <a:extLst>
            <a:ext uri="{FF2B5EF4-FFF2-40B4-BE49-F238E27FC236}">
              <a16:creationId xmlns:a16="http://schemas.microsoft.com/office/drawing/2014/main" id="{133C2099-6458-486B-826A-4AF7E7B0E54D}"/>
            </a:ext>
          </a:extLst>
        </xdr:cNvPr>
        <xdr:cNvSpPr txBox="1"/>
      </xdr:nvSpPr>
      <xdr:spPr>
        <a:xfrm>
          <a:off x="17106900" y="14982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80434</xdr:rowOff>
    </xdr:from>
    <xdr:to>
      <xdr:col>77</xdr:col>
      <xdr:colOff>95250</xdr:colOff>
      <xdr:row>88</xdr:row>
      <xdr:rowOff>10584</xdr:rowOff>
    </xdr:to>
    <xdr:sp macro="" textlink="">
      <xdr:nvSpPr>
        <xdr:cNvPr id="279" name="楕円 278">
          <a:extLst>
            <a:ext uri="{FF2B5EF4-FFF2-40B4-BE49-F238E27FC236}">
              <a16:creationId xmlns:a16="http://schemas.microsoft.com/office/drawing/2014/main" id="{55D35BD1-F4DC-4060-A7A9-9D5A78EF6FD7}"/>
            </a:ext>
          </a:extLst>
        </xdr:cNvPr>
        <xdr:cNvSpPr/>
      </xdr:nvSpPr>
      <xdr:spPr>
        <a:xfrm>
          <a:off x="16129000" y="1499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166811</xdr:rowOff>
    </xdr:from>
    <xdr:ext cx="736600" cy="259045"/>
    <xdr:sp macro="" textlink="">
      <xdr:nvSpPr>
        <xdr:cNvPr id="280" name="テキスト ボックス 279">
          <a:extLst>
            <a:ext uri="{FF2B5EF4-FFF2-40B4-BE49-F238E27FC236}">
              <a16:creationId xmlns:a16="http://schemas.microsoft.com/office/drawing/2014/main" id="{7E131DE4-D2BA-43E6-9D87-067973A38B89}"/>
            </a:ext>
          </a:extLst>
        </xdr:cNvPr>
        <xdr:cNvSpPr txBox="1"/>
      </xdr:nvSpPr>
      <xdr:spPr>
        <a:xfrm>
          <a:off x="15798800" y="150829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16228</xdr:rowOff>
    </xdr:from>
    <xdr:to>
      <xdr:col>73</xdr:col>
      <xdr:colOff>44450</xdr:colOff>
      <xdr:row>88</xdr:row>
      <xdr:rowOff>117828</xdr:rowOff>
    </xdr:to>
    <xdr:sp macro="" textlink="">
      <xdr:nvSpPr>
        <xdr:cNvPr id="281" name="楕円 280">
          <a:extLst>
            <a:ext uri="{FF2B5EF4-FFF2-40B4-BE49-F238E27FC236}">
              <a16:creationId xmlns:a16="http://schemas.microsoft.com/office/drawing/2014/main" id="{8B121006-77AF-43F0-904D-C2A561C0555E}"/>
            </a:ext>
          </a:extLst>
        </xdr:cNvPr>
        <xdr:cNvSpPr/>
      </xdr:nvSpPr>
      <xdr:spPr>
        <a:xfrm>
          <a:off x="15240000" y="1510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102605</xdr:rowOff>
    </xdr:from>
    <xdr:ext cx="762000" cy="259045"/>
    <xdr:sp macro="" textlink="">
      <xdr:nvSpPr>
        <xdr:cNvPr id="282" name="テキスト ボックス 281">
          <a:extLst>
            <a:ext uri="{FF2B5EF4-FFF2-40B4-BE49-F238E27FC236}">
              <a16:creationId xmlns:a16="http://schemas.microsoft.com/office/drawing/2014/main" id="{01F942D1-4939-46FF-896A-4CB0BAFA9DBB}"/>
            </a:ext>
          </a:extLst>
        </xdr:cNvPr>
        <xdr:cNvSpPr txBox="1"/>
      </xdr:nvSpPr>
      <xdr:spPr>
        <a:xfrm>
          <a:off x="14909800" y="1519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120650</xdr:rowOff>
    </xdr:from>
    <xdr:to>
      <xdr:col>68</xdr:col>
      <xdr:colOff>203200</xdr:colOff>
      <xdr:row>88</xdr:row>
      <xdr:rowOff>50800</xdr:rowOff>
    </xdr:to>
    <xdr:sp macro="" textlink="">
      <xdr:nvSpPr>
        <xdr:cNvPr id="283" name="楕円 282">
          <a:extLst>
            <a:ext uri="{FF2B5EF4-FFF2-40B4-BE49-F238E27FC236}">
              <a16:creationId xmlns:a16="http://schemas.microsoft.com/office/drawing/2014/main" id="{CE7FAE14-354A-4EE2-BC0F-A05A38A20359}"/>
            </a:ext>
          </a:extLst>
        </xdr:cNvPr>
        <xdr:cNvSpPr/>
      </xdr:nvSpPr>
      <xdr:spPr>
        <a:xfrm>
          <a:off x="14351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35577</xdr:rowOff>
    </xdr:from>
    <xdr:ext cx="762000" cy="259045"/>
    <xdr:sp macro="" textlink="">
      <xdr:nvSpPr>
        <xdr:cNvPr id="284" name="テキスト ボックス 283">
          <a:extLst>
            <a:ext uri="{FF2B5EF4-FFF2-40B4-BE49-F238E27FC236}">
              <a16:creationId xmlns:a16="http://schemas.microsoft.com/office/drawing/2014/main" id="{6E899187-C7C3-4516-AC7B-2ABA5915D720}"/>
            </a:ext>
          </a:extLst>
        </xdr:cNvPr>
        <xdr:cNvSpPr txBox="1"/>
      </xdr:nvSpPr>
      <xdr:spPr>
        <a:xfrm>
          <a:off x="14020800" y="151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123472</xdr:rowOff>
    </xdr:from>
    <xdr:to>
      <xdr:col>64</xdr:col>
      <xdr:colOff>152400</xdr:colOff>
      <xdr:row>89</xdr:row>
      <xdr:rowOff>53622</xdr:rowOff>
    </xdr:to>
    <xdr:sp macro="" textlink="">
      <xdr:nvSpPr>
        <xdr:cNvPr id="285" name="楕円 284">
          <a:extLst>
            <a:ext uri="{FF2B5EF4-FFF2-40B4-BE49-F238E27FC236}">
              <a16:creationId xmlns:a16="http://schemas.microsoft.com/office/drawing/2014/main" id="{B33CC905-1C4D-4C0A-9693-FE2BE1ED4C60}"/>
            </a:ext>
          </a:extLst>
        </xdr:cNvPr>
        <xdr:cNvSpPr/>
      </xdr:nvSpPr>
      <xdr:spPr>
        <a:xfrm>
          <a:off x="13462000" y="1521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38399</xdr:rowOff>
    </xdr:from>
    <xdr:ext cx="762000" cy="259045"/>
    <xdr:sp macro="" textlink="">
      <xdr:nvSpPr>
        <xdr:cNvPr id="286" name="テキスト ボックス 285">
          <a:extLst>
            <a:ext uri="{FF2B5EF4-FFF2-40B4-BE49-F238E27FC236}">
              <a16:creationId xmlns:a16="http://schemas.microsoft.com/office/drawing/2014/main" id="{A417A5A5-6B2E-4FC3-BD70-AA7FA8488ACE}"/>
            </a:ext>
          </a:extLst>
        </xdr:cNvPr>
        <xdr:cNvSpPr txBox="1"/>
      </xdr:nvSpPr>
      <xdr:spPr>
        <a:xfrm>
          <a:off x="13131800" y="1529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2AD6A5F0-EE6B-4FF8-8B01-35D856EA70AA}"/>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801F476C-9C4E-473D-BF4A-7CFAED12F4C3}"/>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BDE0D87F-8D2C-4795-BBE1-7F34888478E3}"/>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C0CA2388-F937-401A-8142-B282B534F2BF}"/>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3F99AC78-8988-444A-A932-C24182CB0EF6}"/>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F04CA137-C2B4-44B0-8797-D36C39771B63}"/>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FE4286F7-EC49-47EB-8283-656748FC63F1}"/>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9ACB3FF2-8088-4AED-AB8D-4076CF7BF698}"/>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891A6B2D-9073-4293-AAA5-A9305508DE7C}"/>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1BD6F24F-EF9A-47B8-BD6E-B3094EB82DD3}"/>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8DBE6A3B-DE56-4936-A6F2-BEF8FE4CBB76}"/>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FE48D0A8-AA03-4D11-84F7-ACA0B9937FC3}"/>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EBB778D8-AC72-4BB1-AF4C-3997EDCF1F24}"/>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令和３年度との比で</a:t>
          </a:r>
          <a:r>
            <a:rPr kumimoji="1" lang="en-US" altLang="ja-JP" sz="1300">
              <a:latin typeface="ＭＳ Ｐゴシック" panose="020B0600070205080204" pitchFamily="50" charset="-128"/>
              <a:ea typeface="ＭＳ Ｐゴシック" panose="020B0600070205080204" pitchFamily="50" charset="-128"/>
            </a:rPr>
            <a:t>0.54</a:t>
          </a:r>
          <a:r>
            <a:rPr kumimoji="1" lang="ja-JP" altLang="en-US" sz="1300">
              <a:latin typeface="ＭＳ Ｐゴシック" panose="020B0600070205080204" pitchFamily="50" charset="-128"/>
              <a:ea typeface="ＭＳ Ｐゴシック" panose="020B0600070205080204" pitchFamily="50" charset="-128"/>
            </a:rPr>
            <a:t>ポイントの減の</a:t>
          </a:r>
          <a:r>
            <a:rPr kumimoji="1" lang="en-US" altLang="ja-JP" sz="1300">
              <a:latin typeface="ＭＳ Ｐゴシック" panose="020B0600070205080204" pitchFamily="50" charset="-128"/>
              <a:ea typeface="ＭＳ Ｐゴシック" panose="020B0600070205080204" pitchFamily="50" charset="-128"/>
            </a:rPr>
            <a:t>19.76</a:t>
          </a:r>
          <a:r>
            <a:rPr kumimoji="1" lang="ja-JP" altLang="en-US" sz="1300">
              <a:latin typeface="ＭＳ Ｐゴシック" panose="020B0600070205080204" pitchFamily="50" charset="-128"/>
              <a:ea typeface="ＭＳ Ｐゴシック" panose="020B0600070205080204" pitchFamily="50" charset="-128"/>
            </a:rPr>
            <a:t>となり、類似団体平均を若干上回っている状況にある。</a:t>
          </a:r>
        </a:p>
        <a:p>
          <a:r>
            <a:rPr kumimoji="1" lang="ja-JP" altLang="en-US" sz="1300">
              <a:latin typeface="ＭＳ Ｐゴシック" panose="020B0600070205080204" pitchFamily="50" charset="-128"/>
              <a:ea typeface="ＭＳ Ｐゴシック" panose="020B0600070205080204" pitchFamily="50" charset="-128"/>
            </a:rPr>
            <a:t>　行政需要の増加等に伴い事務量は増嵩の傾向にあるが、住民サービスを低下させることなく、業務の効率化を図り、今後についても、電子化の推進及びアウトソーシングの活用を図り、職員数の適正管理に努める。</a:t>
          </a: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E683475-8CD6-4F67-AA1D-C3AD9AA4E066}"/>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AA4C73A9-3769-418F-B41E-D3E1463446C2}"/>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3C2BC96B-0EB2-4470-8B8E-44E89159F621}"/>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3" name="直線コネクタ 302">
          <a:extLst>
            <a:ext uri="{FF2B5EF4-FFF2-40B4-BE49-F238E27FC236}">
              <a16:creationId xmlns:a16="http://schemas.microsoft.com/office/drawing/2014/main" id="{6D32B4BD-B62B-4391-8F3A-B2895878AD0B}"/>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4" name="テキスト ボックス 303">
          <a:extLst>
            <a:ext uri="{FF2B5EF4-FFF2-40B4-BE49-F238E27FC236}">
              <a16:creationId xmlns:a16="http://schemas.microsoft.com/office/drawing/2014/main" id="{A72649F8-0263-4792-ABA2-4F6E97FBD159}"/>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5" name="直線コネクタ 304">
          <a:extLst>
            <a:ext uri="{FF2B5EF4-FFF2-40B4-BE49-F238E27FC236}">
              <a16:creationId xmlns:a16="http://schemas.microsoft.com/office/drawing/2014/main" id="{1D35FA02-40D0-4C9C-AEB4-BC17E3AECD2D}"/>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6" name="テキスト ボックス 305">
          <a:extLst>
            <a:ext uri="{FF2B5EF4-FFF2-40B4-BE49-F238E27FC236}">
              <a16:creationId xmlns:a16="http://schemas.microsoft.com/office/drawing/2014/main" id="{D9444EF2-18FE-4F74-BD9A-83373DEF4C7A}"/>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a:extLst>
            <a:ext uri="{FF2B5EF4-FFF2-40B4-BE49-F238E27FC236}">
              <a16:creationId xmlns:a16="http://schemas.microsoft.com/office/drawing/2014/main" id="{E040CFC5-B5EE-4AC8-80BC-6046FAE90836}"/>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a:extLst>
            <a:ext uri="{FF2B5EF4-FFF2-40B4-BE49-F238E27FC236}">
              <a16:creationId xmlns:a16="http://schemas.microsoft.com/office/drawing/2014/main" id="{F9E99CE2-1183-49CD-A54D-290125298097}"/>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9" name="直線コネクタ 308">
          <a:extLst>
            <a:ext uri="{FF2B5EF4-FFF2-40B4-BE49-F238E27FC236}">
              <a16:creationId xmlns:a16="http://schemas.microsoft.com/office/drawing/2014/main" id="{7C47CA93-EC86-4106-B480-8CBC2F71B41C}"/>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0" name="テキスト ボックス 309">
          <a:extLst>
            <a:ext uri="{FF2B5EF4-FFF2-40B4-BE49-F238E27FC236}">
              <a16:creationId xmlns:a16="http://schemas.microsoft.com/office/drawing/2014/main" id="{74E244C5-0ADC-4A5A-B5B3-E48B549D865E}"/>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1" name="直線コネクタ 310">
          <a:extLst>
            <a:ext uri="{FF2B5EF4-FFF2-40B4-BE49-F238E27FC236}">
              <a16:creationId xmlns:a16="http://schemas.microsoft.com/office/drawing/2014/main" id="{15D31316-F521-4F71-B609-1CB6E4B73E3E}"/>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2" name="テキスト ボックス 311">
          <a:extLst>
            <a:ext uri="{FF2B5EF4-FFF2-40B4-BE49-F238E27FC236}">
              <a16:creationId xmlns:a16="http://schemas.microsoft.com/office/drawing/2014/main" id="{BFD25CF4-42FB-4D61-BA40-56720D42C996}"/>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1C3FA12A-B128-4AA9-A339-DA13CE070E03}"/>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CA0E73B2-ED31-4836-8E1D-21A7C25FB652}"/>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104754</xdr:rowOff>
    </xdr:from>
    <xdr:to>
      <xdr:col>81</xdr:col>
      <xdr:colOff>44450</xdr:colOff>
      <xdr:row>66</xdr:row>
      <xdr:rowOff>84762</xdr:rowOff>
    </xdr:to>
    <xdr:cxnSp macro="">
      <xdr:nvCxnSpPr>
        <xdr:cNvPr id="315" name="直線コネクタ 314">
          <a:extLst>
            <a:ext uri="{FF2B5EF4-FFF2-40B4-BE49-F238E27FC236}">
              <a16:creationId xmlns:a16="http://schemas.microsoft.com/office/drawing/2014/main" id="{F1DF1092-537C-491B-A148-7010749DFFFF}"/>
            </a:ext>
          </a:extLst>
        </xdr:cNvPr>
        <xdr:cNvCxnSpPr/>
      </xdr:nvCxnSpPr>
      <xdr:spPr>
        <a:xfrm flipV="1">
          <a:off x="17018000" y="10220304"/>
          <a:ext cx="0" cy="11801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56839</xdr:rowOff>
    </xdr:from>
    <xdr:ext cx="762000" cy="259045"/>
    <xdr:sp macro="" textlink="">
      <xdr:nvSpPr>
        <xdr:cNvPr id="316" name="定員管理の状況最小値テキスト">
          <a:extLst>
            <a:ext uri="{FF2B5EF4-FFF2-40B4-BE49-F238E27FC236}">
              <a16:creationId xmlns:a16="http://schemas.microsoft.com/office/drawing/2014/main" id="{5F3D7772-74C3-4193-9FCB-F6E97B1C5327}"/>
            </a:ext>
          </a:extLst>
        </xdr:cNvPr>
        <xdr:cNvSpPr txBox="1"/>
      </xdr:nvSpPr>
      <xdr:spPr>
        <a:xfrm>
          <a:off x="17106900" y="11372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84762</xdr:rowOff>
    </xdr:from>
    <xdr:to>
      <xdr:col>81</xdr:col>
      <xdr:colOff>133350</xdr:colOff>
      <xdr:row>66</xdr:row>
      <xdr:rowOff>84762</xdr:rowOff>
    </xdr:to>
    <xdr:cxnSp macro="">
      <xdr:nvCxnSpPr>
        <xdr:cNvPr id="317" name="直線コネクタ 316">
          <a:extLst>
            <a:ext uri="{FF2B5EF4-FFF2-40B4-BE49-F238E27FC236}">
              <a16:creationId xmlns:a16="http://schemas.microsoft.com/office/drawing/2014/main" id="{6B0BA690-24E0-46C5-9642-B732CDAF6B93}"/>
            </a:ext>
          </a:extLst>
        </xdr:cNvPr>
        <xdr:cNvCxnSpPr/>
      </xdr:nvCxnSpPr>
      <xdr:spPr>
        <a:xfrm>
          <a:off x="16929100" y="11400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19681</xdr:rowOff>
    </xdr:from>
    <xdr:ext cx="762000" cy="259045"/>
    <xdr:sp macro="" textlink="">
      <xdr:nvSpPr>
        <xdr:cNvPr id="318" name="定員管理の状況最大値テキスト">
          <a:extLst>
            <a:ext uri="{FF2B5EF4-FFF2-40B4-BE49-F238E27FC236}">
              <a16:creationId xmlns:a16="http://schemas.microsoft.com/office/drawing/2014/main" id="{5704832E-0EF8-403D-BC11-64EB2CBA4718}"/>
            </a:ext>
          </a:extLst>
        </xdr:cNvPr>
        <xdr:cNvSpPr txBox="1"/>
      </xdr:nvSpPr>
      <xdr:spPr>
        <a:xfrm>
          <a:off x="17106900" y="9963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104754</xdr:rowOff>
    </xdr:from>
    <xdr:to>
      <xdr:col>81</xdr:col>
      <xdr:colOff>133350</xdr:colOff>
      <xdr:row>59</xdr:row>
      <xdr:rowOff>104754</xdr:rowOff>
    </xdr:to>
    <xdr:cxnSp macro="">
      <xdr:nvCxnSpPr>
        <xdr:cNvPr id="319" name="直線コネクタ 318">
          <a:extLst>
            <a:ext uri="{FF2B5EF4-FFF2-40B4-BE49-F238E27FC236}">
              <a16:creationId xmlns:a16="http://schemas.microsoft.com/office/drawing/2014/main" id="{7D268295-5241-41B0-8BEE-51E54F4BED71}"/>
            </a:ext>
          </a:extLst>
        </xdr:cNvPr>
        <xdr:cNvCxnSpPr/>
      </xdr:nvCxnSpPr>
      <xdr:spPr>
        <a:xfrm>
          <a:off x="16929100" y="10220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101007</xdr:rowOff>
    </xdr:from>
    <xdr:to>
      <xdr:col>81</xdr:col>
      <xdr:colOff>44450</xdr:colOff>
      <xdr:row>60</xdr:row>
      <xdr:rowOff>111866</xdr:rowOff>
    </xdr:to>
    <xdr:cxnSp macro="">
      <xdr:nvCxnSpPr>
        <xdr:cNvPr id="320" name="直線コネクタ 319">
          <a:extLst>
            <a:ext uri="{FF2B5EF4-FFF2-40B4-BE49-F238E27FC236}">
              <a16:creationId xmlns:a16="http://schemas.microsoft.com/office/drawing/2014/main" id="{C6B0C156-58BD-47EB-840B-2232E2358C84}"/>
            </a:ext>
          </a:extLst>
        </xdr:cNvPr>
        <xdr:cNvCxnSpPr/>
      </xdr:nvCxnSpPr>
      <xdr:spPr>
        <a:xfrm flipV="1">
          <a:off x="16179800" y="10388007"/>
          <a:ext cx="838200" cy="10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64523</xdr:rowOff>
    </xdr:from>
    <xdr:ext cx="762000" cy="259045"/>
    <xdr:sp macro="" textlink="">
      <xdr:nvSpPr>
        <xdr:cNvPr id="321" name="定員管理の状況平均値テキスト">
          <a:extLst>
            <a:ext uri="{FF2B5EF4-FFF2-40B4-BE49-F238E27FC236}">
              <a16:creationId xmlns:a16="http://schemas.microsoft.com/office/drawing/2014/main" id="{24F7D6B2-AB1F-4069-BA9C-5DB8CC739F85}"/>
            </a:ext>
          </a:extLst>
        </xdr:cNvPr>
        <xdr:cNvSpPr txBox="1"/>
      </xdr:nvSpPr>
      <xdr:spPr>
        <a:xfrm>
          <a:off x="17106900" y="101800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47996</xdr:rowOff>
    </xdr:from>
    <xdr:to>
      <xdr:col>81</xdr:col>
      <xdr:colOff>95250</xdr:colOff>
      <xdr:row>60</xdr:row>
      <xdr:rowOff>149596</xdr:rowOff>
    </xdr:to>
    <xdr:sp macro="" textlink="">
      <xdr:nvSpPr>
        <xdr:cNvPr id="322" name="フローチャート: 判断 321">
          <a:extLst>
            <a:ext uri="{FF2B5EF4-FFF2-40B4-BE49-F238E27FC236}">
              <a16:creationId xmlns:a16="http://schemas.microsoft.com/office/drawing/2014/main" id="{D80EE1BA-E6FF-4856-A27B-0C4870BE2FD1}"/>
            </a:ext>
          </a:extLst>
        </xdr:cNvPr>
        <xdr:cNvSpPr/>
      </xdr:nvSpPr>
      <xdr:spPr>
        <a:xfrm>
          <a:off x="16967200" y="1033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105029</xdr:rowOff>
    </xdr:from>
    <xdr:to>
      <xdr:col>77</xdr:col>
      <xdr:colOff>44450</xdr:colOff>
      <xdr:row>60</xdr:row>
      <xdr:rowOff>111866</xdr:rowOff>
    </xdr:to>
    <xdr:cxnSp macro="">
      <xdr:nvCxnSpPr>
        <xdr:cNvPr id="323" name="直線コネクタ 322">
          <a:extLst>
            <a:ext uri="{FF2B5EF4-FFF2-40B4-BE49-F238E27FC236}">
              <a16:creationId xmlns:a16="http://schemas.microsoft.com/office/drawing/2014/main" id="{0064526D-23A3-47CF-89A1-BDD485034DEE}"/>
            </a:ext>
          </a:extLst>
        </xdr:cNvPr>
        <xdr:cNvCxnSpPr/>
      </xdr:nvCxnSpPr>
      <xdr:spPr>
        <a:xfrm>
          <a:off x="15290800" y="10392029"/>
          <a:ext cx="889000" cy="6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40153</xdr:rowOff>
    </xdr:from>
    <xdr:to>
      <xdr:col>77</xdr:col>
      <xdr:colOff>95250</xdr:colOff>
      <xdr:row>60</xdr:row>
      <xdr:rowOff>141753</xdr:rowOff>
    </xdr:to>
    <xdr:sp macro="" textlink="">
      <xdr:nvSpPr>
        <xdr:cNvPr id="324" name="フローチャート: 判断 323">
          <a:extLst>
            <a:ext uri="{FF2B5EF4-FFF2-40B4-BE49-F238E27FC236}">
              <a16:creationId xmlns:a16="http://schemas.microsoft.com/office/drawing/2014/main" id="{41AA3924-C08A-447C-B04F-1046F8F13390}"/>
            </a:ext>
          </a:extLst>
        </xdr:cNvPr>
        <xdr:cNvSpPr/>
      </xdr:nvSpPr>
      <xdr:spPr>
        <a:xfrm>
          <a:off x="16129000" y="1032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151930</xdr:rowOff>
    </xdr:from>
    <xdr:ext cx="736600" cy="259045"/>
    <xdr:sp macro="" textlink="">
      <xdr:nvSpPr>
        <xdr:cNvPr id="325" name="テキスト ボックス 324">
          <a:extLst>
            <a:ext uri="{FF2B5EF4-FFF2-40B4-BE49-F238E27FC236}">
              <a16:creationId xmlns:a16="http://schemas.microsoft.com/office/drawing/2014/main" id="{315D9D80-D79B-4D61-88A4-638982BB3B0C}"/>
            </a:ext>
          </a:extLst>
        </xdr:cNvPr>
        <xdr:cNvSpPr txBox="1"/>
      </xdr:nvSpPr>
      <xdr:spPr>
        <a:xfrm>
          <a:off x="15798800" y="100960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105029</xdr:rowOff>
    </xdr:from>
    <xdr:to>
      <xdr:col>72</xdr:col>
      <xdr:colOff>203200</xdr:colOff>
      <xdr:row>60</xdr:row>
      <xdr:rowOff>118301</xdr:rowOff>
    </xdr:to>
    <xdr:cxnSp macro="">
      <xdr:nvCxnSpPr>
        <xdr:cNvPr id="326" name="直線コネクタ 325">
          <a:extLst>
            <a:ext uri="{FF2B5EF4-FFF2-40B4-BE49-F238E27FC236}">
              <a16:creationId xmlns:a16="http://schemas.microsoft.com/office/drawing/2014/main" id="{6D4E320C-F446-4A1E-9F49-040F531E39D7}"/>
            </a:ext>
          </a:extLst>
        </xdr:cNvPr>
        <xdr:cNvCxnSpPr/>
      </xdr:nvCxnSpPr>
      <xdr:spPr>
        <a:xfrm flipV="1">
          <a:off x="14401800" y="10392029"/>
          <a:ext cx="889000" cy="13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59658</xdr:rowOff>
    </xdr:from>
    <xdr:to>
      <xdr:col>73</xdr:col>
      <xdr:colOff>44450</xdr:colOff>
      <xdr:row>60</xdr:row>
      <xdr:rowOff>161258</xdr:rowOff>
    </xdr:to>
    <xdr:sp macro="" textlink="">
      <xdr:nvSpPr>
        <xdr:cNvPr id="327" name="フローチャート: 判断 326">
          <a:extLst>
            <a:ext uri="{FF2B5EF4-FFF2-40B4-BE49-F238E27FC236}">
              <a16:creationId xmlns:a16="http://schemas.microsoft.com/office/drawing/2014/main" id="{E9E66A7A-1AE9-44C0-A798-889586D1307B}"/>
            </a:ext>
          </a:extLst>
        </xdr:cNvPr>
        <xdr:cNvSpPr/>
      </xdr:nvSpPr>
      <xdr:spPr>
        <a:xfrm>
          <a:off x="15240000" y="10346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146035</xdr:rowOff>
    </xdr:from>
    <xdr:ext cx="762000" cy="259045"/>
    <xdr:sp macro="" textlink="">
      <xdr:nvSpPr>
        <xdr:cNvPr id="328" name="テキスト ボックス 327">
          <a:extLst>
            <a:ext uri="{FF2B5EF4-FFF2-40B4-BE49-F238E27FC236}">
              <a16:creationId xmlns:a16="http://schemas.microsoft.com/office/drawing/2014/main" id="{B9A46B22-4314-4C23-8FD4-3E34231A21CD}"/>
            </a:ext>
          </a:extLst>
        </xdr:cNvPr>
        <xdr:cNvSpPr txBox="1"/>
      </xdr:nvSpPr>
      <xdr:spPr>
        <a:xfrm>
          <a:off x="14909800" y="10433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118301</xdr:rowOff>
    </xdr:from>
    <xdr:to>
      <xdr:col>68</xdr:col>
      <xdr:colOff>152400</xdr:colOff>
      <xdr:row>60</xdr:row>
      <xdr:rowOff>122925</xdr:rowOff>
    </xdr:to>
    <xdr:cxnSp macro="">
      <xdr:nvCxnSpPr>
        <xdr:cNvPr id="329" name="直線コネクタ 328">
          <a:extLst>
            <a:ext uri="{FF2B5EF4-FFF2-40B4-BE49-F238E27FC236}">
              <a16:creationId xmlns:a16="http://schemas.microsoft.com/office/drawing/2014/main" id="{976B6408-44AF-421C-B7A9-95ED47F938B1}"/>
            </a:ext>
          </a:extLst>
        </xdr:cNvPr>
        <xdr:cNvCxnSpPr/>
      </xdr:nvCxnSpPr>
      <xdr:spPr>
        <a:xfrm flipV="1">
          <a:off x="13512800" y="10405301"/>
          <a:ext cx="889000" cy="4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46990</xdr:rowOff>
    </xdr:from>
    <xdr:to>
      <xdr:col>68</xdr:col>
      <xdr:colOff>203200</xdr:colOff>
      <xdr:row>60</xdr:row>
      <xdr:rowOff>148590</xdr:rowOff>
    </xdr:to>
    <xdr:sp macro="" textlink="">
      <xdr:nvSpPr>
        <xdr:cNvPr id="330" name="フローチャート: 判断 329">
          <a:extLst>
            <a:ext uri="{FF2B5EF4-FFF2-40B4-BE49-F238E27FC236}">
              <a16:creationId xmlns:a16="http://schemas.microsoft.com/office/drawing/2014/main" id="{4FEDC474-5F63-46DD-9DD7-1B4881492852}"/>
            </a:ext>
          </a:extLst>
        </xdr:cNvPr>
        <xdr:cNvSpPr/>
      </xdr:nvSpPr>
      <xdr:spPr>
        <a:xfrm>
          <a:off x="14351000" y="1033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158767</xdr:rowOff>
    </xdr:from>
    <xdr:ext cx="762000" cy="259045"/>
    <xdr:sp macro="" textlink="">
      <xdr:nvSpPr>
        <xdr:cNvPr id="331" name="テキスト ボックス 330">
          <a:extLst>
            <a:ext uri="{FF2B5EF4-FFF2-40B4-BE49-F238E27FC236}">
              <a16:creationId xmlns:a16="http://schemas.microsoft.com/office/drawing/2014/main" id="{E276E957-AB21-46C2-8CE9-0043EA1BF2A2}"/>
            </a:ext>
          </a:extLst>
        </xdr:cNvPr>
        <xdr:cNvSpPr txBox="1"/>
      </xdr:nvSpPr>
      <xdr:spPr>
        <a:xfrm>
          <a:off x="14020800" y="10102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40556</xdr:rowOff>
    </xdr:from>
    <xdr:to>
      <xdr:col>64</xdr:col>
      <xdr:colOff>152400</xdr:colOff>
      <xdr:row>60</xdr:row>
      <xdr:rowOff>142156</xdr:rowOff>
    </xdr:to>
    <xdr:sp macro="" textlink="">
      <xdr:nvSpPr>
        <xdr:cNvPr id="332" name="フローチャート: 判断 331">
          <a:extLst>
            <a:ext uri="{FF2B5EF4-FFF2-40B4-BE49-F238E27FC236}">
              <a16:creationId xmlns:a16="http://schemas.microsoft.com/office/drawing/2014/main" id="{A9D6752F-EC8A-4F46-8B96-8527E823903C}"/>
            </a:ext>
          </a:extLst>
        </xdr:cNvPr>
        <xdr:cNvSpPr/>
      </xdr:nvSpPr>
      <xdr:spPr>
        <a:xfrm>
          <a:off x="13462000" y="10327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152333</xdr:rowOff>
    </xdr:from>
    <xdr:ext cx="762000" cy="259045"/>
    <xdr:sp macro="" textlink="">
      <xdr:nvSpPr>
        <xdr:cNvPr id="333" name="テキスト ボックス 332">
          <a:extLst>
            <a:ext uri="{FF2B5EF4-FFF2-40B4-BE49-F238E27FC236}">
              <a16:creationId xmlns:a16="http://schemas.microsoft.com/office/drawing/2014/main" id="{BA468767-0C55-4EF3-92B9-10B669070527}"/>
            </a:ext>
          </a:extLst>
        </xdr:cNvPr>
        <xdr:cNvSpPr txBox="1"/>
      </xdr:nvSpPr>
      <xdr:spPr>
        <a:xfrm>
          <a:off x="13131800" y="10096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2DB2D216-10F6-4DFC-91E1-EA6C3F1C9FDF}"/>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C8897AE7-1DD6-4675-85B7-05F0E0548A19}"/>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44196F81-0F8A-486F-8020-EE23D7106121}"/>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16C3DADB-CAF9-4691-ADDB-4A1F6495260D}"/>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CB03B8C1-A4E8-4924-9C9E-D04BF67B6EFD}"/>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50207</xdr:rowOff>
    </xdr:from>
    <xdr:to>
      <xdr:col>81</xdr:col>
      <xdr:colOff>95250</xdr:colOff>
      <xdr:row>60</xdr:row>
      <xdr:rowOff>151807</xdr:rowOff>
    </xdr:to>
    <xdr:sp macro="" textlink="">
      <xdr:nvSpPr>
        <xdr:cNvPr id="339" name="楕円 338">
          <a:extLst>
            <a:ext uri="{FF2B5EF4-FFF2-40B4-BE49-F238E27FC236}">
              <a16:creationId xmlns:a16="http://schemas.microsoft.com/office/drawing/2014/main" id="{87F625CA-F414-4BDD-AB86-1E0AAA33CA79}"/>
            </a:ext>
          </a:extLst>
        </xdr:cNvPr>
        <xdr:cNvSpPr/>
      </xdr:nvSpPr>
      <xdr:spPr>
        <a:xfrm>
          <a:off x="16967200" y="1033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22284</xdr:rowOff>
    </xdr:from>
    <xdr:ext cx="762000" cy="259045"/>
    <xdr:sp macro="" textlink="">
      <xdr:nvSpPr>
        <xdr:cNvPr id="340" name="定員管理の状況該当値テキスト">
          <a:extLst>
            <a:ext uri="{FF2B5EF4-FFF2-40B4-BE49-F238E27FC236}">
              <a16:creationId xmlns:a16="http://schemas.microsoft.com/office/drawing/2014/main" id="{783253CB-6B3F-4863-BE0F-C3C7F5FBE976}"/>
            </a:ext>
          </a:extLst>
        </xdr:cNvPr>
        <xdr:cNvSpPr txBox="1"/>
      </xdr:nvSpPr>
      <xdr:spPr>
        <a:xfrm>
          <a:off x="17106900" y="10309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61066</xdr:rowOff>
    </xdr:from>
    <xdr:to>
      <xdr:col>77</xdr:col>
      <xdr:colOff>95250</xdr:colOff>
      <xdr:row>60</xdr:row>
      <xdr:rowOff>162666</xdr:rowOff>
    </xdr:to>
    <xdr:sp macro="" textlink="">
      <xdr:nvSpPr>
        <xdr:cNvPr id="341" name="楕円 340">
          <a:extLst>
            <a:ext uri="{FF2B5EF4-FFF2-40B4-BE49-F238E27FC236}">
              <a16:creationId xmlns:a16="http://schemas.microsoft.com/office/drawing/2014/main" id="{85E68F3B-DB73-4D1F-AAE9-2F3AC2458A0B}"/>
            </a:ext>
          </a:extLst>
        </xdr:cNvPr>
        <xdr:cNvSpPr/>
      </xdr:nvSpPr>
      <xdr:spPr>
        <a:xfrm>
          <a:off x="16129000" y="1034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147443</xdr:rowOff>
    </xdr:from>
    <xdr:ext cx="736600" cy="259045"/>
    <xdr:sp macro="" textlink="">
      <xdr:nvSpPr>
        <xdr:cNvPr id="342" name="テキスト ボックス 341">
          <a:extLst>
            <a:ext uri="{FF2B5EF4-FFF2-40B4-BE49-F238E27FC236}">
              <a16:creationId xmlns:a16="http://schemas.microsoft.com/office/drawing/2014/main" id="{96612587-A000-4F30-8555-5C1F7506CB94}"/>
            </a:ext>
          </a:extLst>
        </xdr:cNvPr>
        <xdr:cNvSpPr txBox="1"/>
      </xdr:nvSpPr>
      <xdr:spPr>
        <a:xfrm>
          <a:off x="15798800" y="104344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54229</xdr:rowOff>
    </xdr:from>
    <xdr:to>
      <xdr:col>73</xdr:col>
      <xdr:colOff>44450</xdr:colOff>
      <xdr:row>60</xdr:row>
      <xdr:rowOff>155829</xdr:rowOff>
    </xdr:to>
    <xdr:sp macro="" textlink="">
      <xdr:nvSpPr>
        <xdr:cNvPr id="343" name="楕円 342">
          <a:extLst>
            <a:ext uri="{FF2B5EF4-FFF2-40B4-BE49-F238E27FC236}">
              <a16:creationId xmlns:a16="http://schemas.microsoft.com/office/drawing/2014/main" id="{413AD519-BF07-48C6-AD65-E06FBA566B35}"/>
            </a:ext>
          </a:extLst>
        </xdr:cNvPr>
        <xdr:cNvSpPr/>
      </xdr:nvSpPr>
      <xdr:spPr>
        <a:xfrm>
          <a:off x="15240000" y="10341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166006</xdr:rowOff>
    </xdr:from>
    <xdr:ext cx="762000" cy="259045"/>
    <xdr:sp macro="" textlink="">
      <xdr:nvSpPr>
        <xdr:cNvPr id="344" name="テキスト ボックス 343">
          <a:extLst>
            <a:ext uri="{FF2B5EF4-FFF2-40B4-BE49-F238E27FC236}">
              <a16:creationId xmlns:a16="http://schemas.microsoft.com/office/drawing/2014/main" id="{9A08F1A5-FB89-4697-9F19-2775903D365E}"/>
            </a:ext>
          </a:extLst>
        </xdr:cNvPr>
        <xdr:cNvSpPr txBox="1"/>
      </xdr:nvSpPr>
      <xdr:spPr>
        <a:xfrm>
          <a:off x="14909800" y="10110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67501</xdr:rowOff>
    </xdr:from>
    <xdr:to>
      <xdr:col>68</xdr:col>
      <xdr:colOff>203200</xdr:colOff>
      <xdr:row>60</xdr:row>
      <xdr:rowOff>169101</xdr:rowOff>
    </xdr:to>
    <xdr:sp macro="" textlink="">
      <xdr:nvSpPr>
        <xdr:cNvPr id="345" name="楕円 344">
          <a:extLst>
            <a:ext uri="{FF2B5EF4-FFF2-40B4-BE49-F238E27FC236}">
              <a16:creationId xmlns:a16="http://schemas.microsoft.com/office/drawing/2014/main" id="{3583B00D-95A8-48D1-A18F-9EE188270782}"/>
            </a:ext>
          </a:extLst>
        </xdr:cNvPr>
        <xdr:cNvSpPr/>
      </xdr:nvSpPr>
      <xdr:spPr>
        <a:xfrm>
          <a:off x="14351000" y="10354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153878</xdr:rowOff>
    </xdr:from>
    <xdr:ext cx="762000" cy="259045"/>
    <xdr:sp macro="" textlink="">
      <xdr:nvSpPr>
        <xdr:cNvPr id="346" name="テキスト ボックス 345">
          <a:extLst>
            <a:ext uri="{FF2B5EF4-FFF2-40B4-BE49-F238E27FC236}">
              <a16:creationId xmlns:a16="http://schemas.microsoft.com/office/drawing/2014/main" id="{DB336455-EB96-4D46-9904-201379F7AC31}"/>
            </a:ext>
          </a:extLst>
        </xdr:cNvPr>
        <xdr:cNvSpPr txBox="1"/>
      </xdr:nvSpPr>
      <xdr:spPr>
        <a:xfrm>
          <a:off x="14020800" y="10440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72125</xdr:rowOff>
    </xdr:from>
    <xdr:to>
      <xdr:col>64</xdr:col>
      <xdr:colOff>152400</xdr:colOff>
      <xdr:row>61</xdr:row>
      <xdr:rowOff>2275</xdr:rowOff>
    </xdr:to>
    <xdr:sp macro="" textlink="">
      <xdr:nvSpPr>
        <xdr:cNvPr id="347" name="楕円 346">
          <a:extLst>
            <a:ext uri="{FF2B5EF4-FFF2-40B4-BE49-F238E27FC236}">
              <a16:creationId xmlns:a16="http://schemas.microsoft.com/office/drawing/2014/main" id="{3A395BE0-176E-4E5D-9BC2-B920D7E319CE}"/>
            </a:ext>
          </a:extLst>
        </xdr:cNvPr>
        <xdr:cNvSpPr/>
      </xdr:nvSpPr>
      <xdr:spPr>
        <a:xfrm>
          <a:off x="13462000" y="10359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158502</xdr:rowOff>
    </xdr:from>
    <xdr:ext cx="762000" cy="259045"/>
    <xdr:sp macro="" textlink="">
      <xdr:nvSpPr>
        <xdr:cNvPr id="348" name="テキスト ボックス 347">
          <a:extLst>
            <a:ext uri="{FF2B5EF4-FFF2-40B4-BE49-F238E27FC236}">
              <a16:creationId xmlns:a16="http://schemas.microsoft.com/office/drawing/2014/main" id="{5BDF0FCB-01E6-4C7D-9173-7A7C032F03BD}"/>
            </a:ext>
          </a:extLst>
        </xdr:cNvPr>
        <xdr:cNvSpPr txBox="1"/>
      </xdr:nvSpPr>
      <xdr:spPr>
        <a:xfrm>
          <a:off x="13131800" y="10445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48163832-7C84-405C-900D-86878AD39D41}"/>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3230FD95-AA89-4263-9E5D-F18E5F2A7C5B}"/>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32449193-C772-4C71-BEF3-E3114A5A448B}"/>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37EBD5D1-EADC-4BFB-B7C6-78E96BBE9BD6}"/>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8897B4E1-AF6D-4A0E-B9AF-971816A4285E}"/>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B3E99B5-5E66-4550-B912-378DBDC1CEA2}"/>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77BF9C8F-92E0-4855-BC50-B65BB8EB7ED6}"/>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38B1EC99-DE01-40DC-9AA8-7D5073A9BCFC}"/>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34A25F36-D634-40C1-A951-D2E1AB351A89}"/>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10011827-CD91-4CEC-BC8E-E248746F1996}"/>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4C2A6BC7-A23E-41AB-8A88-EA98DA805459}"/>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C0337394-FC2E-4CD8-AE53-AEB54156C4DF}"/>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E10C0283-6D76-48D0-988E-96066C9D0F1C}"/>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令和３年度との比で</a:t>
          </a:r>
          <a:r>
            <a:rPr kumimoji="1" lang="en-US" altLang="ja-JP" sz="1100">
              <a:latin typeface="ＭＳ Ｐゴシック" panose="020B0600070205080204" pitchFamily="50" charset="-128"/>
              <a:ea typeface="ＭＳ Ｐゴシック" panose="020B0600070205080204" pitchFamily="50" charset="-128"/>
            </a:rPr>
            <a:t>0.3</a:t>
          </a:r>
          <a:r>
            <a:rPr kumimoji="1" lang="ja-JP" altLang="en-US" sz="1100">
              <a:latin typeface="ＭＳ Ｐゴシック" panose="020B0600070205080204" pitchFamily="50" charset="-128"/>
              <a:ea typeface="ＭＳ Ｐゴシック" panose="020B0600070205080204" pitchFamily="50" charset="-128"/>
            </a:rPr>
            <a:t>ポイント減の</a:t>
          </a:r>
          <a:r>
            <a:rPr kumimoji="1" lang="en-US" altLang="ja-JP" sz="1100">
              <a:latin typeface="ＭＳ Ｐゴシック" panose="020B0600070205080204" pitchFamily="50" charset="-128"/>
              <a:ea typeface="ＭＳ Ｐゴシック" panose="020B0600070205080204" pitchFamily="50" charset="-128"/>
            </a:rPr>
            <a:t>12.3</a:t>
          </a:r>
          <a:r>
            <a:rPr kumimoji="1" lang="ja-JP" altLang="en-US" sz="1100">
              <a:latin typeface="ＭＳ Ｐゴシック" panose="020B0600070205080204" pitchFamily="50" charset="-128"/>
              <a:ea typeface="ＭＳ Ｐゴシック" panose="020B0600070205080204" pitchFamily="50" charset="-128"/>
            </a:rPr>
            <a:t>％となった。</a:t>
          </a:r>
        </a:p>
        <a:p>
          <a:r>
            <a:rPr kumimoji="1" lang="ja-JP" altLang="en-US" sz="1100">
              <a:latin typeface="ＭＳ Ｐゴシック" panose="020B0600070205080204" pitchFamily="50" charset="-128"/>
              <a:ea typeface="ＭＳ Ｐゴシック" panose="020B0600070205080204" pitchFamily="50" charset="-128"/>
            </a:rPr>
            <a:t>　要因は、普通交付税額及び臨時財政対策債発行可能額の減によるもの。</a:t>
          </a:r>
        </a:p>
        <a:p>
          <a:r>
            <a:rPr kumimoji="1" lang="ja-JP" altLang="en-US" sz="1100">
              <a:latin typeface="ＭＳ Ｐゴシック" panose="020B0600070205080204" pitchFamily="50" charset="-128"/>
              <a:ea typeface="ＭＳ Ｐゴシック" panose="020B0600070205080204" pitchFamily="50" charset="-128"/>
            </a:rPr>
            <a:t>　算出の分母となる標準税収入額等と普通交付税額の平衡化が保たれるならば急激な数値の変動はないと思われるが、分子の値において近年投資した普通建設事業分の元金償還が開始されたことにより、元利償還金の額が増加しており、交付税措置があるとしても実質公債費比率は今後も徐々に上昇すると見込まれる。</a:t>
          </a:r>
        </a:p>
        <a:p>
          <a:r>
            <a:rPr kumimoji="1" lang="ja-JP" altLang="en-US" sz="1100">
              <a:latin typeface="ＭＳ Ｐゴシック" panose="020B0600070205080204" pitchFamily="50" charset="-128"/>
              <a:ea typeface="ＭＳ Ｐゴシック" panose="020B0600070205080204" pitchFamily="50" charset="-128"/>
            </a:rPr>
            <a:t>　このため、財政規模にあった公債管理を図るべく、事業計画を見直し、新規借入の抑制を図る必要がある。</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29F9A0AE-939D-44CB-8C5C-1C718CC5B10B}"/>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48120369-6D1B-4E3A-918E-D7B549700909}"/>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CB8A8F68-975D-4A5E-8BF4-9D89DFAE338C}"/>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5EAD726C-68B2-4B7C-BEC1-9C2A4F0C0997}"/>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A2F74838-9818-4816-91B8-473FE0B5ACA8}"/>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BC6607FD-346A-4ABE-8D68-6F8020B2219B}"/>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DFDDF285-4124-4E4E-80F5-AB206FFC4EE5}"/>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B5FDA68F-7FBD-460E-9BB9-F0C6F9B3F61B}"/>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F7B10A22-2474-4204-AE68-1D368FC65AC8}"/>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ADBB99EA-7BBA-4F1E-8A1D-A995480D083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4DEA9FE7-6336-4A59-9EB5-E3CB227D7834}"/>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3EB4371D-166A-4A77-B576-9E36576CFA2B}"/>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1EC70627-AD86-44EA-9612-3B5EB86205B8}"/>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DE8CEAE5-E376-4BDB-A67D-63BFA9FA4A39}"/>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78317</xdr:rowOff>
    </xdr:from>
    <xdr:to>
      <xdr:col>81</xdr:col>
      <xdr:colOff>44450</xdr:colOff>
      <xdr:row>45</xdr:row>
      <xdr:rowOff>154517</xdr:rowOff>
    </xdr:to>
    <xdr:cxnSp macro="">
      <xdr:nvCxnSpPr>
        <xdr:cNvPr id="376" name="直線コネクタ 375">
          <a:extLst>
            <a:ext uri="{FF2B5EF4-FFF2-40B4-BE49-F238E27FC236}">
              <a16:creationId xmlns:a16="http://schemas.microsoft.com/office/drawing/2014/main" id="{A3F77471-7083-482B-B3C5-0F21462B3B45}"/>
            </a:ext>
          </a:extLst>
        </xdr:cNvPr>
        <xdr:cNvCxnSpPr/>
      </xdr:nvCxnSpPr>
      <xdr:spPr>
        <a:xfrm flipV="1">
          <a:off x="17018000" y="6421967"/>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126594</xdr:rowOff>
    </xdr:from>
    <xdr:ext cx="762000" cy="259045"/>
    <xdr:sp macro="" textlink="">
      <xdr:nvSpPr>
        <xdr:cNvPr id="377" name="公債費負担の状況最小値テキスト">
          <a:extLst>
            <a:ext uri="{FF2B5EF4-FFF2-40B4-BE49-F238E27FC236}">
              <a16:creationId xmlns:a16="http://schemas.microsoft.com/office/drawing/2014/main" id="{F532AB1C-26B8-466E-B373-8B7326B794E7}"/>
            </a:ext>
          </a:extLst>
        </xdr:cNvPr>
        <xdr:cNvSpPr txBox="1"/>
      </xdr:nvSpPr>
      <xdr:spPr>
        <a:xfrm>
          <a:off x="17106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154517</xdr:rowOff>
    </xdr:from>
    <xdr:to>
      <xdr:col>81</xdr:col>
      <xdr:colOff>133350</xdr:colOff>
      <xdr:row>45</xdr:row>
      <xdr:rowOff>154517</xdr:rowOff>
    </xdr:to>
    <xdr:cxnSp macro="">
      <xdr:nvCxnSpPr>
        <xdr:cNvPr id="378" name="直線コネクタ 377">
          <a:extLst>
            <a:ext uri="{FF2B5EF4-FFF2-40B4-BE49-F238E27FC236}">
              <a16:creationId xmlns:a16="http://schemas.microsoft.com/office/drawing/2014/main" id="{30DAAE48-4210-43C0-AF3C-BAD4A6DA71C7}"/>
            </a:ext>
          </a:extLst>
        </xdr:cNvPr>
        <xdr:cNvCxnSpPr/>
      </xdr:nvCxnSpPr>
      <xdr:spPr>
        <a:xfrm>
          <a:off x="16929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164694</xdr:rowOff>
    </xdr:from>
    <xdr:ext cx="762000" cy="259045"/>
    <xdr:sp macro="" textlink="">
      <xdr:nvSpPr>
        <xdr:cNvPr id="379" name="公債費負担の状況最大値テキスト">
          <a:extLst>
            <a:ext uri="{FF2B5EF4-FFF2-40B4-BE49-F238E27FC236}">
              <a16:creationId xmlns:a16="http://schemas.microsoft.com/office/drawing/2014/main" id="{A548AB5E-0A40-4073-A0CE-904D9783E898}"/>
            </a:ext>
          </a:extLst>
        </xdr:cNvPr>
        <xdr:cNvSpPr txBox="1"/>
      </xdr:nvSpPr>
      <xdr:spPr>
        <a:xfrm>
          <a:off x="17106900" y="6165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78317</xdr:rowOff>
    </xdr:from>
    <xdr:to>
      <xdr:col>81</xdr:col>
      <xdr:colOff>133350</xdr:colOff>
      <xdr:row>37</xdr:row>
      <xdr:rowOff>78317</xdr:rowOff>
    </xdr:to>
    <xdr:cxnSp macro="">
      <xdr:nvCxnSpPr>
        <xdr:cNvPr id="380" name="直線コネクタ 379">
          <a:extLst>
            <a:ext uri="{FF2B5EF4-FFF2-40B4-BE49-F238E27FC236}">
              <a16:creationId xmlns:a16="http://schemas.microsoft.com/office/drawing/2014/main" id="{A26131D1-3041-4408-A52E-2385232B8FB6}"/>
            </a:ext>
          </a:extLst>
        </xdr:cNvPr>
        <xdr:cNvCxnSpPr/>
      </xdr:nvCxnSpPr>
      <xdr:spPr>
        <a:xfrm>
          <a:off x="16929100" y="6421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44</xdr:row>
      <xdr:rowOff>28363</xdr:rowOff>
    </xdr:from>
    <xdr:to>
      <xdr:col>81</xdr:col>
      <xdr:colOff>44450</xdr:colOff>
      <xdr:row>44</xdr:row>
      <xdr:rowOff>52494</xdr:rowOff>
    </xdr:to>
    <xdr:cxnSp macro="">
      <xdr:nvCxnSpPr>
        <xdr:cNvPr id="381" name="直線コネクタ 380">
          <a:extLst>
            <a:ext uri="{FF2B5EF4-FFF2-40B4-BE49-F238E27FC236}">
              <a16:creationId xmlns:a16="http://schemas.microsoft.com/office/drawing/2014/main" id="{2F6FEBBD-8B7D-47BB-A56B-983C24E293E6}"/>
            </a:ext>
          </a:extLst>
        </xdr:cNvPr>
        <xdr:cNvCxnSpPr/>
      </xdr:nvCxnSpPr>
      <xdr:spPr>
        <a:xfrm flipV="1">
          <a:off x="16179800" y="7572163"/>
          <a:ext cx="8382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33883</xdr:rowOff>
    </xdr:from>
    <xdr:ext cx="762000" cy="259045"/>
    <xdr:sp macro="" textlink="">
      <xdr:nvSpPr>
        <xdr:cNvPr id="382" name="公債費負担の状況平均値テキスト">
          <a:extLst>
            <a:ext uri="{FF2B5EF4-FFF2-40B4-BE49-F238E27FC236}">
              <a16:creationId xmlns:a16="http://schemas.microsoft.com/office/drawing/2014/main" id="{D6F69B71-EBA5-4C2B-8C10-BF907BE58ED2}"/>
            </a:ext>
          </a:extLst>
        </xdr:cNvPr>
        <xdr:cNvSpPr txBox="1"/>
      </xdr:nvSpPr>
      <xdr:spPr>
        <a:xfrm>
          <a:off x="17106900" y="68918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17356</xdr:rowOff>
    </xdr:from>
    <xdr:to>
      <xdr:col>81</xdr:col>
      <xdr:colOff>95250</xdr:colOff>
      <xdr:row>41</xdr:row>
      <xdr:rowOff>118956</xdr:rowOff>
    </xdr:to>
    <xdr:sp macro="" textlink="">
      <xdr:nvSpPr>
        <xdr:cNvPr id="383" name="フローチャート: 判断 382">
          <a:extLst>
            <a:ext uri="{FF2B5EF4-FFF2-40B4-BE49-F238E27FC236}">
              <a16:creationId xmlns:a16="http://schemas.microsoft.com/office/drawing/2014/main" id="{E3CE60F4-7231-4AB6-AFD3-6C3BCC8F503A}"/>
            </a:ext>
          </a:extLst>
        </xdr:cNvPr>
        <xdr:cNvSpPr/>
      </xdr:nvSpPr>
      <xdr:spPr>
        <a:xfrm>
          <a:off x="169672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159596</xdr:rowOff>
    </xdr:from>
    <xdr:to>
      <xdr:col>77</xdr:col>
      <xdr:colOff>44450</xdr:colOff>
      <xdr:row>44</xdr:row>
      <xdr:rowOff>52494</xdr:rowOff>
    </xdr:to>
    <xdr:cxnSp macro="">
      <xdr:nvCxnSpPr>
        <xdr:cNvPr id="384" name="直線コネクタ 383">
          <a:extLst>
            <a:ext uri="{FF2B5EF4-FFF2-40B4-BE49-F238E27FC236}">
              <a16:creationId xmlns:a16="http://schemas.microsoft.com/office/drawing/2014/main" id="{943D5E99-7C29-4C12-8F97-AD9D4704AEFC}"/>
            </a:ext>
          </a:extLst>
        </xdr:cNvPr>
        <xdr:cNvCxnSpPr/>
      </xdr:nvCxnSpPr>
      <xdr:spPr>
        <a:xfrm>
          <a:off x="15290800" y="7531946"/>
          <a:ext cx="889000" cy="64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164677</xdr:rowOff>
    </xdr:from>
    <xdr:to>
      <xdr:col>77</xdr:col>
      <xdr:colOff>95250</xdr:colOff>
      <xdr:row>41</xdr:row>
      <xdr:rowOff>94827</xdr:rowOff>
    </xdr:to>
    <xdr:sp macro="" textlink="">
      <xdr:nvSpPr>
        <xdr:cNvPr id="385" name="フローチャート: 判断 384">
          <a:extLst>
            <a:ext uri="{FF2B5EF4-FFF2-40B4-BE49-F238E27FC236}">
              <a16:creationId xmlns:a16="http://schemas.microsoft.com/office/drawing/2014/main" id="{45BB9165-4AD2-43D2-A0FF-C4ECFA47C952}"/>
            </a:ext>
          </a:extLst>
        </xdr:cNvPr>
        <xdr:cNvSpPr/>
      </xdr:nvSpPr>
      <xdr:spPr>
        <a:xfrm>
          <a:off x="16129000" y="702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105004</xdr:rowOff>
    </xdr:from>
    <xdr:ext cx="736600" cy="259045"/>
    <xdr:sp macro="" textlink="">
      <xdr:nvSpPr>
        <xdr:cNvPr id="386" name="テキスト ボックス 385">
          <a:extLst>
            <a:ext uri="{FF2B5EF4-FFF2-40B4-BE49-F238E27FC236}">
              <a16:creationId xmlns:a16="http://schemas.microsoft.com/office/drawing/2014/main" id="{AA17C798-DEBB-4E52-8C19-8C7E3FE03720}"/>
            </a:ext>
          </a:extLst>
        </xdr:cNvPr>
        <xdr:cNvSpPr txBox="1"/>
      </xdr:nvSpPr>
      <xdr:spPr>
        <a:xfrm>
          <a:off x="15798800" y="67915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22860</xdr:rowOff>
    </xdr:from>
    <xdr:to>
      <xdr:col>72</xdr:col>
      <xdr:colOff>203200</xdr:colOff>
      <xdr:row>43</xdr:row>
      <xdr:rowOff>159596</xdr:rowOff>
    </xdr:to>
    <xdr:cxnSp macro="">
      <xdr:nvCxnSpPr>
        <xdr:cNvPr id="387" name="直線コネクタ 386">
          <a:extLst>
            <a:ext uri="{FF2B5EF4-FFF2-40B4-BE49-F238E27FC236}">
              <a16:creationId xmlns:a16="http://schemas.microsoft.com/office/drawing/2014/main" id="{DA8C0403-23E2-4861-AEF3-F1D3F1A99991}"/>
            </a:ext>
          </a:extLst>
        </xdr:cNvPr>
        <xdr:cNvCxnSpPr/>
      </xdr:nvCxnSpPr>
      <xdr:spPr>
        <a:xfrm>
          <a:off x="14401800" y="7395210"/>
          <a:ext cx="889000" cy="136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140546</xdr:rowOff>
    </xdr:from>
    <xdr:to>
      <xdr:col>73</xdr:col>
      <xdr:colOff>44450</xdr:colOff>
      <xdr:row>41</xdr:row>
      <xdr:rowOff>70696</xdr:rowOff>
    </xdr:to>
    <xdr:sp macro="" textlink="">
      <xdr:nvSpPr>
        <xdr:cNvPr id="388" name="フローチャート: 判断 387">
          <a:extLst>
            <a:ext uri="{FF2B5EF4-FFF2-40B4-BE49-F238E27FC236}">
              <a16:creationId xmlns:a16="http://schemas.microsoft.com/office/drawing/2014/main" id="{3FD4EA20-540A-432E-A249-C9297797669D}"/>
            </a:ext>
          </a:extLst>
        </xdr:cNvPr>
        <xdr:cNvSpPr/>
      </xdr:nvSpPr>
      <xdr:spPr>
        <a:xfrm>
          <a:off x="15240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80873</xdr:rowOff>
    </xdr:from>
    <xdr:ext cx="762000" cy="259045"/>
    <xdr:sp macro="" textlink="">
      <xdr:nvSpPr>
        <xdr:cNvPr id="389" name="テキスト ボックス 388">
          <a:extLst>
            <a:ext uri="{FF2B5EF4-FFF2-40B4-BE49-F238E27FC236}">
              <a16:creationId xmlns:a16="http://schemas.microsoft.com/office/drawing/2014/main" id="{E83AD6C7-37B8-40C1-BB8D-88CE6B402482}"/>
            </a:ext>
          </a:extLst>
        </xdr:cNvPr>
        <xdr:cNvSpPr txBox="1"/>
      </xdr:nvSpPr>
      <xdr:spPr>
        <a:xfrm>
          <a:off x="14909800" y="676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17356</xdr:rowOff>
    </xdr:from>
    <xdr:to>
      <xdr:col>68</xdr:col>
      <xdr:colOff>152400</xdr:colOff>
      <xdr:row>43</xdr:row>
      <xdr:rowOff>22860</xdr:rowOff>
    </xdr:to>
    <xdr:cxnSp macro="">
      <xdr:nvCxnSpPr>
        <xdr:cNvPr id="390" name="直線コネクタ 389">
          <a:extLst>
            <a:ext uri="{FF2B5EF4-FFF2-40B4-BE49-F238E27FC236}">
              <a16:creationId xmlns:a16="http://schemas.microsoft.com/office/drawing/2014/main" id="{9F38E872-CD2E-4599-8704-98B1E70117A4}"/>
            </a:ext>
          </a:extLst>
        </xdr:cNvPr>
        <xdr:cNvCxnSpPr/>
      </xdr:nvCxnSpPr>
      <xdr:spPr>
        <a:xfrm>
          <a:off x="13512800" y="7218256"/>
          <a:ext cx="889000" cy="176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140546</xdr:rowOff>
    </xdr:from>
    <xdr:to>
      <xdr:col>68</xdr:col>
      <xdr:colOff>203200</xdr:colOff>
      <xdr:row>41</xdr:row>
      <xdr:rowOff>70696</xdr:rowOff>
    </xdr:to>
    <xdr:sp macro="" textlink="">
      <xdr:nvSpPr>
        <xdr:cNvPr id="391" name="フローチャート: 判断 390">
          <a:extLst>
            <a:ext uri="{FF2B5EF4-FFF2-40B4-BE49-F238E27FC236}">
              <a16:creationId xmlns:a16="http://schemas.microsoft.com/office/drawing/2014/main" id="{B660CF53-6299-4DB2-AD45-D128D084EE1C}"/>
            </a:ext>
          </a:extLst>
        </xdr:cNvPr>
        <xdr:cNvSpPr/>
      </xdr:nvSpPr>
      <xdr:spPr>
        <a:xfrm>
          <a:off x="14351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80873</xdr:rowOff>
    </xdr:from>
    <xdr:ext cx="762000" cy="259045"/>
    <xdr:sp macro="" textlink="">
      <xdr:nvSpPr>
        <xdr:cNvPr id="392" name="テキスト ボックス 391">
          <a:extLst>
            <a:ext uri="{FF2B5EF4-FFF2-40B4-BE49-F238E27FC236}">
              <a16:creationId xmlns:a16="http://schemas.microsoft.com/office/drawing/2014/main" id="{21432299-16DE-47F6-95E9-3F42D21AB863}"/>
            </a:ext>
          </a:extLst>
        </xdr:cNvPr>
        <xdr:cNvSpPr txBox="1"/>
      </xdr:nvSpPr>
      <xdr:spPr>
        <a:xfrm>
          <a:off x="14020800" y="676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100330</xdr:rowOff>
    </xdr:from>
    <xdr:to>
      <xdr:col>64</xdr:col>
      <xdr:colOff>152400</xdr:colOff>
      <xdr:row>41</xdr:row>
      <xdr:rowOff>30480</xdr:rowOff>
    </xdr:to>
    <xdr:sp macro="" textlink="">
      <xdr:nvSpPr>
        <xdr:cNvPr id="393" name="フローチャート: 判断 392">
          <a:extLst>
            <a:ext uri="{FF2B5EF4-FFF2-40B4-BE49-F238E27FC236}">
              <a16:creationId xmlns:a16="http://schemas.microsoft.com/office/drawing/2014/main" id="{5865CBC3-49D9-4688-8965-37DC858908DD}"/>
            </a:ext>
          </a:extLst>
        </xdr:cNvPr>
        <xdr:cNvSpPr/>
      </xdr:nvSpPr>
      <xdr:spPr>
        <a:xfrm>
          <a:off x="13462000" y="695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40657</xdr:rowOff>
    </xdr:from>
    <xdr:ext cx="762000" cy="259045"/>
    <xdr:sp macro="" textlink="">
      <xdr:nvSpPr>
        <xdr:cNvPr id="394" name="テキスト ボックス 393">
          <a:extLst>
            <a:ext uri="{FF2B5EF4-FFF2-40B4-BE49-F238E27FC236}">
              <a16:creationId xmlns:a16="http://schemas.microsoft.com/office/drawing/2014/main" id="{658CCAD9-9463-42DB-9E59-DA9CEED90A4C}"/>
            </a:ext>
          </a:extLst>
        </xdr:cNvPr>
        <xdr:cNvSpPr txBox="1"/>
      </xdr:nvSpPr>
      <xdr:spPr>
        <a:xfrm>
          <a:off x="13131800" y="672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14400E9C-BB69-4163-87CE-3E7148B0B353}"/>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7B15A770-7D9F-4253-95EA-0BA5523E8B45}"/>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9BEC04D4-8C26-4131-AF66-8E56F5E54359}"/>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B247E6FA-36C6-4346-9746-2F0267051712}"/>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433BB70D-EF72-49F3-A969-87BB05F3270E}"/>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149013</xdr:rowOff>
    </xdr:from>
    <xdr:to>
      <xdr:col>81</xdr:col>
      <xdr:colOff>95250</xdr:colOff>
      <xdr:row>44</xdr:row>
      <xdr:rowOff>79163</xdr:rowOff>
    </xdr:to>
    <xdr:sp macro="" textlink="">
      <xdr:nvSpPr>
        <xdr:cNvPr id="400" name="楕円 399">
          <a:extLst>
            <a:ext uri="{FF2B5EF4-FFF2-40B4-BE49-F238E27FC236}">
              <a16:creationId xmlns:a16="http://schemas.microsoft.com/office/drawing/2014/main" id="{BC6012C1-40DE-4150-B399-41A6D1A4E3C3}"/>
            </a:ext>
          </a:extLst>
        </xdr:cNvPr>
        <xdr:cNvSpPr/>
      </xdr:nvSpPr>
      <xdr:spPr>
        <a:xfrm>
          <a:off x="16967200" y="7521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121090</xdr:rowOff>
    </xdr:from>
    <xdr:ext cx="762000" cy="259045"/>
    <xdr:sp macro="" textlink="">
      <xdr:nvSpPr>
        <xdr:cNvPr id="401" name="公債費負担の状況該当値テキスト">
          <a:extLst>
            <a:ext uri="{FF2B5EF4-FFF2-40B4-BE49-F238E27FC236}">
              <a16:creationId xmlns:a16="http://schemas.microsoft.com/office/drawing/2014/main" id="{92FB78A2-D44F-40F3-A33E-9136BDCEE358}"/>
            </a:ext>
          </a:extLst>
        </xdr:cNvPr>
        <xdr:cNvSpPr txBox="1"/>
      </xdr:nvSpPr>
      <xdr:spPr>
        <a:xfrm>
          <a:off x="17106900" y="7493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44</xdr:row>
      <xdr:rowOff>1694</xdr:rowOff>
    </xdr:from>
    <xdr:to>
      <xdr:col>77</xdr:col>
      <xdr:colOff>95250</xdr:colOff>
      <xdr:row>44</xdr:row>
      <xdr:rowOff>103294</xdr:rowOff>
    </xdr:to>
    <xdr:sp macro="" textlink="">
      <xdr:nvSpPr>
        <xdr:cNvPr id="402" name="楕円 401">
          <a:extLst>
            <a:ext uri="{FF2B5EF4-FFF2-40B4-BE49-F238E27FC236}">
              <a16:creationId xmlns:a16="http://schemas.microsoft.com/office/drawing/2014/main" id="{3D6F0DBF-2646-45CF-A16B-FDDB480B6022}"/>
            </a:ext>
          </a:extLst>
        </xdr:cNvPr>
        <xdr:cNvSpPr/>
      </xdr:nvSpPr>
      <xdr:spPr>
        <a:xfrm>
          <a:off x="16129000" y="754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44</xdr:row>
      <xdr:rowOff>88071</xdr:rowOff>
    </xdr:from>
    <xdr:ext cx="736600" cy="259045"/>
    <xdr:sp macro="" textlink="">
      <xdr:nvSpPr>
        <xdr:cNvPr id="403" name="テキスト ボックス 402">
          <a:extLst>
            <a:ext uri="{FF2B5EF4-FFF2-40B4-BE49-F238E27FC236}">
              <a16:creationId xmlns:a16="http://schemas.microsoft.com/office/drawing/2014/main" id="{EE378315-A1F0-4DC7-AA3C-109E84D60DE6}"/>
            </a:ext>
          </a:extLst>
        </xdr:cNvPr>
        <xdr:cNvSpPr txBox="1"/>
      </xdr:nvSpPr>
      <xdr:spPr>
        <a:xfrm>
          <a:off x="15798800" y="76318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108796</xdr:rowOff>
    </xdr:from>
    <xdr:to>
      <xdr:col>73</xdr:col>
      <xdr:colOff>44450</xdr:colOff>
      <xdr:row>44</xdr:row>
      <xdr:rowOff>38946</xdr:rowOff>
    </xdr:to>
    <xdr:sp macro="" textlink="">
      <xdr:nvSpPr>
        <xdr:cNvPr id="404" name="楕円 403">
          <a:extLst>
            <a:ext uri="{FF2B5EF4-FFF2-40B4-BE49-F238E27FC236}">
              <a16:creationId xmlns:a16="http://schemas.microsoft.com/office/drawing/2014/main" id="{FDCE7188-54C8-430D-BF53-F900D9624FF3}"/>
            </a:ext>
          </a:extLst>
        </xdr:cNvPr>
        <xdr:cNvSpPr/>
      </xdr:nvSpPr>
      <xdr:spPr>
        <a:xfrm>
          <a:off x="15240000" y="7481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23723</xdr:rowOff>
    </xdr:from>
    <xdr:ext cx="762000" cy="259045"/>
    <xdr:sp macro="" textlink="">
      <xdr:nvSpPr>
        <xdr:cNvPr id="405" name="テキスト ボックス 404">
          <a:extLst>
            <a:ext uri="{FF2B5EF4-FFF2-40B4-BE49-F238E27FC236}">
              <a16:creationId xmlns:a16="http://schemas.microsoft.com/office/drawing/2014/main" id="{4EFF4CBC-D77E-4195-A530-60F2405E7A0B}"/>
            </a:ext>
          </a:extLst>
        </xdr:cNvPr>
        <xdr:cNvSpPr txBox="1"/>
      </xdr:nvSpPr>
      <xdr:spPr>
        <a:xfrm>
          <a:off x="14909800" y="7567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143510</xdr:rowOff>
    </xdr:from>
    <xdr:to>
      <xdr:col>68</xdr:col>
      <xdr:colOff>203200</xdr:colOff>
      <xdr:row>43</xdr:row>
      <xdr:rowOff>73660</xdr:rowOff>
    </xdr:to>
    <xdr:sp macro="" textlink="">
      <xdr:nvSpPr>
        <xdr:cNvPr id="406" name="楕円 405">
          <a:extLst>
            <a:ext uri="{FF2B5EF4-FFF2-40B4-BE49-F238E27FC236}">
              <a16:creationId xmlns:a16="http://schemas.microsoft.com/office/drawing/2014/main" id="{D0B19112-0235-4826-AB89-8842B3794C9D}"/>
            </a:ext>
          </a:extLst>
        </xdr:cNvPr>
        <xdr:cNvSpPr/>
      </xdr:nvSpPr>
      <xdr:spPr>
        <a:xfrm>
          <a:off x="14351000" y="734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58437</xdr:rowOff>
    </xdr:from>
    <xdr:ext cx="762000" cy="259045"/>
    <xdr:sp macro="" textlink="">
      <xdr:nvSpPr>
        <xdr:cNvPr id="407" name="テキスト ボックス 406">
          <a:extLst>
            <a:ext uri="{FF2B5EF4-FFF2-40B4-BE49-F238E27FC236}">
              <a16:creationId xmlns:a16="http://schemas.microsoft.com/office/drawing/2014/main" id="{5B9CA6CC-C17B-43AB-938A-225B4E1D5CE7}"/>
            </a:ext>
          </a:extLst>
        </xdr:cNvPr>
        <xdr:cNvSpPr txBox="1"/>
      </xdr:nvSpPr>
      <xdr:spPr>
        <a:xfrm>
          <a:off x="14020800" y="7430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138006</xdr:rowOff>
    </xdr:from>
    <xdr:to>
      <xdr:col>64</xdr:col>
      <xdr:colOff>152400</xdr:colOff>
      <xdr:row>42</xdr:row>
      <xdr:rowOff>68156</xdr:rowOff>
    </xdr:to>
    <xdr:sp macro="" textlink="">
      <xdr:nvSpPr>
        <xdr:cNvPr id="408" name="楕円 407">
          <a:extLst>
            <a:ext uri="{FF2B5EF4-FFF2-40B4-BE49-F238E27FC236}">
              <a16:creationId xmlns:a16="http://schemas.microsoft.com/office/drawing/2014/main" id="{D232701F-EE9D-4B3F-B94B-0476DF85D609}"/>
            </a:ext>
          </a:extLst>
        </xdr:cNvPr>
        <xdr:cNvSpPr/>
      </xdr:nvSpPr>
      <xdr:spPr>
        <a:xfrm>
          <a:off x="13462000" y="716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52933</xdr:rowOff>
    </xdr:from>
    <xdr:ext cx="762000" cy="259045"/>
    <xdr:sp macro="" textlink="">
      <xdr:nvSpPr>
        <xdr:cNvPr id="409" name="テキスト ボックス 408">
          <a:extLst>
            <a:ext uri="{FF2B5EF4-FFF2-40B4-BE49-F238E27FC236}">
              <a16:creationId xmlns:a16="http://schemas.microsoft.com/office/drawing/2014/main" id="{BAF91C0C-013B-4345-BD94-9C3194EC5250}"/>
            </a:ext>
          </a:extLst>
        </xdr:cNvPr>
        <xdr:cNvSpPr txBox="1"/>
      </xdr:nvSpPr>
      <xdr:spPr>
        <a:xfrm>
          <a:off x="13131800" y="725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5916F33D-1734-4845-992F-085FCDD54D5F}"/>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15C09EE7-264E-4398-8EC5-586DCA1A42AF}"/>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BF494A25-73E2-4F02-9561-4B14E168F7BF}"/>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FCD5C797-0145-4400-A45A-3EFB4A906A6D}"/>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3F21D19D-FFC1-4341-84C1-7A6930A2B8D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47DCE29-B6C1-4091-8103-79F8EABCC474}"/>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CD95B4A2-C424-4EC5-B250-23A180092D1A}"/>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D2E7E8BD-4986-43D9-8DC2-5CE45C91EE6F}"/>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57F3EB7F-6069-4255-9184-464CC5DF83EF}"/>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6CF5C6D2-DB24-47A4-9E01-E40775E046FC}"/>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11743528-5182-428B-9395-76FAE2D8822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8172F412-EC1B-46B1-8E67-845CAE7B5114}"/>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EA2621A9-D253-41F5-8947-2967BD9A9B02}"/>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令和３年度との比で</a:t>
          </a:r>
          <a:r>
            <a:rPr kumimoji="1" lang="en-US" altLang="ja-JP" sz="1100">
              <a:latin typeface="ＭＳ Ｐゴシック" panose="020B0600070205080204" pitchFamily="50" charset="-128"/>
              <a:ea typeface="ＭＳ Ｐゴシック" panose="020B0600070205080204" pitchFamily="50" charset="-128"/>
            </a:rPr>
            <a:t>13.6</a:t>
          </a:r>
          <a:r>
            <a:rPr kumimoji="1" lang="ja-JP" altLang="en-US" sz="1100">
              <a:latin typeface="ＭＳ Ｐゴシック" panose="020B0600070205080204" pitchFamily="50" charset="-128"/>
              <a:ea typeface="ＭＳ Ｐゴシック" panose="020B0600070205080204" pitchFamily="50" charset="-128"/>
            </a:rPr>
            <a:t>ポイントの増で</a:t>
          </a:r>
          <a:r>
            <a:rPr kumimoji="1" lang="en-US" altLang="ja-JP" sz="1100">
              <a:latin typeface="ＭＳ Ｐゴシック" panose="020B0600070205080204" pitchFamily="50" charset="-128"/>
              <a:ea typeface="ＭＳ Ｐゴシック" panose="020B0600070205080204" pitchFamily="50" charset="-128"/>
            </a:rPr>
            <a:t>94.9</a:t>
          </a:r>
          <a:r>
            <a:rPr kumimoji="1" lang="ja-JP" altLang="en-US" sz="1100">
              <a:latin typeface="ＭＳ Ｐゴシック" panose="020B0600070205080204" pitchFamily="50" charset="-128"/>
              <a:ea typeface="ＭＳ Ｐゴシック" panose="020B0600070205080204" pitchFamily="50" charset="-128"/>
            </a:rPr>
            <a:t>％となり以前から早期健全化基準内の数値を示している。増加の要因は、会津若松地方広域市町村整備組合ににおける最終処分場整備事業に係る組合公債費償還額の大幅な増によるもの。</a:t>
          </a:r>
        </a:p>
        <a:p>
          <a:r>
            <a:rPr kumimoji="1" lang="ja-JP" altLang="en-US" sz="1100">
              <a:latin typeface="ＭＳ Ｐゴシック" panose="020B0600070205080204" pitchFamily="50" charset="-128"/>
              <a:ea typeface="ＭＳ Ｐゴシック" panose="020B0600070205080204" pitchFamily="50" charset="-128"/>
            </a:rPr>
            <a:t>　将来負担額に対して充当可能財源が</a:t>
          </a:r>
          <a:r>
            <a:rPr kumimoji="1" lang="en-US" altLang="ja-JP" sz="1100">
              <a:latin typeface="ＭＳ Ｐゴシック" panose="020B0600070205080204" pitchFamily="50" charset="-128"/>
              <a:ea typeface="ＭＳ Ｐゴシック" panose="020B0600070205080204" pitchFamily="50" charset="-128"/>
            </a:rPr>
            <a:t>80</a:t>
          </a:r>
          <a:r>
            <a:rPr kumimoji="1" lang="ja-JP" altLang="en-US" sz="1100">
              <a:latin typeface="ＭＳ Ｐゴシック" panose="020B0600070205080204" pitchFamily="50" charset="-128"/>
              <a:ea typeface="ＭＳ Ｐゴシック" panose="020B0600070205080204" pitchFamily="50" charset="-128"/>
            </a:rPr>
            <a:t>％あり、その中でも基準財政需要額算入見込額が大部分を占めていることから、磐梯町の将来負担は普通交付税によって補てんされるとも言えるが、これはそれだけ多くの地方債を借り入れているということであり、また交付税の将来推移も不透明な中で、この将来負担比率は決して楽観できるものではない。今後も、地方債、債務負担行為など、将来負担の要因となるべき要素は極力増大させないよう、計画的な財政運営を行わなければならない。</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CEDE875A-BA82-41A0-A353-35E904EB4B46}"/>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449F62C5-A354-4CAC-8296-9E2490B0BB1E}"/>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A3680FD4-261C-44A6-948D-FCE2080989BF}"/>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E20096D7-14CF-4973-B919-03B56592DFFA}"/>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id="{8CA4CA92-849B-46DA-9213-58D686E4B9D3}"/>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BECAFAC8-0C5C-4175-AC04-C9F3A893B631}"/>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id="{0F657922-58A7-4A49-88E2-E7B5CA40E8C1}"/>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DF5ECDA6-2E5C-451A-9FB4-FA9FE37A82D9}"/>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id="{069BC824-C088-4474-8C09-F68414A2951A}"/>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7142FEF4-15BE-473F-843E-FBB832FE29B9}"/>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id="{43397555-26AA-4E96-9851-429B107E76ED}"/>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4DE43E64-2EE8-4034-8268-E81DB1F1162E}"/>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id="{790D049A-56F8-412A-B4E2-AEBC091D4F92}"/>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39C177B5-92EF-4951-BFD3-92B5BE908DA8}"/>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id="{E7DF3090-07C5-487C-B2B3-BC21C6833B5A}"/>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F3E1B1E0-E791-4E83-AE83-2CF9F7A21CAA}"/>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42FFB91F-5989-4A62-A400-627738525A03}"/>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5533</xdr:rowOff>
    </xdr:to>
    <xdr:cxnSp macro="">
      <xdr:nvCxnSpPr>
        <xdr:cNvPr id="440" name="直線コネクタ 439">
          <a:extLst>
            <a:ext uri="{FF2B5EF4-FFF2-40B4-BE49-F238E27FC236}">
              <a16:creationId xmlns:a16="http://schemas.microsoft.com/office/drawing/2014/main" id="{325A0C6B-3F3D-46DC-9591-B51C368F7A61}"/>
            </a:ext>
          </a:extLst>
        </xdr:cNvPr>
        <xdr:cNvCxnSpPr/>
      </xdr:nvCxnSpPr>
      <xdr:spPr>
        <a:xfrm flipV="1">
          <a:off x="17018000" y="2313214"/>
          <a:ext cx="0" cy="16356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149060</xdr:rowOff>
    </xdr:from>
    <xdr:ext cx="762000" cy="259045"/>
    <xdr:sp macro="" textlink="">
      <xdr:nvSpPr>
        <xdr:cNvPr id="441" name="将来負担の状況最小値テキスト">
          <a:extLst>
            <a:ext uri="{FF2B5EF4-FFF2-40B4-BE49-F238E27FC236}">
              <a16:creationId xmlns:a16="http://schemas.microsoft.com/office/drawing/2014/main" id="{B12338A9-4F43-428D-A942-273B39A5A936}"/>
            </a:ext>
          </a:extLst>
        </xdr:cNvPr>
        <xdr:cNvSpPr txBox="1"/>
      </xdr:nvSpPr>
      <xdr:spPr>
        <a:xfrm>
          <a:off x="17106900" y="3920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5533</xdr:rowOff>
    </xdr:from>
    <xdr:to>
      <xdr:col>81</xdr:col>
      <xdr:colOff>133350</xdr:colOff>
      <xdr:row>23</xdr:row>
      <xdr:rowOff>5533</xdr:rowOff>
    </xdr:to>
    <xdr:cxnSp macro="">
      <xdr:nvCxnSpPr>
        <xdr:cNvPr id="442" name="直線コネクタ 441">
          <a:extLst>
            <a:ext uri="{FF2B5EF4-FFF2-40B4-BE49-F238E27FC236}">
              <a16:creationId xmlns:a16="http://schemas.microsoft.com/office/drawing/2014/main" id="{6A7B6B1E-4364-43CB-B61A-54FB6BEA1756}"/>
            </a:ext>
          </a:extLst>
        </xdr:cNvPr>
        <xdr:cNvCxnSpPr/>
      </xdr:nvCxnSpPr>
      <xdr:spPr>
        <a:xfrm>
          <a:off x="16929100" y="3948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3" name="将来負担の状況最大値テキスト">
          <a:extLst>
            <a:ext uri="{FF2B5EF4-FFF2-40B4-BE49-F238E27FC236}">
              <a16:creationId xmlns:a16="http://schemas.microsoft.com/office/drawing/2014/main" id="{6FC3409E-801A-4A8E-AF19-8687808C4105}"/>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8A7890C9-F6DF-4EF9-A7F3-E2100FDC9B6B}"/>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21</xdr:row>
      <xdr:rowOff>114028</xdr:rowOff>
    </xdr:from>
    <xdr:to>
      <xdr:col>81</xdr:col>
      <xdr:colOff>44450</xdr:colOff>
      <xdr:row>23</xdr:row>
      <xdr:rowOff>5533</xdr:rowOff>
    </xdr:to>
    <xdr:cxnSp macro="">
      <xdr:nvCxnSpPr>
        <xdr:cNvPr id="445" name="直線コネクタ 444">
          <a:extLst>
            <a:ext uri="{FF2B5EF4-FFF2-40B4-BE49-F238E27FC236}">
              <a16:creationId xmlns:a16="http://schemas.microsoft.com/office/drawing/2014/main" id="{7A065ACD-1395-4C8C-A207-F1974B3CD586}"/>
            </a:ext>
          </a:extLst>
        </xdr:cNvPr>
        <xdr:cNvCxnSpPr/>
      </xdr:nvCxnSpPr>
      <xdr:spPr>
        <a:xfrm>
          <a:off x="16179800" y="3714478"/>
          <a:ext cx="838200" cy="234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46" name="将来負担の状況平均値テキスト">
          <a:extLst>
            <a:ext uri="{FF2B5EF4-FFF2-40B4-BE49-F238E27FC236}">
              <a16:creationId xmlns:a16="http://schemas.microsoft.com/office/drawing/2014/main" id="{6B0FB838-4C0F-456A-9EE0-326261AE5115}"/>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7" name="フローチャート: 判断 446">
          <a:extLst>
            <a:ext uri="{FF2B5EF4-FFF2-40B4-BE49-F238E27FC236}">
              <a16:creationId xmlns:a16="http://schemas.microsoft.com/office/drawing/2014/main" id="{246D1EAC-3E39-47B8-A66C-E621A2E92DF9}"/>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8" name="フローチャート: 判断 447">
          <a:extLst>
            <a:ext uri="{FF2B5EF4-FFF2-40B4-BE49-F238E27FC236}">
              <a16:creationId xmlns:a16="http://schemas.microsoft.com/office/drawing/2014/main" id="{B70AD037-AE93-40CC-836D-2C06D84BC07C}"/>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9" name="テキスト ボックス 448">
          <a:extLst>
            <a:ext uri="{FF2B5EF4-FFF2-40B4-BE49-F238E27FC236}">
              <a16:creationId xmlns:a16="http://schemas.microsoft.com/office/drawing/2014/main" id="{24C200C0-444E-41A8-992A-D3C01E3F43F3}"/>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20</xdr:row>
      <xdr:rowOff>7983</xdr:rowOff>
    </xdr:from>
    <xdr:to>
      <xdr:col>68</xdr:col>
      <xdr:colOff>152400</xdr:colOff>
      <xdr:row>21</xdr:row>
      <xdr:rowOff>124369</xdr:rowOff>
    </xdr:to>
    <xdr:cxnSp macro="">
      <xdr:nvCxnSpPr>
        <xdr:cNvPr id="450" name="直線コネクタ 449">
          <a:extLst>
            <a:ext uri="{FF2B5EF4-FFF2-40B4-BE49-F238E27FC236}">
              <a16:creationId xmlns:a16="http://schemas.microsoft.com/office/drawing/2014/main" id="{AC5F83D5-8704-4180-B85C-AEBD9482E065}"/>
            </a:ext>
          </a:extLst>
        </xdr:cNvPr>
        <xdr:cNvCxnSpPr/>
      </xdr:nvCxnSpPr>
      <xdr:spPr>
        <a:xfrm flipV="1">
          <a:off x="13512800" y="3436983"/>
          <a:ext cx="889000" cy="287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51" name="フローチャート: 判断 450">
          <a:extLst>
            <a:ext uri="{FF2B5EF4-FFF2-40B4-BE49-F238E27FC236}">
              <a16:creationId xmlns:a16="http://schemas.microsoft.com/office/drawing/2014/main" id="{34CECED4-F624-4ECA-81E6-4B865FEFB62E}"/>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2" name="テキスト ボックス 451">
          <a:extLst>
            <a:ext uri="{FF2B5EF4-FFF2-40B4-BE49-F238E27FC236}">
              <a16:creationId xmlns:a16="http://schemas.microsoft.com/office/drawing/2014/main" id="{DD9B3B34-5BE0-4081-B50E-E423CD43A2BF}"/>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3" name="フローチャート: 判断 452">
          <a:extLst>
            <a:ext uri="{FF2B5EF4-FFF2-40B4-BE49-F238E27FC236}">
              <a16:creationId xmlns:a16="http://schemas.microsoft.com/office/drawing/2014/main" id="{04371F7B-C879-4711-A1CE-C54F0324017C}"/>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4" name="テキスト ボックス 453">
          <a:extLst>
            <a:ext uri="{FF2B5EF4-FFF2-40B4-BE49-F238E27FC236}">
              <a16:creationId xmlns:a16="http://schemas.microsoft.com/office/drawing/2014/main" id="{4F9FBB0F-E6CA-4B9C-8D47-3456CE204384}"/>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5" name="フローチャート: 判断 454">
          <a:extLst>
            <a:ext uri="{FF2B5EF4-FFF2-40B4-BE49-F238E27FC236}">
              <a16:creationId xmlns:a16="http://schemas.microsoft.com/office/drawing/2014/main" id="{CB7ED9EC-666A-404E-A326-CF31A4512171}"/>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6" name="テキスト ボックス 455">
          <a:extLst>
            <a:ext uri="{FF2B5EF4-FFF2-40B4-BE49-F238E27FC236}">
              <a16:creationId xmlns:a16="http://schemas.microsoft.com/office/drawing/2014/main" id="{F8A72809-0467-48E7-854A-7A43A2D80EAB}"/>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9BE1754D-73FA-4EE7-9A49-ABC0E126A898}"/>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9AD5C060-7B13-4817-AFC1-F91D8B397DCD}"/>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996EDC2B-E1FC-4F2E-979A-D2E6CC9F976B}"/>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76A7C29-9856-4625-9B7B-426D7B3D764E}"/>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E69113A8-0CDE-4876-8FBB-0612B0F4276A}"/>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22</xdr:row>
      <xdr:rowOff>126183</xdr:rowOff>
    </xdr:from>
    <xdr:to>
      <xdr:col>81</xdr:col>
      <xdr:colOff>95250</xdr:colOff>
      <xdr:row>23</xdr:row>
      <xdr:rowOff>56333</xdr:rowOff>
    </xdr:to>
    <xdr:sp macro="" textlink="">
      <xdr:nvSpPr>
        <xdr:cNvPr id="462" name="楕円 461">
          <a:extLst>
            <a:ext uri="{FF2B5EF4-FFF2-40B4-BE49-F238E27FC236}">
              <a16:creationId xmlns:a16="http://schemas.microsoft.com/office/drawing/2014/main" id="{103E6830-4698-4BED-BE16-4C1D817AFF78}"/>
            </a:ext>
          </a:extLst>
        </xdr:cNvPr>
        <xdr:cNvSpPr/>
      </xdr:nvSpPr>
      <xdr:spPr>
        <a:xfrm>
          <a:off x="16967200" y="3898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22</xdr:row>
      <xdr:rowOff>22060</xdr:rowOff>
    </xdr:from>
    <xdr:ext cx="762000" cy="259045"/>
    <xdr:sp macro="" textlink="">
      <xdr:nvSpPr>
        <xdr:cNvPr id="463" name="将来負担の状況該当値テキスト">
          <a:extLst>
            <a:ext uri="{FF2B5EF4-FFF2-40B4-BE49-F238E27FC236}">
              <a16:creationId xmlns:a16="http://schemas.microsoft.com/office/drawing/2014/main" id="{45058391-CA66-4B84-A08B-78C589581B7D}"/>
            </a:ext>
          </a:extLst>
        </xdr:cNvPr>
        <xdr:cNvSpPr txBox="1"/>
      </xdr:nvSpPr>
      <xdr:spPr>
        <a:xfrm>
          <a:off x="17106900" y="3793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21</xdr:row>
      <xdr:rowOff>63228</xdr:rowOff>
    </xdr:from>
    <xdr:to>
      <xdr:col>77</xdr:col>
      <xdr:colOff>95250</xdr:colOff>
      <xdr:row>21</xdr:row>
      <xdr:rowOff>164828</xdr:rowOff>
    </xdr:to>
    <xdr:sp macro="" textlink="">
      <xdr:nvSpPr>
        <xdr:cNvPr id="464" name="楕円 463">
          <a:extLst>
            <a:ext uri="{FF2B5EF4-FFF2-40B4-BE49-F238E27FC236}">
              <a16:creationId xmlns:a16="http://schemas.microsoft.com/office/drawing/2014/main" id="{3AE017E9-6E92-4395-BC6C-A5A3F3E59026}"/>
            </a:ext>
          </a:extLst>
        </xdr:cNvPr>
        <xdr:cNvSpPr/>
      </xdr:nvSpPr>
      <xdr:spPr>
        <a:xfrm>
          <a:off x="16129000" y="3663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21</xdr:row>
      <xdr:rowOff>149605</xdr:rowOff>
    </xdr:from>
    <xdr:ext cx="736600" cy="259045"/>
    <xdr:sp macro="" textlink="">
      <xdr:nvSpPr>
        <xdr:cNvPr id="465" name="テキスト ボックス 464">
          <a:extLst>
            <a:ext uri="{FF2B5EF4-FFF2-40B4-BE49-F238E27FC236}">
              <a16:creationId xmlns:a16="http://schemas.microsoft.com/office/drawing/2014/main" id="{EAE41249-4DBA-44B5-B7D0-B7D9AC70F0A8}"/>
            </a:ext>
          </a:extLst>
        </xdr:cNvPr>
        <xdr:cNvSpPr txBox="1"/>
      </xdr:nvSpPr>
      <xdr:spPr>
        <a:xfrm>
          <a:off x="15798800" y="37500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128633</xdr:rowOff>
    </xdr:from>
    <xdr:to>
      <xdr:col>68</xdr:col>
      <xdr:colOff>203200</xdr:colOff>
      <xdr:row>20</xdr:row>
      <xdr:rowOff>58783</xdr:rowOff>
    </xdr:to>
    <xdr:sp macro="" textlink="">
      <xdr:nvSpPr>
        <xdr:cNvPr id="466" name="楕円 465">
          <a:extLst>
            <a:ext uri="{FF2B5EF4-FFF2-40B4-BE49-F238E27FC236}">
              <a16:creationId xmlns:a16="http://schemas.microsoft.com/office/drawing/2014/main" id="{11349550-DDF3-4FA9-A7AB-E2E2C21C5BA5}"/>
            </a:ext>
          </a:extLst>
        </xdr:cNvPr>
        <xdr:cNvSpPr/>
      </xdr:nvSpPr>
      <xdr:spPr>
        <a:xfrm>
          <a:off x="14351000" y="3386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20</xdr:row>
      <xdr:rowOff>43560</xdr:rowOff>
    </xdr:from>
    <xdr:ext cx="762000" cy="259045"/>
    <xdr:sp macro="" textlink="">
      <xdr:nvSpPr>
        <xdr:cNvPr id="467" name="テキスト ボックス 466">
          <a:extLst>
            <a:ext uri="{FF2B5EF4-FFF2-40B4-BE49-F238E27FC236}">
              <a16:creationId xmlns:a16="http://schemas.microsoft.com/office/drawing/2014/main" id="{61EDDE54-B1C4-4321-A07B-35B5AD5B0FB7}"/>
            </a:ext>
          </a:extLst>
        </xdr:cNvPr>
        <xdr:cNvSpPr txBox="1"/>
      </xdr:nvSpPr>
      <xdr:spPr>
        <a:xfrm>
          <a:off x="14020800" y="3472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21</xdr:row>
      <xdr:rowOff>73569</xdr:rowOff>
    </xdr:from>
    <xdr:to>
      <xdr:col>64</xdr:col>
      <xdr:colOff>152400</xdr:colOff>
      <xdr:row>22</xdr:row>
      <xdr:rowOff>3719</xdr:rowOff>
    </xdr:to>
    <xdr:sp macro="" textlink="">
      <xdr:nvSpPr>
        <xdr:cNvPr id="468" name="楕円 467">
          <a:extLst>
            <a:ext uri="{FF2B5EF4-FFF2-40B4-BE49-F238E27FC236}">
              <a16:creationId xmlns:a16="http://schemas.microsoft.com/office/drawing/2014/main" id="{B9D6A7F0-D1DF-40E8-99AF-EBC52550F7E1}"/>
            </a:ext>
          </a:extLst>
        </xdr:cNvPr>
        <xdr:cNvSpPr/>
      </xdr:nvSpPr>
      <xdr:spPr>
        <a:xfrm>
          <a:off x="13462000" y="3674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21</xdr:row>
      <xdr:rowOff>159946</xdr:rowOff>
    </xdr:from>
    <xdr:ext cx="762000" cy="259045"/>
    <xdr:sp macro="" textlink="">
      <xdr:nvSpPr>
        <xdr:cNvPr id="469" name="テキスト ボックス 468">
          <a:extLst>
            <a:ext uri="{FF2B5EF4-FFF2-40B4-BE49-F238E27FC236}">
              <a16:creationId xmlns:a16="http://schemas.microsoft.com/office/drawing/2014/main" id="{A092828C-7551-4CD9-8C16-22ACA3330A85}"/>
            </a:ext>
          </a:extLst>
        </xdr:cNvPr>
        <xdr:cNvSpPr txBox="1"/>
      </xdr:nvSpPr>
      <xdr:spPr>
        <a:xfrm>
          <a:off x="13131800" y="3760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福島県磐梯町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3,289
3,274
59.77
4,940,781
4,764,658
149,682
2,565,377
4,640,366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12.3
94.9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令和３年度と比較し</a:t>
          </a:r>
          <a:r>
            <a:rPr kumimoji="1" lang="en-US" altLang="ja-JP" sz="1300">
              <a:latin typeface="ＭＳ Ｐゴシック" panose="020B0600070205080204" pitchFamily="50" charset="-128"/>
              <a:ea typeface="ＭＳ Ｐゴシック" panose="020B0600070205080204" pitchFamily="50" charset="-128"/>
            </a:rPr>
            <a:t>3.6</a:t>
          </a:r>
          <a:r>
            <a:rPr kumimoji="1" lang="ja-JP" altLang="en-US" sz="1300">
              <a:latin typeface="ＭＳ Ｐゴシック" panose="020B0600070205080204" pitchFamily="50" charset="-128"/>
              <a:ea typeface="ＭＳ Ｐゴシック" panose="020B0600070205080204" pitchFamily="50" charset="-128"/>
            </a:rPr>
            <a:t>ポイント増加し</a:t>
          </a:r>
          <a:r>
            <a:rPr kumimoji="1" lang="en-US" altLang="ja-JP" sz="1300">
              <a:latin typeface="ＭＳ Ｐゴシック" panose="020B0600070205080204" pitchFamily="50" charset="-128"/>
              <a:ea typeface="ＭＳ Ｐゴシック" panose="020B0600070205080204" pitchFamily="50" charset="-128"/>
            </a:rPr>
            <a:t>24.7</a:t>
          </a:r>
          <a:r>
            <a:rPr kumimoji="1" lang="ja-JP" altLang="en-US" sz="1300">
              <a:latin typeface="ＭＳ Ｐゴシック" panose="020B0600070205080204" pitchFamily="50" charset="-128"/>
              <a:ea typeface="ＭＳ Ｐゴシック" panose="020B0600070205080204" pitchFamily="50" charset="-128"/>
            </a:rPr>
            <a:t>となり、類似団体平均と比較し高い状況である。</a:t>
          </a:r>
        </a:p>
        <a:p>
          <a:r>
            <a:rPr kumimoji="1" lang="ja-JP" altLang="en-US" sz="1300">
              <a:latin typeface="ＭＳ Ｐゴシック" panose="020B0600070205080204" pitchFamily="50" charset="-128"/>
              <a:ea typeface="ＭＳ Ｐゴシック" panose="020B0600070205080204" pitchFamily="50" charset="-128"/>
            </a:rPr>
            <a:t>　磐梯町では、ゴミ処理業務や消防業務を一部事務組合で行うと共に、指定管理者制度により公共施設の管理委託を行うなど、人件費の抑制を図っているが、人件費関係全般について内容を検討し、更なる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88900</xdr:rowOff>
    </xdr:from>
    <xdr:to>
      <xdr:col>24</xdr:col>
      <xdr:colOff>25400</xdr:colOff>
      <xdr:row>40</xdr:row>
      <xdr:rowOff>50800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5753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22877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50800</xdr:rowOff>
    </xdr:from>
    <xdr:to>
      <xdr:col>24</xdr:col>
      <xdr:colOff>114300</xdr:colOff>
      <xdr:row>40</xdr:row>
      <xdr:rowOff>50800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0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3827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1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88900</xdr:rowOff>
    </xdr:from>
    <xdr:to>
      <xdr:col>24</xdr:col>
      <xdr:colOff>114300</xdr:colOff>
      <xdr:row>32</xdr:row>
      <xdr:rowOff>88900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57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115570</xdr:rowOff>
    </xdr:from>
    <xdr:to>
      <xdr:col>24</xdr:col>
      <xdr:colOff>25400</xdr:colOff>
      <xdr:row>37</xdr:row>
      <xdr:rowOff>46990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116320"/>
          <a:ext cx="8382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69867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70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53340</xdr:rowOff>
    </xdr:from>
    <xdr:to>
      <xdr:col>24</xdr:col>
      <xdr:colOff>76200</xdr:colOff>
      <xdr:row>36</xdr:row>
      <xdr:rowOff>154940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115570</xdr:rowOff>
    </xdr:from>
    <xdr:to>
      <xdr:col>19</xdr:col>
      <xdr:colOff>187325</xdr:colOff>
      <xdr:row>37</xdr:row>
      <xdr:rowOff>153670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116320"/>
          <a:ext cx="889000" cy="38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38100</xdr:rowOff>
    </xdr:from>
    <xdr:to>
      <xdr:col>20</xdr:col>
      <xdr:colOff>38100</xdr:colOff>
      <xdr:row>36</xdr:row>
      <xdr:rowOff>139700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124477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29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92710</xdr:rowOff>
    </xdr:from>
    <xdr:to>
      <xdr:col>15</xdr:col>
      <xdr:colOff>98425</xdr:colOff>
      <xdr:row>37</xdr:row>
      <xdr:rowOff>153670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4363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160020</xdr:rowOff>
    </xdr:from>
    <xdr:to>
      <xdr:col>15</xdr:col>
      <xdr:colOff>149225</xdr:colOff>
      <xdr:row>37</xdr:row>
      <xdr:rowOff>90170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100347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92710</xdr:rowOff>
    </xdr:from>
    <xdr:to>
      <xdr:col>11</xdr:col>
      <xdr:colOff>9525</xdr:colOff>
      <xdr:row>38</xdr:row>
      <xdr:rowOff>88900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43636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16527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83820</xdr:rowOff>
    </xdr:from>
    <xdr:to>
      <xdr:col>6</xdr:col>
      <xdr:colOff>171450</xdr:colOff>
      <xdr:row>37</xdr:row>
      <xdr:rowOff>13970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24147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139717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64770</xdr:rowOff>
    </xdr:from>
    <xdr:to>
      <xdr:col>20</xdr:col>
      <xdr:colOff>38100</xdr:colOff>
      <xdr:row>35</xdr:row>
      <xdr:rowOff>166370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5097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834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102870</xdr:rowOff>
    </xdr:from>
    <xdr:to>
      <xdr:col>15</xdr:col>
      <xdr:colOff>149225</xdr:colOff>
      <xdr:row>38</xdr:row>
      <xdr:rowOff>33020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44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17797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53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41910</xdr:rowOff>
    </xdr:from>
    <xdr:to>
      <xdr:col>11</xdr:col>
      <xdr:colOff>60325</xdr:colOff>
      <xdr:row>37</xdr:row>
      <xdr:rowOff>143510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128287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38100</xdr:rowOff>
    </xdr:from>
    <xdr:to>
      <xdr:col>6</xdr:col>
      <xdr:colOff>171450</xdr:colOff>
      <xdr:row>38</xdr:row>
      <xdr:rowOff>139700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55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124477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63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令和３年度と比較し</a:t>
          </a:r>
          <a:r>
            <a:rPr kumimoji="1" lang="en-US" altLang="ja-JP" sz="1300">
              <a:latin typeface="ＭＳ Ｐゴシック" panose="020B0600070205080204" pitchFamily="50" charset="-128"/>
              <a:ea typeface="ＭＳ Ｐゴシック" panose="020B0600070205080204" pitchFamily="50" charset="-128"/>
            </a:rPr>
            <a:t>4.1</a:t>
          </a:r>
          <a:r>
            <a:rPr kumimoji="1" lang="ja-JP" altLang="en-US" sz="1300">
              <a:latin typeface="ＭＳ Ｐゴシック" panose="020B0600070205080204" pitchFamily="50" charset="-128"/>
              <a:ea typeface="ＭＳ Ｐゴシック" panose="020B0600070205080204" pitchFamily="50" charset="-128"/>
            </a:rPr>
            <a:t>ポイント増加し、類似団体平均より低い結果となった。</a:t>
          </a:r>
        </a:p>
        <a:p>
          <a:r>
            <a:rPr kumimoji="1" lang="ja-JP" altLang="en-US" sz="1300">
              <a:latin typeface="ＭＳ Ｐゴシック" panose="020B0600070205080204" pitchFamily="50" charset="-128"/>
              <a:ea typeface="ＭＳ Ｐゴシック" panose="020B0600070205080204" pitchFamily="50" charset="-128"/>
            </a:rPr>
            <a:t>　今後は、類似団体平均以下の抑制を維持できるよう事務内容の改善見直しや、指定管理方式の見直し検討及び民間委託化など、事務事業の効率化を更に進め、経費の縮減に努める。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76708</xdr:rowOff>
    </xdr:from>
    <xdr:to>
      <xdr:col>82</xdr:col>
      <xdr:colOff>107950</xdr:colOff>
      <xdr:row>20</xdr:row>
      <xdr:rowOff>81280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477008"/>
          <a:ext cx="0" cy="1033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53357</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48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81280</xdr:rowOff>
    </xdr:from>
    <xdr:to>
      <xdr:col>82</xdr:col>
      <xdr:colOff>196850</xdr:colOff>
      <xdr:row>20</xdr:row>
      <xdr:rowOff>81280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10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163085</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220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76708</xdr:rowOff>
    </xdr:from>
    <xdr:to>
      <xdr:col>82</xdr:col>
      <xdr:colOff>196850</xdr:colOff>
      <xdr:row>14</xdr:row>
      <xdr:rowOff>76708</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477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69850</xdr:rowOff>
    </xdr:from>
    <xdr:to>
      <xdr:col>82</xdr:col>
      <xdr:colOff>107950</xdr:colOff>
      <xdr:row>16</xdr:row>
      <xdr:rowOff>85852</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2641600"/>
          <a:ext cx="838200" cy="18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162577</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905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19050</xdr:rowOff>
    </xdr:from>
    <xdr:to>
      <xdr:col>82</xdr:col>
      <xdr:colOff>158750</xdr:colOff>
      <xdr:row>17</xdr:row>
      <xdr:rowOff>120650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69850</xdr:rowOff>
    </xdr:from>
    <xdr:to>
      <xdr:col>78</xdr:col>
      <xdr:colOff>69850</xdr:colOff>
      <xdr:row>16</xdr:row>
      <xdr:rowOff>30988</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4782800" y="2641600"/>
          <a:ext cx="8890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121920</xdr:rowOff>
    </xdr:from>
    <xdr:to>
      <xdr:col>78</xdr:col>
      <xdr:colOff>120650</xdr:colOff>
      <xdr:row>17</xdr:row>
      <xdr:rowOff>52070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86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36847</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951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30988</xdr:rowOff>
    </xdr:from>
    <xdr:to>
      <xdr:col>73</xdr:col>
      <xdr:colOff>180975</xdr:colOff>
      <xdr:row>17</xdr:row>
      <xdr:rowOff>92710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893800" y="2774188"/>
          <a:ext cx="889000" cy="233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158496</xdr:rowOff>
    </xdr:from>
    <xdr:to>
      <xdr:col>74</xdr:col>
      <xdr:colOff>31750</xdr:colOff>
      <xdr:row>17</xdr:row>
      <xdr:rowOff>88646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73423</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9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92710</xdr:rowOff>
    </xdr:from>
    <xdr:to>
      <xdr:col>69</xdr:col>
      <xdr:colOff>92075</xdr:colOff>
      <xdr:row>17</xdr:row>
      <xdr:rowOff>124714</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300736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64770</xdr:rowOff>
    </xdr:from>
    <xdr:to>
      <xdr:col>69</xdr:col>
      <xdr:colOff>142875</xdr:colOff>
      <xdr:row>17</xdr:row>
      <xdr:rowOff>166370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151147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306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73914</xdr:rowOff>
    </xdr:from>
    <xdr:to>
      <xdr:col>65</xdr:col>
      <xdr:colOff>53975</xdr:colOff>
      <xdr:row>18</xdr:row>
      <xdr:rowOff>4064</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988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14241</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757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35052</xdr:rowOff>
    </xdr:from>
    <xdr:to>
      <xdr:col>82</xdr:col>
      <xdr:colOff>158750</xdr:colOff>
      <xdr:row>16</xdr:row>
      <xdr:rowOff>136652</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778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51579</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623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19050</xdr:rowOff>
    </xdr:from>
    <xdr:to>
      <xdr:col>78</xdr:col>
      <xdr:colOff>120650</xdr:colOff>
      <xdr:row>15</xdr:row>
      <xdr:rowOff>120650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59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130827</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359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151638</xdr:rowOff>
    </xdr:from>
    <xdr:to>
      <xdr:col>74</xdr:col>
      <xdr:colOff>31750</xdr:colOff>
      <xdr:row>16</xdr:row>
      <xdr:rowOff>81788</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72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91965</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492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41910</xdr:rowOff>
    </xdr:from>
    <xdr:to>
      <xdr:col>69</xdr:col>
      <xdr:colOff>142875</xdr:colOff>
      <xdr:row>17</xdr:row>
      <xdr:rowOff>143510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95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153687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725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73914</xdr:rowOff>
    </xdr:from>
    <xdr:to>
      <xdr:col>65</xdr:col>
      <xdr:colOff>53975</xdr:colOff>
      <xdr:row>18</xdr:row>
      <xdr:rowOff>4064</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988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160291</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3074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類似団体平均より低い水準にある。今後も適正な給付に努めていきたい。</a:t>
          </a: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107950</xdr:rowOff>
    </xdr:from>
    <xdr:to>
      <xdr:col>24</xdr:col>
      <xdr:colOff>25400</xdr:colOff>
      <xdr:row>60</xdr:row>
      <xdr:rowOff>146050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194800"/>
          <a:ext cx="0" cy="1238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118127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40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146050</xdr:rowOff>
    </xdr:from>
    <xdr:to>
      <xdr:col>24</xdr:col>
      <xdr:colOff>114300</xdr:colOff>
      <xdr:row>60</xdr:row>
      <xdr:rowOff>146050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433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22877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107950</xdr:rowOff>
    </xdr:from>
    <xdr:to>
      <xdr:col>24</xdr:col>
      <xdr:colOff>114300</xdr:colOff>
      <xdr:row>53</xdr:row>
      <xdr:rowOff>107950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19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146050</xdr:rowOff>
    </xdr:from>
    <xdr:to>
      <xdr:col>24</xdr:col>
      <xdr:colOff>25400</xdr:colOff>
      <xdr:row>54</xdr:row>
      <xdr:rowOff>165100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3987800" y="94043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105427</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146050</xdr:rowOff>
    </xdr:from>
    <xdr:to>
      <xdr:col>19</xdr:col>
      <xdr:colOff>187325</xdr:colOff>
      <xdr:row>55</xdr:row>
      <xdr:rowOff>31750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3098800" y="94043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114300</xdr:rowOff>
    </xdr:from>
    <xdr:to>
      <xdr:col>20</xdr:col>
      <xdr:colOff>38100</xdr:colOff>
      <xdr:row>56</xdr:row>
      <xdr:rowOff>44450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29227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630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165100</xdr:rowOff>
    </xdr:from>
    <xdr:to>
      <xdr:col>15</xdr:col>
      <xdr:colOff>98425</xdr:colOff>
      <xdr:row>55</xdr:row>
      <xdr:rowOff>31750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2209800" y="9423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133350</xdr:rowOff>
    </xdr:from>
    <xdr:to>
      <xdr:col>15</xdr:col>
      <xdr:colOff>149225</xdr:colOff>
      <xdr:row>56</xdr:row>
      <xdr:rowOff>63500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48277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165100</xdr:rowOff>
    </xdr:from>
    <xdr:to>
      <xdr:col>11</xdr:col>
      <xdr:colOff>9525</xdr:colOff>
      <xdr:row>55</xdr:row>
      <xdr:rowOff>31750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1320800" y="9423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38100</xdr:rowOff>
    </xdr:from>
    <xdr:to>
      <xdr:col>11</xdr:col>
      <xdr:colOff>60325</xdr:colOff>
      <xdr:row>56</xdr:row>
      <xdr:rowOff>139700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124477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19050</xdr:rowOff>
    </xdr:from>
    <xdr:to>
      <xdr:col>6</xdr:col>
      <xdr:colOff>171450</xdr:colOff>
      <xdr:row>56</xdr:row>
      <xdr:rowOff>120650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105427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114300</xdr:rowOff>
    </xdr:from>
    <xdr:to>
      <xdr:col>24</xdr:col>
      <xdr:colOff>76200</xdr:colOff>
      <xdr:row>55</xdr:row>
      <xdr:rowOff>44450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130827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95250</xdr:rowOff>
    </xdr:from>
    <xdr:to>
      <xdr:col>20</xdr:col>
      <xdr:colOff>38100</xdr:colOff>
      <xdr:row>55</xdr:row>
      <xdr:rowOff>25400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35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35577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912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152400</xdr:rowOff>
    </xdr:from>
    <xdr:to>
      <xdr:col>15</xdr:col>
      <xdr:colOff>149225</xdr:colOff>
      <xdr:row>55</xdr:row>
      <xdr:rowOff>82550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92727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114300</xdr:rowOff>
    </xdr:from>
    <xdr:to>
      <xdr:col>11</xdr:col>
      <xdr:colOff>60325</xdr:colOff>
      <xdr:row>55</xdr:row>
      <xdr:rowOff>44450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54627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152400</xdr:rowOff>
    </xdr:from>
    <xdr:to>
      <xdr:col>6</xdr:col>
      <xdr:colOff>171450</xdr:colOff>
      <xdr:row>55</xdr:row>
      <xdr:rowOff>82550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92727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令和３年度比で</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ポイントの増となり、類似団体平均を下回る結果になった。</a:t>
          </a:r>
        </a:p>
        <a:p>
          <a:r>
            <a:rPr kumimoji="1" lang="ja-JP" altLang="en-US" sz="1300">
              <a:latin typeface="ＭＳ Ｐゴシック" panose="020B0600070205080204" pitchFamily="50" charset="-128"/>
              <a:ea typeface="ＭＳ Ｐゴシック" panose="020B0600070205080204" pitchFamily="50" charset="-128"/>
            </a:rPr>
            <a:t>　特別豪雪地帯の指定を受ける当町は、除雪経費がかさむことから維持補修費を押し上げており、結果として経常収支比率が類似団体を上回ることが多く、当該経費の抑制が今後の課題となっている。</a:t>
          </a: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6" name="その他グラフ枠">
          <a:extLst>
            <a:ext uri="{FF2B5EF4-FFF2-40B4-BE49-F238E27FC236}">
              <a16:creationId xmlns:a16="http://schemas.microsoft.com/office/drawing/2014/main" id="{00000000-0008-0000-0400-0000EC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60</xdr:row>
      <xdr:rowOff>62992</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flipV="1">
          <a:off x="16510000" y="9271000"/>
          <a:ext cx="0" cy="1078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35069</xdr:rowOff>
    </xdr:from>
    <xdr:ext cx="762000" cy="259045"/>
    <xdr:sp macro="" textlink="">
      <xdr:nvSpPr>
        <xdr:cNvPr id="238" name="その他最小値テキスト">
          <a:extLst>
            <a:ext uri="{FF2B5EF4-FFF2-40B4-BE49-F238E27FC236}">
              <a16:creationId xmlns:a16="http://schemas.microsoft.com/office/drawing/2014/main" id="{00000000-0008-0000-0400-0000EE000000}"/>
            </a:ext>
          </a:extLst>
        </xdr:cNvPr>
        <xdr:cNvSpPr txBox="1"/>
      </xdr:nvSpPr>
      <xdr:spPr>
        <a:xfrm>
          <a:off x="16598900" y="10322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62992</xdr:rowOff>
    </xdr:from>
    <xdr:to>
      <xdr:col>82</xdr:col>
      <xdr:colOff>196850</xdr:colOff>
      <xdr:row>60</xdr:row>
      <xdr:rowOff>62992</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6421100" y="10349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40" name="その他最大値テキスト">
          <a:extLst>
            <a:ext uri="{FF2B5EF4-FFF2-40B4-BE49-F238E27FC236}">
              <a16:creationId xmlns:a16="http://schemas.microsoft.com/office/drawing/2014/main" id="{00000000-0008-0000-0400-0000F0000000}"/>
            </a:ext>
          </a:extLst>
        </xdr:cNvPr>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37846</xdr:rowOff>
    </xdr:from>
    <xdr:to>
      <xdr:col>82</xdr:col>
      <xdr:colOff>107950</xdr:colOff>
      <xdr:row>55</xdr:row>
      <xdr:rowOff>42418</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5671800" y="946759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25417</xdr:rowOff>
    </xdr:from>
    <xdr:ext cx="762000" cy="259045"/>
    <xdr:sp macro="" textlink="">
      <xdr:nvSpPr>
        <xdr:cNvPr id="243" name="その他平均値テキスト">
          <a:extLst>
            <a:ext uri="{FF2B5EF4-FFF2-40B4-BE49-F238E27FC236}">
              <a16:creationId xmlns:a16="http://schemas.microsoft.com/office/drawing/2014/main" id="{00000000-0008-0000-0400-0000F3000000}"/>
            </a:ext>
          </a:extLst>
        </xdr:cNvPr>
        <xdr:cNvSpPr txBox="1"/>
      </xdr:nvSpPr>
      <xdr:spPr>
        <a:xfrm>
          <a:off x="16598900" y="9626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44" name="フローチャート: 判断 243">
          <a:extLst>
            <a:ext uri="{FF2B5EF4-FFF2-40B4-BE49-F238E27FC236}">
              <a16:creationId xmlns:a16="http://schemas.microsoft.com/office/drawing/2014/main" id="{00000000-0008-0000-0400-0000F4000000}"/>
            </a:ext>
          </a:extLst>
        </xdr:cNvPr>
        <xdr:cNvSpPr/>
      </xdr:nvSpPr>
      <xdr:spPr>
        <a:xfrm>
          <a:off x="16459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37846</xdr:rowOff>
    </xdr:from>
    <xdr:to>
      <xdr:col>78</xdr:col>
      <xdr:colOff>69850</xdr:colOff>
      <xdr:row>56</xdr:row>
      <xdr:rowOff>35560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flipV="1">
          <a:off x="14782800" y="9467596"/>
          <a:ext cx="889000" cy="16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44196</xdr:rowOff>
    </xdr:from>
    <xdr:to>
      <xdr:col>78</xdr:col>
      <xdr:colOff>120650</xdr:colOff>
      <xdr:row>56</xdr:row>
      <xdr:rowOff>145796</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5621000" y="964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130573</xdr:rowOff>
    </xdr:from>
    <xdr:ext cx="736600" cy="259045"/>
    <xdr:sp macro="" textlink="">
      <xdr:nvSpPr>
        <xdr:cNvPr id="247" name="テキスト ボックス 246">
          <a:extLst>
            <a:ext uri="{FF2B5EF4-FFF2-40B4-BE49-F238E27FC236}">
              <a16:creationId xmlns:a16="http://schemas.microsoft.com/office/drawing/2014/main" id="{00000000-0008-0000-0400-0000F7000000}"/>
            </a:ext>
          </a:extLst>
        </xdr:cNvPr>
        <xdr:cNvSpPr txBox="1"/>
      </xdr:nvSpPr>
      <xdr:spPr>
        <a:xfrm>
          <a:off x="15290800" y="97317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35560</xdr:rowOff>
    </xdr:from>
    <xdr:to>
      <xdr:col>73</xdr:col>
      <xdr:colOff>180975</xdr:colOff>
      <xdr:row>57</xdr:row>
      <xdr:rowOff>33274</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3893800" y="9636760"/>
          <a:ext cx="889000" cy="16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89916</xdr:rowOff>
    </xdr:from>
    <xdr:to>
      <xdr:col>74</xdr:col>
      <xdr:colOff>31750</xdr:colOff>
      <xdr:row>57</xdr:row>
      <xdr:rowOff>20066</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4732000" y="9691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4843</xdr:rowOff>
    </xdr:from>
    <xdr:ext cx="7620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4401800" y="9777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33274</xdr:rowOff>
    </xdr:from>
    <xdr:to>
      <xdr:col>69</xdr:col>
      <xdr:colOff>92075</xdr:colOff>
      <xdr:row>57</xdr:row>
      <xdr:rowOff>37846</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3004800" y="980592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99060</xdr:rowOff>
    </xdr:from>
    <xdr:to>
      <xdr:col>69</xdr:col>
      <xdr:colOff>142875</xdr:colOff>
      <xdr:row>57</xdr:row>
      <xdr:rowOff>29210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3843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39387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3512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94488</xdr:rowOff>
    </xdr:from>
    <xdr:to>
      <xdr:col>65</xdr:col>
      <xdr:colOff>53975</xdr:colOff>
      <xdr:row>57</xdr:row>
      <xdr:rowOff>24638</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2954000" y="9695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34815</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2623800" y="9464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163068</xdr:rowOff>
    </xdr:from>
    <xdr:to>
      <xdr:col>82</xdr:col>
      <xdr:colOff>158750</xdr:colOff>
      <xdr:row>55</xdr:row>
      <xdr:rowOff>93218</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6459200" y="9421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8145</xdr:rowOff>
    </xdr:from>
    <xdr:ext cx="762000" cy="259045"/>
    <xdr:sp macro="" textlink="">
      <xdr:nvSpPr>
        <xdr:cNvPr id="262" name="その他該当値テキスト">
          <a:extLst>
            <a:ext uri="{FF2B5EF4-FFF2-40B4-BE49-F238E27FC236}">
              <a16:creationId xmlns:a16="http://schemas.microsoft.com/office/drawing/2014/main" id="{00000000-0008-0000-0400-000006010000}"/>
            </a:ext>
          </a:extLst>
        </xdr:cNvPr>
        <xdr:cNvSpPr txBox="1"/>
      </xdr:nvSpPr>
      <xdr:spPr>
        <a:xfrm>
          <a:off x="16598900" y="9266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158496</xdr:rowOff>
    </xdr:from>
    <xdr:to>
      <xdr:col>78</xdr:col>
      <xdr:colOff>120650</xdr:colOff>
      <xdr:row>55</xdr:row>
      <xdr:rowOff>88646</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5621000" y="9416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98823</xdr:rowOff>
    </xdr:from>
    <xdr:ext cx="7366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290800" y="91856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156210</xdr:rowOff>
    </xdr:from>
    <xdr:to>
      <xdr:col>74</xdr:col>
      <xdr:colOff>31750</xdr:colOff>
      <xdr:row>56</xdr:row>
      <xdr:rowOff>86360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4732000" y="958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96537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44018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153924</xdr:rowOff>
    </xdr:from>
    <xdr:to>
      <xdr:col>69</xdr:col>
      <xdr:colOff>142875</xdr:colOff>
      <xdr:row>57</xdr:row>
      <xdr:rowOff>84074</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3843000" y="9755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68851</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512800" y="9841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158496</xdr:rowOff>
    </xdr:from>
    <xdr:to>
      <xdr:col>65</xdr:col>
      <xdr:colOff>53975</xdr:colOff>
      <xdr:row>57</xdr:row>
      <xdr:rowOff>88646</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2954000" y="9759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73423</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2623800" y="9846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以前は類似団体平均から乖離しており、高い水準となっていたが、平成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年度・令和元年度は類似団体平均に近づけることができた。</a:t>
          </a:r>
        </a:p>
        <a:p>
          <a:r>
            <a:rPr kumimoji="1" lang="ja-JP" altLang="en-US" sz="1300">
              <a:latin typeface="ＭＳ Ｐゴシック" panose="020B0600070205080204" pitchFamily="50" charset="-128"/>
              <a:ea typeface="ＭＳ Ｐゴシック" panose="020B0600070205080204" pitchFamily="50" charset="-128"/>
            </a:rPr>
            <a:t>　今年度は、前年度と比較して</a:t>
          </a:r>
          <a:r>
            <a:rPr kumimoji="1" lang="en-US" altLang="ja-JP" sz="1300">
              <a:latin typeface="ＭＳ Ｐゴシック" panose="020B0600070205080204" pitchFamily="50" charset="-128"/>
              <a:ea typeface="ＭＳ Ｐゴシック" panose="020B0600070205080204" pitchFamily="50" charset="-128"/>
            </a:rPr>
            <a:t>3.7</a:t>
          </a:r>
          <a:r>
            <a:rPr kumimoji="1" lang="ja-JP" altLang="en-US" sz="1300">
              <a:latin typeface="ＭＳ Ｐゴシック" panose="020B0600070205080204" pitchFamily="50" charset="-128"/>
              <a:ea typeface="ＭＳ Ｐゴシック" panose="020B0600070205080204" pitchFamily="50" charset="-128"/>
            </a:rPr>
            <a:t>ポイント増加して類似団体平均より高い結果となった。　</a:t>
          </a:r>
        </a:p>
        <a:p>
          <a:r>
            <a:rPr kumimoji="1" lang="ja-JP" altLang="en-US" sz="1300">
              <a:latin typeface="ＭＳ Ｐゴシック" panose="020B0600070205080204" pitchFamily="50" charset="-128"/>
              <a:ea typeface="ＭＳ Ｐゴシック" panose="020B0600070205080204" pitchFamily="50" charset="-128"/>
            </a:rPr>
            <a:t>　今後は、補助金・負担金等の見直しを更に推進し、類似団体平均以下の抑制を維持できるように努める。</a:t>
          </a:r>
        </a:p>
      </xdr:txBody>
    </xdr:sp>
    <xdr:clientData/>
  </xdr:twoCellAnchor>
  <xdr:oneCellAnchor>
    <xdr:from>
      <xdr:col>62</xdr:col>
      <xdr:colOff>6350</xdr:colOff>
      <xdr:row>29</xdr:row>
      <xdr:rowOff>107950</xdr:rowOff>
    </xdr:from>
    <xdr:ext cx="298543" cy="225703"/>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4" name="補助費等グラフ枠">
          <a:extLst>
            <a:ext uri="{FF2B5EF4-FFF2-40B4-BE49-F238E27FC236}">
              <a16:creationId xmlns:a16="http://schemas.microsoft.com/office/drawing/2014/main" id="{00000000-0008-0000-0400-000026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58420</xdr:rowOff>
    </xdr:from>
    <xdr:to>
      <xdr:col>82</xdr:col>
      <xdr:colOff>107950</xdr:colOff>
      <xdr:row>39</xdr:row>
      <xdr:rowOff>152146</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flipV="1">
          <a:off x="16510000" y="5887720"/>
          <a:ext cx="0" cy="950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124223</xdr:rowOff>
    </xdr:from>
    <xdr:ext cx="762000" cy="259045"/>
    <xdr:sp macro="" textlink="">
      <xdr:nvSpPr>
        <xdr:cNvPr id="296" name="補助費等最小値テキスト">
          <a:extLst>
            <a:ext uri="{FF2B5EF4-FFF2-40B4-BE49-F238E27FC236}">
              <a16:creationId xmlns:a16="http://schemas.microsoft.com/office/drawing/2014/main" id="{00000000-0008-0000-0400-000028010000}"/>
            </a:ext>
          </a:extLst>
        </xdr:cNvPr>
        <xdr:cNvSpPr txBox="1"/>
      </xdr:nvSpPr>
      <xdr:spPr>
        <a:xfrm>
          <a:off x="16598900" y="6810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152146</xdr:rowOff>
    </xdr:from>
    <xdr:to>
      <xdr:col>82</xdr:col>
      <xdr:colOff>196850</xdr:colOff>
      <xdr:row>39</xdr:row>
      <xdr:rowOff>152146</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6421100" y="6838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144797</xdr:rowOff>
    </xdr:from>
    <xdr:ext cx="762000" cy="259045"/>
    <xdr:sp macro="" textlink="">
      <xdr:nvSpPr>
        <xdr:cNvPr id="298" name="補助費等最大値テキスト">
          <a:extLst>
            <a:ext uri="{FF2B5EF4-FFF2-40B4-BE49-F238E27FC236}">
              <a16:creationId xmlns:a16="http://schemas.microsoft.com/office/drawing/2014/main" id="{00000000-0008-0000-0400-00002A010000}"/>
            </a:ext>
          </a:extLst>
        </xdr:cNvPr>
        <xdr:cNvSpPr txBox="1"/>
      </xdr:nvSpPr>
      <xdr:spPr>
        <a:xfrm>
          <a:off x="16598900" y="5631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58420</xdr:rowOff>
    </xdr:from>
    <xdr:to>
      <xdr:col>82</xdr:col>
      <xdr:colOff>196850</xdr:colOff>
      <xdr:row>34</xdr:row>
      <xdr:rowOff>58420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5887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147574</xdr:rowOff>
    </xdr:from>
    <xdr:to>
      <xdr:col>82</xdr:col>
      <xdr:colOff>107950</xdr:colOff>
      <xdr:row>36</xdr:row>
      <xdr:rowOff>145288</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5671800" y="6148324"/>
          <a:ext cx="838200" cy="16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88155</xdr:rowOff>
    </xdr:from>
    <xdr:ext cx="762000" cy="259045"/>
    <xdr:sp macro="" textlink="">
      <xdr:nvSpPr>
        <xdr:cNvPr id="301" name="補助費等平均値テキスト">
          <a:extLst>
            <a:ext uri="{FF2B5EF4-FFF2-40B4-BE49-F238E27FC236}">
              <a16:creationId xmlns:a16="http://schemas.microsoft.com/office/drawing/2014/main" id="{00000000-0008-0000-0400-00002D010000}"/>
            </a:ext>
          </a:extLst>
        </xdr:cNvPr>
        <xdr:cNvSpPr txBox="1"/>
      </xdr:nvSpPr>
      <xdr:spPr>
        <a:xfrm>
          <a:off x="16598900" y="6088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71628</xdr:rowOff>
    </xdr:from>
    <xdr:to>
      <xdr:col>82</xdr:col>
      <xdr:colOff>158750</xdr:colOff>
      <xdr:row>37</xdr:row>
      <xdr:rowOff>1778</xdr:rowOff>
    </xdr:to>
    <xdr:sp macro="" textlink="">
      <xdr:nvSpPr>
        <xdr:cNvPr id="302" name="フローチャート: 判断 301">
          <a:extLst>
            <a:ext uri="{FF2B5EF4-FFF2-40B4-BE49-F238E27FC236}">
              <a16:creationId xmlns:a16="http://schemas.microsoft.com/office/drawing/2014/main" id="{00000000-0008-0000-0400-00002E010000}"/>
            </a:ext>
          </a:extLst>
        </xdr:cNvPr>
        <xdr:cNvSpPr/>
      </xdr:nvSpPr>
      <xdr:spPr>
        <a:xfrm>
          <a:off x="164592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147574</xdr:rowOff>
    </xdr:from>
    <xdr:to>
      <xdr:col>78</xdr:col>
      <xdr:colOff>69850</xdr:colOff>
      <xdr:row>36</xdr:row>
      <xdr:rowOff>21844</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4782800" y="614832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48768</xdr:rowOff>
    </xdr:from>
    <xdr:to>
      <xdr:col>78</xdr:col>
      <xdr:colOff>120650</xdr:colOff>
      <xdr:row>36</xdr:row>
      <xdr:rowOff>150368</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5621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135145</xdr:rowOff>
    </xdr:from>
    <xdr:ext cx="7366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5290800" y="63073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21844</xdr:rowOff>
    </xdr:from>
    <xdr:to>
      <xdr:col>73</xdr:col>
      <xdr:colOff>180975</xdr:colOff>
      <xdr:row>36</xdr:row>
      <xdr:rowOff>81280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3893800" y="6194044"/>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71628</xdr:rowOff>
    </xdr:from>
    <xdr:to>
      <xdr:col>74</xdr:col>
      <xdr:colOff>31750</xdr:colOff>
      <xdr:row>37</xdr:row>
      <xdr:rowOff>1778</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4732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158005</xdr:rowOff>
    </xdr:from>
    <xdr:ext cx="7620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4401800" y="633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81280</xdr:rowOff>
    </xdr:from>
    <xdr:to>
      <xdr:col>69</xdr:col>
      <xdr:colOff>92075</xdr:colOff>
      <xdr:row>36</xdr:row>
      <xdr:rowOff>113284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3004800" y="625348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71628</xdr:rowOff>
    </xdr:from>
    <xdr:to>
      <xdr:col>69</xdr:col>
      <xdr:colOff>142875</xdr:colOff>
      <xdr:row>37</xdr:row>
      <xdr:rowOff>1778</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3843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158005</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3512800" y="633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62484</xdr:rowOff>
    </xdr:from>
    <xdr:to>
      <xdr:col>65</xdr:col>
      <xdr:colOff>53975</xdr:colOff>
      <xdr:row>36</xdr:row>
      <xdr:rowOff>164084</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2954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2811</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2623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94488</xdr:rowOff>
    </xdr:from>
    <xdr:to>
      <xdr:col>82</xdr:col>
      <xdr:colOff>158750</xdr:colOff>
      <xdr:row>37</xdr:row>
      <xdr:rowOff>24638</xdr:rowOff>
    </xdr:to>
    <xdr:sp macro="" textlink="">
      <xdr:nvSpPr>
        <xdr:cNvPr id="319" name="楕円 318">
          <a:extLst>
            <a:ext uri="{FF2B5EF4-FFF2-40B4-BE49-F238E27FC236}">
              <a16:creationId xmlns:a16="http://schemas.microsoft.com/office/drawing/2014/main" id="{00000000-0008-0000-0400-00003F010000}"/>
            </a:ext>
          </a:extLst>
        </xdr:cNvPr>
        <xdr:cNvSpPr/>
      </xdr:nvSpPr>
      <xdr:spPr>
        <a:xfrm>
          <a:off x="164592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66565</xdr:rowOff>
    </xdr:from>
    <xdr:ext cx="762000" cy="259045"/>
    <xdr:sp macro="" textlink="">
      <xdr:nvSpPr>
        <xdr:cNvPr id="320" name="補助費等該当値テキスト">
          <a:extLst>
            <a:ext uri="{FF2B5EF4-FFF2-40B4-BE49-F238E27FC236}">
              <a16:creationId xmlns:a16="http://schemas.microsoft.com/office/drawing/2014/main" id="{00000000-0008-0000-0400-000040010000}"/>
            </a:ext>
          </a:extLst>
        </xdr:cNvPr>
        <xdr:cNvSpPr txBox="1"/>
      </xdr:nvSpPr>
      <xdr:spPr>
        <a:xfrm>
          <a:off x="16598900" y="6238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96774</xdr:rowOff>
    </xdr:from>
    <xdr:to>
      <xdr:col>78</xdr:col>
      <xdr:colOff>120650</xdr:colOff>
      <xdr:row>36</xdr:row>
      <xdr:rowOff>26924</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5621000" y="609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37101</xdr:rowOff>
    </xdr:from>
    <xdr:ext cx="7366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290800" y="5866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142494</xdr:rowOff>
    </xdr:from>
    <xdr:to>
      <xdr:col>74</xdr:col>
      <xdr:colOff>31750</xdr:colOff>
      <xdr:row>36</xdr:row>
      <xdr:rowOff>72644</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47320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82821</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401800" y="591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30480</xdr:rowOff>
    </xdr:from>
    <xdr:to>
      <xdr:col>69</xdr:col>
      <xdr:colOff>142875</xdr:colOff>
      <xdr:row>36</xdr:row>
      <xdr:rowOff>132080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3843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142257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512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62484</xdr:rowOff>
    </xdr:from>
    <xdr:to>
      <xdr:col>65</xdr:col>
      <xdr:colOff>53975</xdr:colOff>
      <xdr:row>36</xdr:row>
      <xdr:rowOff>164084</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2954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148861</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623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令和３年度と比較して、</a:t>
          </a:r>
          <a:r>
            <a:rPr kumimoji="1" lang="en-US" altLang="ja-JP" sz="1100">
              <a:latin typeface="ＭＳ Ｐゴシック" panose="020B0600070205080204" pitchFamily="50" charset="-128"/>
              <a:ea typeface="ＭＳ Ｐゴシック" panose="020B0600070205080204" pitchFamily="50" charset="-128"/>
            </a:rPr>
            <a:t>0.9</a:t>
          </a:r>
          <a:r>
            <a:rPr kumimoji="1" lang="ja-JP" altLang="en-US" sz="1100">
              <a:latin typeface="ＭＳ Ｐゴシック" panose="020B0600070205080204" pitchFamily="50" charset="-128"/>
              <a:ea typeface="ＭＳ Ｐゴシック" panose="020B0600070205080204" pitchFamily="50" charset="-128"/>
            </a:rPr>
            <a:t>ポイント減少して</a:t>
          </a:r>
          <a:r>
            <a:rPr kumimoji="1" lang="en-US" altLang="ja-JP" sz="1100">
              <a:latin typeface="ＭＳ Ｐゴシック" panose="020B0600070205080204" pitchFamily="50" charset="-128"/>
              <a:ea typeface="ＭＳ Ｐゴシック" panose="020B0600070205080204" pitchFamily="50" charset="-128"/>
            </a:rPr>
            <a:t>27.0</a:t>
          </a:r>
          <a:r>
            <a:rPr kumimoji="1" lang="ja-JP" altLang="en-US" sz="1100">
              <a:latin typeface="ＭＳ Ｐゴシック" panose="020B0600070205080204" pitchFamily="50" charset="-128"/>
              <a:ea typeface="ＭＳ Ｐゴシック" panose="020B0600070205080204" pitchFamily="50" charset="-128"/>
            </a:rPr>
            <a:t>％となり、類似団体と比較して高い状況にある。</a:t>
          </a:r>
        </a:p>
        <a:p>
          <a:r>
            <a:rPr kumimoji="1" lang="ja-JP" altLang="en-US" sz="1100">
              <a:latin typeface="ＭＳ Ｐゴシック" panose="020B0600070205080204" pitchFamily="50" charset="-128"/>
              <a:ea typeface="ＭＳ Ｐゴシック" panose="020B0600070205080204" pitchFamily="50" charset="-128"/>
            </a:rPr>
            <a:t>　平成</a:t>
          </a:r>
          <a:r>
            <a:rPr kumimoji="1" lang="en-US" altLang="ja-JP" sz="1100">
              <a:latin typeface="ＭＳ Ｐゴシック" panose="020B0600070205080204" pitchFamily="50" charset="-128"/>
              <a:ea typeface="ＭＳ Ｐゴシック" panose="020B0600070205080204" pitchFamily="50" charset="-128"/>
            </a:rPr>
            <a:t>17</a:t>
          </a:r>
          <a:r>
            <a:rPr kumimoji="1" lang="ja-JP" altLang="en-US" sz="1100">
              <a:latin typeface="ＭＳ Ｐゴシック" panose="020B0600070205080204" pitchFamily="50" charset="-128"/>
              <a:ea typeface="ＭＳ Ｐゴシック" panose="020B0600070205080204" pitchFamily="50" charset="-128"/>
            </a:rPr>
            <a:t>年以降公債費の額は、高い水準で推移し、経常収支比率上昇の大きな要因となっており、平成</a:t>
          </a:r>
          <a:r>
            <a:rPr kumimoji="1" lang="en-US" altLang="ja-JP" sz="1100">
              <a:latin typeface="ＭＳ Ｐゴシック" panose="020B0600070205080204" pitchFamily="50" charset="-128"/>
              <a:ea typeface="ＭＳ Ｐゴシック" panose="020B0600070205080204" pitchFamily="50" charset="-128"/>
            </a:rPr>
            <a:t>24</a:t>
          </a:r>
          <a:r>
            <a:rPr kumimoji="1" lang="ja-JP" altLang="en-US" sz="1100">
              <a:latin typeface="ＭＳ Ｐゴシック" panose="020B0600070205080204" pitchFamily="50" charset="-128"/>
              <a:ea typeface="ＭＳ Ｐゴシック" panose="020B0600070205080204" pitchFamily="50" charset="-128"/>
            </a:rPr>
            <a:t>年度以降は大型整備事業に投入した起債の元金償還も開始されたため、類似団体平均より高い水準のまま推移している。</a:t>
          </a:r>
        </a:p>
        <a:p>
          <a:r>
            <a:rPr kumimoji="1" lang="ja-JP" altLang="en-US" sz="1100">
              <a:latin typeface="ＭＳ Ｐゴシック" panose="020B0600070205080204" pitchFamily="50" charset="-128"/>
              <a:ea typeface="ＭＳ Ｐゴシック" panose="020B0600070205080204" pitchFamily="50" charset="-128"/>
            </a:rPr>
            <a:t>　今後も数年は高止まりが続くと思われることから、、事業計画の見直しも含めた新規地方債発行の抑制と、財政健全化計画の策定を行い適正な公債管理に努める。</a:t>
          </a:r>
        </a:p>
      </xdr:txBody>
    </xdr:sp>
    <xdr:clientData/>
  </xdr:twoCellAnchor>
  <xdr:oneCellAnchor>
    <xdr:from>
      <xdr:col>3</xdr:col>
      <xdr:colOff>123825</xdr:colOff>
      <xdr:row>69</xdr:row>
      <xdr:rowOff>107950</xdr:rowOff>
    </xdr:from>
    <xdr:ext cx="298543" cy="225703"/>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1" name="直線コネクタ 340">
          <a:extLst>
            <a:ext uri="{FF2B5EF4-FFF2-40B4-BE49-F238E27FC236}">
              <a16:creationId xmlns:a16="http://schemas.microsoft.com/office/drawing/2014/main" id="{00000000-0008-0000-0400-000055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公債費グラフ枠">
          <a:extLst>
            <a:ext uri="{FF2B5EF4-FFF2-40B4-BE49-F238E27FC236}">
              <a16:creationId xmlns:a16="http://schemas.microsoft.com/office/drawing/2014/main" id="{00000000-0008-0000-0400-000060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69850</xdr:rowOff>
    </xdr:from>
    <xdr:to>
      <xdr:col>24</xdr:col>
      <xdr:colOff>25400</xdr:colOff>
      <xdr:row>81</xdr:row>
      <xdr:rowOff>152146</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flipV="1">
          <a:off x="4826000" y="12585700"/>
          <a:ext cx="0" cy="1453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124223</xdr:rowOff>
    </xdr:from>
    <xdr:ext cx="762000" cy="259045"/>
    <xdr:sp macro="" textlink="">
      <xdr:nvSpPr>
        <xdr:cNvPr id="354" name="公債費最小値テキスト">
          <a:extLst>
            <a:ext uri="{FF2B5EF4-FFF2-40B4-BE49-F238E27FC236}">
              <a16:creationId xmlns:a16="http://schemas.microsoft.com/office/drawing/2014/main" id="{00000000-0008-0000-0400-000062010000}"/>
            </a:ext>
          </a:extLst>
        </xdr:cNvPr>
        <xdr:cNvSpPr txBox="1"/>
      </xdr:nvSpPr>
      <xdr:spPr>
        <a:xfrm>
          <a:off x="4914900" y="1401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152146</xdr:rowOff>
    </xdr:from>
    <xdr:to>
      <xdr:col>24</xdr:col>
      <xdr:colOff>114300</xdr:colOff>
      <xdr:row>81</xdr:row>
      <xdr:rowOff>152146</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4737100" y="1403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156227</xdr:rowOff>
    </xdr:from>
    <xdr:ext cx="762000" cy="259045"/>
    <xdr:sp macro="" textlink="">
      <xdr:nvSpPr>
        <xdr:cNvPr id="356" name="公債費最大値テキスト">
          <a:extLst>
            <a:ext uri="{FF2B5EF4-FFF2-40B4-BE49-F238E27FC236}">
              <a16:creationId xmlns:a16="http://schemas.microsoft.com/office/drawing/2014/main" id="{00000000-0008-0000-0400-000064010000}"/>
            </a:ext>
          </a:extLst>
        </xdr:cNvPr>
        <xdr:cNvSpPr txBox="1"/>
      </xdr:nvSpPr>
      <xdr:spPr>
        <a:xfrm>
          <a:off x="4914900" y="1232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69850</xdr:rowOff>
    </xdr:from>
    <xdr:to>
      <xdr:col>24</xdr:col>
      <xdr:colOff>114300</xdr:colOff>
      <xdr:row>73</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258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80</xdr:row>
      <xdr:rowOff>104139</xdr:rowOff>
    </xdr:from>
    <xdr:to>
      <xdr:col>24</xdr:col>
      <xdr:colOff>25400</xdr:colOff>
      <xdr:row>80</xdr:row>
      <xdr:rowOff>145287</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3987800" y="13820139"/>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90440</xdr:rowOff>
    </xdr:from>
    <xdr:ext cx="762000" cy="259045"/>
    <xdr:sp macro="" textlink="">
      <xdr:nvSpPr>
        <xdr:cNvPr id="359" name="公債費平均値テキスト">
          <a:extLst>
            <a:ext uri="{FF2B5EF4-FFF2-40B4-BE49-F238E27FC236}">
              <a16:creationId xmlns:a16="http://schemas.microsoft.com/office/drawing/2014/main" id="{00000000-0008-0000-0400-000067010000}"/>
            </a:ext>
          </a:extLst>
        </xdr:cNvPr>
        <xdr:cNvSpPr txBox="1"/>
      </xdr:nvSpPr>
      <xdr:spPr>
        <a:xfrm>
          <a:off x="4914900" y="131206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73913</xdr:rowOff>
    </xdr:from>
    <xdr:to>
      <xdr:col>24</xdr:col>
      <xdr:colOff>76200</xdr:colOff>
      <xdr:row>78</xdr:row>
      <xdr:rowOff>4063</xdr:rowOff>
    </xdr:to>
    <xdr:sp macro="" textlink="">
      <xdr:nvSpPr>
        <xdr:cNvPr id="360" name="フローチャート: 判断 359">
          <a:extLst>
            <a:ext uri="{FF2B5EF4-FFF2-40B4-BE49-F238E27FC236}">
              <a16:creationId xmlns:a16="http://schemas.microsoft.com/office/drawing/2014/main" id="{00000000-0008-0000-0400-000068010000}"/>
            </a:ext>
          </a:extLst>
        </xdr:cNvPr>
        <xdr:cNvSpPr/>
      </xdr:nvSpPr>
      <xdr:spPr>
        <a:xfrm>
          <a:off x="47752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80</xdr:row>
      <xdr:rowOff>145287</xdr:rowOff>
    </xdr:from>
    <xdr:to>
      <xdr:col>19</xdr:col>
      <xdr:colOff>187325</xdr:colOff>
      <xdr:row>81</xdr:row>
      <xdr:rowOff>10413</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3098800" y="13861287"/>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37337</xdr:rowOff>
    </xdr:from>
    <xdr:to>
      <xdr:col>20</xdr:col>
      <xdr:colOff>38100</xdr:colOff>
      <xdr:row>77</xdr:row>
      <xdr:rowOff>138937</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3937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149114</xdr:rowOff>
    </xdr:from>
    <xdr:ext cx="7366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3606800" y="130078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80</xdr:row>
      <xdr:rowOff>149861</xdr:rowOff>
    </xdr:from>
    <xdr:to>
      <xdr:col>15</xdr:col>
      <xdr:colOff>98425</xdr:colOff>
      <xdr:row>81</xdr:row>
      <xdr:rowOff>10413</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2209800" y="13865861"/>
          <a:ext cx="889000" cy="3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83058</xdr:rowOff>
    </xdr:from>
    <xdr:to>
      <xdr:col>15</xdr:col>
      <xdr:colOff>149225</xdr:colOff>
      <xdr:row>78</xdr:row>
      <xdr:rowOff>13208</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3048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23385</xdr:rowOff>
    </xdr:from>
    <xdr:ext cx="762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717800" y="13053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165863</xdr:rowOff>
    </xdr:from>
    <xdr:to>
      <xdr:col>11</xdr:col>
      <xdr:colOff>9525</xdr:colOff>
      <xdr:row>80</xdr:row>
      <xdr:rowOff>149861</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1320800" y="13710413"/>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73913</xdr:rowOff>
    </xdr:from>
    <xdr:to>
      <xdr:col>11</xdr:col>
      <xdr:colOff>60325</xdr:colOff>
      <xdr:row>78</xdr:row>
      <xdr:rowOff>4063</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2159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14240</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1828800" y="13044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32765</xdr:rowOff>
    </xdr:from>
    <xdr:to>
      <xdr:col>6</xdr:col>
      <xdr:colOff>171450</xdr:colOff>
      <xdr:row>77</xdr:row>
      <xdr:rowOff>134365</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1270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144542</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939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80</xdr:row>
      <xdr:rowOff>53339</xdr:rowOff>
    </xdr:from>
    <xdr:to>
      <xdr:col>24</xdr:col>
      <xdr:colOff>76200</xdr:colOff>
      <xdr:row>80</xdr:row>
      <xdr:rowOff>154939</xdr:rowOff>
    </xdr:to>
    <xdr:sp macro="" textlink="">
      <xdr:nvSpPr>
        <xdr:cNvPr id="377" name="楕円 376">
          <a:extLst>
            <a:ext uri="{FF2B5EF4-FFF2-40B4-BE49-F238E27FC236}">
              <a16:creationId xmlns:a16="http://schemas.microsoft.com/office/drawing/2014/main" id="{00000000-0008-0000-0400-000079010000}"/>
            </a:ext>
          </a:extLst>
        </xdr:cNvPr>
        <xdr:cNvSpPr/>
      </xdr:nvSpPr>
      <xdr:spPr>
        <a:xfrm>
          <a:off x="4775200" y="1376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80</xdr:row>
      <xdr:rowOff>25416</xdr:rowOff>
    </xdr:from>
    <xdr:ext cx="762000" cy="259045"/>
    <xdr:sp macro="" textlink="">
      <xdr:nvSpPr>
        <xdr:cNvPr id="378" name="公債費該当値テキスト">
          <a:extLst>
            <a:ext uri="{FF2B5EF4-FFF2-40B4-BE49-F238E27FC236}">
              <a16:creationId xmlns:a16="http://schemas.microsoft.com/office/drawing/2014/main" id="{00000000-0008-0000-0400-00007A010000}"/>
            </a:ext>
          </a:extLst>
        </xdr:cNvPr>
        <xdr:cNvSpPr txBox="1"/>
      </xdr:nvSpPr>
      <xdr:spPr>
        <a:xfrm>
          <a:off x="4914900" y="13741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80</xdr:row>
      <xdr:rowOff>94487</xdr:rowOff>
    </xdr:from>
    <xdr:to>
      <xdr:col>20</xdr:col>
      <xdr:colOff>38100</xdr:colOff>
      <xdr:row>81</xdr:row>
      <xdr:rowOff>24637</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3937000" y="13810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81</xdr:row>
      <xdr:rowOff>9414</xdr:rowOff>
    </xdr:from>
    <xdr:ext cx="7366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606800" y="138968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80</xdr:row>
      <xdr:rowOff>131063</xdr:rowOff>
    </xdr:from>
    <xdr:to>
      <xdr:col>15</xdr:col>
      <xdr:colOff>149225</xdr:colOff>
      <xdr:row>81</xdr:row>
      <xdr:rowOff>61213</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048000" y="13847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81</xdr:row>
      <xdr:rowOff>45990</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717800" y="13933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80</xdr:row>
      <xdr:rowOff>99061</xdr:rowOff>
    </xdr:from>
    <xdr:to>
      <xdr:col>11</xdr:col>
      <xdr:colOff>60325</xdr:colOff>
      <xdr:row>81</xdr:row>
      <xdr:rowOff>29211</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2159000" y="13815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81</xdr:row>
      <xdr:rowOff>13988</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828800" y="13901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115063</xdr:rowOff>
    </xdr:from>
    <xdr:to>
      <xdr:col>6</xdr:col>
      <xdr:colOff>171450</xdr:colOff>
      <xdr:row>80</xdr:row>
      <xdr:rowOff>45213</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1270000" y="13659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29990</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939800" y="13745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7" name="正方形/長方形 386">
          <a:extLst>
            <a:ext uri="{FF2B5EF4-FFF2-40B4-BE49-F238E27FC236}">
              <a16:creationId xmlns:a16="http://schemas.microsoft.com/office/drawing/2014/main" id="{00000000-0008-0000-0400-000083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以前は、類似団体平均より高い水準となっていたが、近年は類似団体平均へ近づき令和４年度においては、</a:t>
          </a:r>
          <a:r>
            <a:rPr kumimoji="1" lang="en-US" altLang="ja-JP" sz="1300">
              <a:latin typeface="ＭＳ Ｐゴシック" panose="020B0600070205080204" pitchFamily="50" charset="-128"/>
              <a:ea typeface="ＭＳ Ｐゴシック" panose="020B0600070205080204" pitchFamily="50" charset="-128"/>
            </a:rPr>
            <a:t>7.5</a:t>
          </a:r>
          <a:r>
            <a:rPr kumimoji="1" lang="ja-JP" altLang="en-US" sz="1300">
              <a:latin typeface="ＭＳ Ｐゴシック" panose="020B0600070205080204" pitchFamily="50" charset="-128"/>
              <a:ea typeface="ＭＳ Ｐゴシック" panose="020B0600070205080204" pitchFamily="50" charset="-128"/>
            </a:rPr>
            <a:t>ポイントの減となり、類似団体平均を下回る結果になった。</a:t>
          </a:r>
        </a:p>
        <a:p>
          <a:r>
            <a:rPr kumimoji="1" lang="ja-JP" altLang="en-US" sz="1300">
              <a:latin typeface="ＭＳ Ｐゴシック" panose="020B0600070205080204" pitchFamily="50" charset="-128"/>
              <a:ea typeface="ＭＳ Ｐゴシック" panose="020B0600070205080204" pitchFamily="50" charset="-128"/>
            </a:rPr>
            <a:t>　今後も、数値の上昇を抑えるために、公債費以外の経常経費の抑制に努めなければならない。</a:t>
          </a:r>
        </a:p>
      </xdr:txBody>
    </xdr:sp>
    <xdr:clientData/>
  </xdr:twoCellAnchor>
  <xdr:oneCellAnchor>
    <xdr:from>
      <xdr:col>62</xdr:col>
      <xdr:colOff>6350</xdr:colOff>
      <xdr:row>69</xdr:row>
      <xdr:rowOff>107950</xdr:rowOff>
    </xdr:from>
    <xdr:ext cx="298543" cy="225703"/>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9" name="直線コネクタ 398">
          <a:extLst>
            <a:ext uri="{FF2B5EF4-FFF2-40B4-BE49-F238E27FC236}">
              <a16:creationId xmlns:a16="http://schemas.microsoft.com/office/drawing/2014/main" id="{00000000-0008-0000-0400-00008F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a:extLst>
            <a:ext uri="{FF2B5EF4-FFF2-40B4-BE49-F238E27FC236}">
              <a16:creationId xmlns:a16="http://schemas.microsoft.com/office/drawing/2014/main" id="{00000000-0008-0000-0400-00009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12700</xdr:rowOff>
    </xdr:from>
    <xdr:to>
      <xdr:col>82</xdr:col>
      <xdr:colOff>107950</xdr:colOff>
      <xdr:row>80</xdr:row>
      <xdr:rowOff>133531</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flipV="1">
          <a:off x="16510000" y="12700000"/>
          <a:ext cx="0" cy="1149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105608</xdr:rowOff>
    </xdr:from>
    <xdr:ext cx="762000" cy="259045"/>
    <xdr:sp macro="" textlink="">
      <xdr:nvSpPr>
        <xdr:cNvPr id="417" name="公債費以外最小値テキスト">
          <a:extLst>
            <a:ext uri="{FF2B5EF4-FFF2-40B4-BE49-F238E27FC236}">
              <a16:creationId xmlns:a16="http://schemas.microsoft.com/office/drawing/2014/main" id="{00000000-0008-0000-0400-0000A1010000}"/>
            </a:ext>
          </a:extLst>
        </xdr:cNvPr>
        <xdr:cNvSpPr txBox="1"/>
      </xdr:nvSpPr>
      <xdr:spPr>
        <a:xfrm>
          <a:off x="16598900" y="13821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133531</xdr:rowOff>
    </xdr:from>
    <xdr:to>
      <xdr:col>82</xdr:col>
      <xdr:colOff>196850</xdr:colOff>
      <xdr:row>80</xdr:row>
      <xdr:rowOff>133531</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6421100" y="13849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99077</xdr:rowOff>
    </xdr:from>
    <xdr:ext cx="762000" cy="259045"/>
    <xdr:sp macro="" textlink="">
      <xdr:nvSpPr>
        <xdr:cNvPr id="419" name="公債費以外最大値テキスト">
          <a:extLst>
            <a:ext uri="{FF2B5EF4-FFF2-40B4-BE49-F238E27FC236}">
              <a16:creationId xmlns:a16="http://schemas.microsoft.com/office/drawing/2014/main" id="{00000000-0008-0000-0400-0000A3010000}"/>
            </a:ext>
          </a:extLst>
        </xdr:cNvPr>
        <xdr:cNvSpPr txBox="1"/>
      </xdr:nvSpPr>
      <xdr:spPr>
        <a:xfrm>
          <a:off x="165989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12700</xdr:rowOff>
    </xdr:from>
    <xdr:to>
      <xdr:col>82</xdr:col>
      <xdr:colOff>196850</xdr:colOff>
      <xdr:row>74</xdr:row>
      <xdr:rowOff>12700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270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73</xdr:row>
      <xdr:rowOff>144962</xdr:rowOff>
    </xdr:from>
    <xdr:to>
      <xdr:col>82</xdr:col>
      <xdr:colOff>107950</xdr:colOff>
      <xdr:row>76</xdr:row>
      <xdr:rowOff>9434</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5671800" y="12660812"/>
          <a:ext cx="838200" cy="378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4190</xdr:rowOff>
    </xdr:from>
    <xdr:ext cx="762000" cy="259045"/>
    <xdr:sp macro="" textlink="">
      <xdr:nvSpPr>
        <xdr:cNvPr id="422" name="公債費以外平均値テキスト">
          <a:extLst>
            <a:ext uri="{FF2B5EF4-FFF2-40B4-BE49-F238E27FC236}">
              <a16:creationId xmlns:a16="http://schemas.microsoft.com/office/drawing/2014/main" id="{00000000-0008-0000-0400-0000A6010000}"/>
            </a:ext>
          </a:extLst>
        </xdr:cNvPr>
        <xdr:cNvSpPr txBox="1"/>
      </xdr:nvSpPr>
      <xdr:spPr>
        <a:xfrm>
          <a:off x="16598900" y="132058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32113</xdr:rowOff>
    </xdr:from>
    <xdr:to>
      <xdr:col>82</xdr:col>
      <xdr:colOff>158750</xdr:colOff>
      <xdr:row>77</xdr:row>
      <xdr:rowOff>133713</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6459200" y="13233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144962</xdr:rowOff>
    </xdr:from>
    <xdr:to>
      <xdr:col>78</xdr:col>
      <xdr:colOff>69850</xdr:colOff>
      <xdr:row>76</xdr:row>
      <xdr:rowOff>51888</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4782800" y="12660812"/>
          <a:ext cx="889000" cy="421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121920</xdr:rowOff>
    </xdr:from>
    <xdr:to>
      <xdr:col>78</xdr:col>
      <xdr:colOff>120650</xdr:colOff>
      <xdr:row>77</xdr:row>
      <xdr:rowOff>52070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5621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36847</xdr:rowOff>
    </xdr:from>
    <xdr:ext cx="7366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5290800" y="13238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51888</xdr:rowOff>
    </xdr:from>
    <xdr:to>
      <xdr:col>73</xdr:col>
      <xdr:colOff>180975</xdr:colOff>
      <xdr:row>78</xdr:row>
      <xdr:rowOff>6169</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3893800" y="13082088"/>
          <a:ext cx="889000" cy="297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81099</xdr:rowOff>
    </xdr:from>
    <xdr:to>
      <xdr:col>74</xdr:col>
      <xdr:colOff>31750</xdr:colOff>
      <xdr:row>78</xdr:row>
      <xdr:rowOff>11249</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4732000" y="13282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167476</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4401800" y="13369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6169</xdr:rowOff>
    </xdr:from>
    <xdr:to>
      <xdr:col>69</xdr:col>
      <xdr:colOff>92075</xdr:colOff>
      <xdr:row>78</xdr:row>
      <xdr:rowOff>133531</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004800" y="13379269"/>
          <a:ext cx="889000" cy="127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120287</xdr:rowOff>
    </xdr:from>
    <xdr:to>
      <xdr:col>69</xdr:col>
      <xdr:colOff>142875</xdr:colOff>
      <xdr:row>78</xdr:row>
      <xdr:rowOff>50437</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3843000" y="13321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60614</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3512800" y="13090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117021</xdr:rowOff>
    </xdr:from>
    <xdr:to>
      <xdr:col>65</xdr:col>
      <xdr:colOff>53975</xdr:colOff>
      <xdr:row>78</xdr:row>
      <xdr:rowOff>47171</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2954000" y="1331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57348</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2623800" y="1308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130084</xdr:rowOff>
    </xdr:from>
    <xdr:to>
      <xdr:col>82</xdr:col>
      <xdr:colOff>158750</xdr:colOff>
      <xdr:row>76</xdr:row>
      <xdr:rowOff>60235</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6459200" y="1298883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146611</xdr:rowOff>
    </xdr:from>
    <xdr:ext cx="762000" cy="259045"/>
    <xdr:sp macro="" textlink="">
      <xdr:nvSpPr>
        <xdr:cNvPr id="441" name="公債費以外該当値テキスト">
          <a:extLst>
            <a:ext uri="{FF2B5EF4-FFF2-40B4-BE49-F238E27FC236}">
              <a16:creationId xmlns:a16="http://schemas.microsoft.com/office/drawing/2014/main" id="{00000000-0008-0000-0400-0000B9010000}"/>
            </a:ext>
          </a:extLst>
        </xdr:cNvPr>
        <xdr:cNvSpPr txBox="1"/>
      </xdr:nvSpPr>
      <xdr:spPr>
        <a:xfrm>
          <a:off x="16598900" y="12833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73</xdr:row>
      <xdr:rowOff>94162</xdr:rowOff>
    </xdr:from>
    <xdr:to>
      <xdr:col>78</xdr:col>
      <xdr:colOff>120650</xdr:colOff>
      <xdr:row>74</xdr:row>
      <xdr:rowOff>24312</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5621000" y="12610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34489</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23788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1088</xdr:rowOff>
    </xdr:from>
    <xdr:to>
      <xdr:col>74</xdr:col>
      <xdr:colOff>31750</xdr:colOff>
      <xdr:row>76</xdr:row>
      <xdr:rowOff>102688</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4732000" y="13031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112865</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2800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126819</xdr:rowOff>
    </xdr:from>
    <xdr:to>
      <xdr:col>69</xdr:col>
      <xdr:colOff>142875</xdr:colOff>
      <xdr:row>78</xdr:row>
      <xdr:rowOff>56969</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3843000" y="13328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41746</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512800" y="13414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82731</xdr:rowOff>
    </xdr:from>
    <xdr:to>
      <xdr:col>65</xdr:col>
      <xdr:colOff>53975</xdr:colOff>
      <xdr:row>79</xdr:row>
      <xdr:rowOff>12881</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2954000" y="13455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169108</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623800" y="13542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福島県磐梯町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15754</xdr:rowOff>
    </xdr:from>
    <xdr:to>
      <xdr:col>29</xdr:col>
      <xdr:colOff>127000</xdr:colOff>
      <xdr:row>19</xdr:row>
      <xdr:rowOff>20385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292229"/>
          <a:ext cx="0" cy="103333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163912</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29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20385</xdr:rowOff>
    </xdr:from>
    <xdr:to>
      <xdr:col>30</xdr:col>
      <xdr:colOff>25400</xdr:colOff>
      <xdr:row>19</xdr:row>
      <xdr:rowOff>20385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3255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102131</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203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15754</xdr:rowOff>
    </xdr:from>
    <xdr:to>
      <xdr:col>30</xdr:col>
      <xdr:colOff>25400</xdr:colOff>
      <xdr:row>13</xdr:row>
      <xdr:rowOff>15754</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2922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45173</xdr:rowOff>
    </xdr:from>
    <xdr:to>
      <xdr:col>29</xdr:col>
      <xdr:colOff>127000</xdr:colOff>
      <xdr:row>17</xdr:row>
      <xdr:rowOff>76754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3007448"/>
          <a:ext cx="647700" cy="315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81228</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30435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109151</xdr:rowOff>
    </xdr:from>
    <xdr:to>
      <xdr:col>29</xdr:col>
      <xdr:colOff>177800</xdr:colOff>
      <xdr:row>18</xdr:row>
      <xdr:rowOff>39301</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30714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76754</xdr:rowOff>
    </xdr:from>
    <xdr:to>
      <xdr:col>26</xdr:col>
      <xdr:colOff>50800</xdr:colOff>
      <xdr:row>17</xdr:row>
      <xdr:rowOff>91767</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3039029"/>
          <a:ext cx="698500" cy="150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129098</xdr:rowOff>
    </xdr:from>
    <xdr:to>
      <xdr:col>26</xdr:col>
      <xdr:colOff>101600</xdr:colOff>
      <xdr:row>18</xdr:row>
      <xdr:rowOff>59248</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0913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44025</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31777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91767</xdr:rowOff>
    </xdr:from>
    <xdr:to>
      <xdr:col>22</xdr:col>
      <xdr:colOff>114300</xdr:colOff>
      <xdr:row>17</xdr:row>
      <xdr:rowOff>124842</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3054042"/>
          <a:ext cx="698500" cy="330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115279</xdr:rowOff>
    </xdr:from>
    <xdr:to>
      <xdr:col>22</xdr:col>
      <xdr:colOff>165100</xdr:colOff>
      <xdr:row>18</xdr:row>
      <xdr:rowOff>45429</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0775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30206</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3163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124842</xdr:rowOff>
    </xdr:from>
    <xdr:to>
      <xdr:col>18</xdr:col>
      <xdr:colOff>177800</xdr:colOff>
      <xdr:row>17</xdr:row>
      <xdr:rowOff>127488</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3087117"/>
          <a:ext cx="698500" cy="26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128207</xdr:rowOff>
    </xdr:from>
    <xdr:to>
      <xdr:col>19</xdr:col>
      <xdr:colOff>38100</xdr:colOff>
      <xdr:row>18</xdr:row>
      <xdr:rowOff>58357</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0904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43134</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3176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135457</xdr:rowOff>
    </xdr:from>
    <xdr:to>
      <xdr:col>15</xdr:col>
      <xdr:colOff>101600</xdr:colOff>
      <xdr:row>18</xdr:row>
      <xdr:rowOff>65607</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0977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50384</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3184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165823</xdr:rowOff>
    </xdr:from>
    <xdr:to>
      <xdr:col>29</xdr:col>
      <xdr:colOff>177800</xdr:colOff>
      <xdr:row>17</xdr:row>
      <xdr:rowOff>95973</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29566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10900</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2801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25954</xdr:rowOff>
    </xdr:from>
    <xdr:to>
      <xdr:col>26</xdr:col>
      <xdr:colOff>101600</xdr:colOff>
      <xdr:row>17</xdr:row>
      <xdr:rowOff>127554</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29882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137731</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27571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40967</xdr:rowOff>
    </xdr:from>
    <xdr:to>
      <xdr:col>22</xdr:col>
      <xdr:colOff>165100</xdr:colOff>
      <xdr:row>17</xdr:row>
      <xdr:rowOff>142567</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30032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152744</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2772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74042</xdr:rowOff>
    </xdr:from>
    <xdr:to>
      <xdr:col>19</xdr:col>
      <xdr:colOff>38100</xdr:colOff>
      <xdr:row>18</xdr:row>
      <xdr:rowOff>4192</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30363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14369</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2805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76688</xdr:rowOff>
    </xdr:from>
    <xdr:to>
      <xdr:col>15</xdr:col>
      <xdr:colOff>101600</xdr:colOff>
      <xdr:row>18</xdr:row>
      <xdr:rowOff>6838</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0389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17015</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2807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99077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1" name="人口1人当たり決算額の推移グラフ枠445">
          <a:extLst>
            <a:ext uri="{FF2B5EF4-FFF2-40B4-BE49-F238E27FC236}">
              <a16:creationId xmlns:a16="http://schemas.microsoft.com/office/drawing/2014/main" id="{00000000-0008-0000-0500-000065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255136</xdr:rowOff>
    </xdr:from>
    <xdr:to>
      <xdr:col>29</xdr:col>
      <xdr:colOff>127000</xdr:colOff>
      <xdr:row>38</xdr:row>
      <xdr:rowOff>17735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flipV="1">
          <a:off x="5651500" y="6179686"/>
          <a:ext cx="0" cy="130564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332712</xdr:rowOff>
    </xdr:from>
    <xdr:ext cx="762000" cy="259045"/>
    <xdr:sp macro="" textlink="">
      <xdr:nvSpPr>
        <xdr:cNvPr id="103" name="人口1人当たり決算額の推移最小値テキスト445">
          <a:extLst>
            <a:ext uri="{FF2B5EF4-FFF2-40B4-BE49-F238E27FC236}">
              <a16:creationId xmlns:a16="http://schemas.microsoft.com/office/drawing/2014/main" id="{00000000-0008-0000-0500-000067000000}"/>
            </a:ext>
          </a:extLst>
        </xdr:cNvPr>
        <xdr:cNvSpPr txBox="1"/>
      </xdr:nvSpPr>
      <xdr:spPr>
        <a:xfrm>
          <a:off x="5740400" y="7457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17735</xdr:rowOff>
    </xdr:from>
    <xdr:to>
      <xdr:col>30</xdr:col>
      <xdr:colOff>25400</xdr:colOff>
      <xdr:row>38</xdr:row>
      <xdr:rowOff>17735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5562600" y="748533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170063</xdr:rowOff>
    </xdr:from>
    <xdr:ext cx="762000" cy="259045"/>
    <xdr:sp macro="" textlink="">
      <xdr:nvSpPr>
        <xdr:cNvPr id="105" name="人口1人当たり決算額の推移最大値テキスト445">
          <a:extLst>
            <a:ext uri="{FF2B5EF4-FFF2-40B4-BE49-F238E27FC236}">
              <a16:creationId xmlns:a16="http://schemas.microsoft.com/office/drawing/2014/main" id="{00000000-0008-0000-0500-000069000000}"/>
            </a:ext>
          </a:extLst>
        </xdr:cNvPr>
        <xdr:cNvSpPr txBox="1"/>
      </xdr:nvSpPr>
      <xdr:spPr>
        <a:xfrm>
          <a:off x="5740400" y="5923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255136</xdr:rowOff>
    </xdr:from>
    <xdr:to>
      <xdr:col>30</xdr:col>
      <xdr:colOff>25400</xdr:colOff>
      <xdr:row>33</xdr:row>
      <xdr:rowOff>255136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61796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3911</xdr:rowOff>
    </xdr:from>
    <xdr:to>
      <xdr:col>29</xdr:col>
      <xdr:colOff>127000</xdr:colOff>
      <xdr:row>36</xdr:row>
      <xdr:rowOff>14672</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003800" y="6957161"/>
          <a:ext cx="647700" cy="107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106833</xdr:rowOff>
    </xdr:from>
    <xdr:ext cx="762000" cy="259045"/>
    <xdr:sp macro="" textlink="">
      <xdr:nvSpPr>
        <xdr:cNvPr id="108" name="人口1人当たり決算額の推移平均値テキスト445">
          <a:extLst>
            <a:ext uri="{FF2B5EF4-FFF2-40B4-BE49-F238E27FC236}">
              <a16:creationId xmlns:a16="http://schemas.microsoft.com/office/drawing/2014/main" id="{00000000-0008-0000-0500-00006C000000}"/>
            </a:ext>
          </a:extLst>
        </xdr:cNvPr>
        <xdr:cNvSpPr txBox="1"/>
      </xdr:nvSpPr>
      <xdr:spPr>
        <a:xfrm>
          <a:off x="5740400" y="70600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134756</xdr:rowOff>
    </xdr:from>
    <xdr:to>
      <xdr:col>29</xdr:col>
      <xdr:colOff>177800</xdr:colOff>
      <xdr:row>37</xdr:row>
      <xdr:rowOff>64906</xdr:rowOff>
    </xdr:to>
    <xdr:sp macro="" textlink="">
      <xdr:nvSpPr>
        <xdr:cNvPr id="109" name="フローチャート: 判断 108">
          <a:extLst>
            <a:ext uri="{FF2B5EF4-FFF2-40B4-BE49-F238E27FC236}">
              <a16:creationId xmlns:a16="http://schemas.microsoft.com/office/drawing/2014/main" id="{00000000-0008-0000-0500-00006D000000}"/>
            </a:ext>
          </a:extLst>
        </xdr:cNvPr>
        <xdr:cNvSpPr/>
      </xdr:nvSpPr>
      <xdr:spPr bwMode="auto">
        <a:xfrm>
          <a:off x="5600700" y="70880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13254</xdr:rowOff>
    </xdr:from>
    <xdr:to>
      <xdr:col>26</xdr:col>
      <xdr:colOff>50800</xdr:colOff>
      <xdr:row>36</xdr:row>
      <xdr:rowOff>14672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4305300" y="6966504"/>
          <a:ext cx="698500" cy="14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153136</xdr:rowOff>
    </xdr:from>
    <xdr:to>
      <xdr:col>26</xdr:col>
      <xdr:colOff>101600</xdr:colOff>
      <xdr:row>37</xdr:row>
      <xdr:rowOff>83286</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4953000" y="71063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68063</xdr:rowOff>
    </xdr:from>
    <xdr:ext cx="736600" cy="259045"/>
    <xdr:sp macro="" textlink="">
      <xdr:nvSpPr>
        <xdr:cNvPr id="112" name="テキスト ボックス 111">
          <a:extLst>
            <a:ext uri="{FF2B5EF4-FFF2-40B4-BE49-F238E27FC236}">
              <a16:creationId xmlns:a16="http://schemas.microsoft.com/office/drawing/2014/main" id="{00000000-0008-0000-0500-000070000000}"/>
            </a:ext>
          </a:extLst>
        </xdr:cNvPr>
        <xdr:cNvSpPr txBox="1"/>
      </xdr:nvSpPr>
      <xdr:spPr>
        <a:xfrm>
          <a:off x="4622800" y="71927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13254</xdr:rowOff>
    </xdr:from>
    <xdr:to>
      <xdr:col>22</xdr:col>
      <xdr:colOff>114300</xdr:colOff>
      <xdr:row>36</xdr:row>
      <xdr:rowOff>55048</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3606800" y="6966504"/>
          <a:ext cx="698500" cy="417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161754</xdr:rowOff>
    </xdr:from>
    <xdr:to>
      <xdr:col>22</xdr:col>
      <xdr:colOff>165100</xdr:colOff>
      <xdr:row>37</xdr:row>
      <xdr:rowOff>91904</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254500" y="71150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76681</xdr:rowOff>
    </xdr:from>
    <xdr:ext cx="7620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3924300" y="7201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55048</xdr:rowOff>
    </xdr:from>
    <xdr:to>
      <xdr:col>18</xdr:col>
      <xdr:colOff>177800</xdr:colOff>
      <xdr:row>36</xdr:row>
      <xdr:rowOff>165153</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2908300" y="7008298"/>
          <a:ext cx="698500" cy="1101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2391</xdr:rowOff>
    </xdr:from>
    <xdr:to>
      <xdr:col>19</xdr:col>
      <xdr:colOff>38100</xdr:colOff>
      <xdr:row>37</xdr:row>
      <xdr:rowOff>103991</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3556000" y="71270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88768</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225800" y="7213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24999</xdr:rowOff>
    </xdr:from>
    <xdr:to>
      <xdr:col>15</xdr:col>
      <xdr:colOff>101600</xdr:colOff>
      <xdr:row>37</xdr:row>
      <xdr:rowOff>126599</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2857500" y="71496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111376</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2527300" y="7236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296011</xdr:rowOff>
    </xdr:from>
    <xdr:to>
      <xdr:col>29</xdr:col>
      <xdr:colOff>177800</xdr:colOff>
      <xdr:row>36</xdr:row>
      <xdr:rowOff>54711</xdr:rowOff>
    </xdr:to>
    <xdr:sp macro="" textlink="">
      <xdr:nvSpPr>
        <xdr:cNvPr id="126" name="楕円 125">
          <a:extLst>
            <a:ext uri="{FF2B5EF4-FFF2-40B4-BE49-F238E27FC236}">
              <a16:creationId xmlns:a16="http://schemas.microsoft.com/office/drawing/2014/main" id="{00000000-0008-0000-0500-00007E000000}"/>
            </a:ext>
          </a:extLst>
        </xdr:cNvPr>
        <xdr:cNvSpPr/>
      </xdr:nvSpPr>
      <xdr:spPr bwMode="auto">
        <a:xfrm>
          <a:off x="5600700" y="69063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141088</xdr:rowOff>
    </xdr:from>
    <xdr:ext cx="762000" cy="259045"/>
    <xdr:sp macro="" textlink="">
      <xdr:nvSpPr>
        <xdr:cNvPr id="127" name="人口1人当たり決算額の推移該当値テキスト445">
          <a:extLst>
            <a:ext uri="{FF2B5EF4-FFF2-40B4-BE49-F238E27FC236}">
              <a16:creationId xmlns:a16="http://schemas.microsoft.com/office/drawing/2014/main" id="{00000000-0008-0000-0500-00007F000000}"/>
            </a:ext>
          </a:extLst>
        </xdr:cNvPr>
        <xdr:cNvSpPr txBox="1"/>
      </xdr:nvSpPr>
      <xdr:spPr>
        <a:xfrm>
          <a:off x="5740400" y="6751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306772</xdr:rowOff>
    </xdr:from>
    <xdr:to>
      <xdr:col>26</xdr:col>
      <xdr:colOff>101600</xdr:colOff>
      <xdr:row>36</xdr:row>
      <xdr:rowOff>65472</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4953000" y="69171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75649</xdr:rowOff>
    </xdr:from>
    <xdr:ext cx="7366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622800" y="66859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305354</xdr:rowOff>
    </xdr:from>
    <xdr:to>
      <xdr:col>22</xdr:col>
      <xdr:colOff>165100</xdr:colOff>
      <xdr:row>36</xdr:row>
      <xdr:rowOff>64054</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254500" y="69157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74231</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924300" y="6684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4248</xdr:rowOff>
    </xdr:from>
    <xdr:to>
      <xdr:col>19</xdr:col>
      <xdr:colOff>38100</xdr:colOff>
      <xdr:row>36</xdr:row>
      <xdr:rowOff>105848</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3556000" y="69574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116025</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225800" y="6726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114353</xdr:rowOff>
    </xdr:from>
    <xdr:to>
      <xdr:col>15</xdr:col>
      <xdr:colOff>101600</xdr:colOff>
      <xdr:row>37</xdr:row>
      <xdr:rowOff>44503</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2857500" y="70676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226130</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2527300" y="6836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福島県磐梯町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3,289
3,274
59.77
4,940,781
4,764,658
149,682
2,565,377
4,640,366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12.3
94.9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145028</xdr:rowOff>
    </xdr:from>
    <xdr:to>
      <xdr:col>24</xdr:col>
      <xdr:colOff>62865</xdr:colOff>
      <xdr:row>38</xdr:row>
      <xdr:rowOff>12949</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459978"/>
          <a:ext cx="1270" cy="1068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16776</xdr:rowOff>
    </xdr:from>
    <xdr:ext cx="599010"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31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12949</xdr:rowOff>
    </xdr:from>
    <xdr:to>
      <xdr:col>24</xdr:col>
      <xdr:colOff>152400</xdr:colOff>
      <xdr:row>38</xdr:row>
      <xdr:rowOff>12949</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28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91705</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235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667,203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145028</xdr:rowOff>
    </xdr:from>
    <xdr:to>
      <xdr:col>24</xdr:col>
      <xdr:colOff>152400</xdr:colOff>
      <xdr:row>31</xdr:row>
      <xdr:rowOff>145028</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459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67034</xdr:rowOff>
    </xdr:from>
    <xdr:to>
      <xdr:col>24</xdr:col>
      <xdr:colOff>63500</xdr:colOff>
      <xdr:row>36</xdr:row>
      <xdr:rowOff>79963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239234"/>
          <a:ext cx="838200" cy="12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101320</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2735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122893</xdr:rowOff>
    </xdr:from>
    <xdr:to>
      <xdr:col>24</xdr:col>
      <xdr:colOff>114300</xdr:colOff>
      <xdr:row>37</xdr:row>
      <xdr:rowOff>53043</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295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79963</xdr:rowOff>
    </xdr:from>
    <xdr:to>
      <xdr:col>19</xdr:col>
      <xdr:colOff>177800</xdr:colOff>
      <xdr:row>36</xdr:row>
      <xdr:rowOff>102709</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252163"/>
          <a:ext cx="889000" cy="22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136948</xdr:rowOff>
    </xdr:from>
    <xdr:to>
      <xdr:col>20</xdr:col>
      <xdr:colOff>38100</xdr:colOff>
      <xdr:row>37</xdr:row>
      <xdr:rowOff>67098</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309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58225</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6401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102709</xdr:rowOff>
    </xdr:from>
    <xdr:to>
      <xdr:col>15</xdr:col>
      <xdr:colOff>50800</xdr:colOff>
      <xdr:row>37</xdr:row>
      <xdr:rowOff>41335</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274909"/>
          <a:ext cx="889000" cy="110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127528</xdr:rowOff>
    </xdr:from>
    <xdr:to>
      <xdr:col>15</xdr:col>
      <xdr:colOff>101600</xdr:colOff>
      <xdr:row>37</xdr:row>
      <xdr:rowOff>57678</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2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48805</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392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33633</xdr:rowOff>
    </xdr:from>
    <xdr:to>
      <xdr:col>10</xdr:col>
      <xdr:colOff>114300</xdr:colOff>
      <xdr:row>37</xdr:row>
      <xdr:rowOff>41335</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1130300" y="6377283"/>
          <a:ext cx="889000" cy="7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8501</xdr:rowOff>
    </xdr:from>
    <xdr:to>
      <xdr:col>10</xdr:col>
      <xdr:colOff>165100</xdr:colOff>
      <xdr:row>37</xdr:row>
      <xdr:rowOff>110101</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5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101228</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444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15500</xdr:rowOff>
    </xdr:from>
    <xdr:to>
      <xdr:col>6</xdr:col>
      <xdr:colOff>38100</xdr:colOff>
      <xdr:row>37</xdr:row>
      <xdr:rowOff>117100</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5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108227</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451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16234</xdr:rowOff>
    </xdr:from>
    <xdr:to>
      <xdr:col>24</xdr:col>
      <xdr:colOff>114300</xdr:colOff>
      <xdr:row>36</xdr:row>
      <xdr:rowOff>117834</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188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39111</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039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29163</xdr:rowOff>
    </xdr:from>
    <xdr:to>
      <xdr:col>20</xdr:col>
      <xdr:colOff>38100</xdr:colOff>
      <xdr:row>36</xdr:row>
      <xdr:rowOff>130763</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201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147290</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5976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51909</xdr:rowOff>
    </xdr:from>
    <xdr:to>
      <xdr:col>15</xdr:col>
      <xdr:colOff>101600</xdr:colOff>
      <xdr:row>36</xdr:row>
      <xdr:rowOff>153509</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224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170036</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5999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161985</xdr:rowOff>
    </xdr:from>
    <xdr:to>
      <xdr:col>10</xdr:col>
      <xdr:colOff>165100</xdr:colOff>
      <xdr:row>37</xdr:row>
      <xdr:rowOff>92135</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334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108662</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6109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154283</xdr:rowOff>
    </xdr:from>
    <xdr:to>
      <xdr:col>6</xdr:col>
      <xdr:colOff>38100</xdr:colOff>
      <xdr:row>37</xdr:row>
      <xdr:rowOff>84433</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326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100960</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6101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147136</xdr:rowOff>
    </xdr:from>
    <xdr:to>
      <xdr:col>24</xdr:col>
      <xdr:colOff>62865</xdr:colOff>
      <xdr:row>58</xdr:row>
      <xdr:rowOff>94403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19636"/>
          <a:ext cx="1270" cy="1318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98230</xdr:rowOff>
    </xdr:from>
    <xdr:ext cx="599010"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42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94403</xdr:rowOff>
    </xdr:from>
    <xdr:to>
      <xdr:col>24</xdr:col>
      <xdr:colOff>152400</xdr:colOff>
      <xdr:row>58</xdr:row>
      <xdr:rowOff>94403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38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93813</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94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147136</xdr:rowOff>
    </xdr:from>
    <xdr:to>
      <xdr:col>24</xdr:col>
      <xdr:colOff>152400</xdr:colOff>
      <xdr:row>50</xdr:row>
      <xdr:rowOff>147136</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19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137938</xdr:rowOff>
    </xdr:from>
    <xdr:to>
      <xdr:col>24</xdr:col>
      <xdr:colOff>63500</xdr:colOff>
      <xdr:row>57</xdr:row>
      <xdr:rowOff>4829</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739138"/>
          <a:ext cx="838200" cy="38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166368</xdr:rowOff>
    </xdr:from>
    <xdr:ext cx="599010"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7675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16491</xdr:rowOff>
    </xdr:from>
    <xdr:to>
      <xdr:col>24</xdr:col>
      <xdr:colOff>114300</xdr:colOff>
      <xdr:row>57</xdr:row>
      <xdr:rowOff>118091</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8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4829</xdr:rowOff>
    </xdr:from>
    <xdr:to>
      <xdr:col>19</xdr:col>
      <xdr:colOff>177800</xdr:colOff>
      <xdr:row>57</xdr:row>
      <xdr:rowOff>52808</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777479"/>
          <a:ext cx="889000" cy="47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30786</xdr:rowOff>
    </xdr:from>
    <xdr:to>
      <xdr:col>20</xdr:col>
      <xdr:colOff>38100</xdr:colOff>
      <xdr:row>57</xdr:row>
      <xdr:rowOff>132386</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803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123513</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497795" y="9896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52808</xdr:rowOff>
    </xdr:from>
    <xdr:to>
      <xdr:col>15</xdr:col>
      <xdr:colOff>50800</xdr:colOff>
      <xdr:row>57</xdr:row>
      <xdr:rowOff>145214</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825458"/>
          <a:ext cx="889000" cy="92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60041</xdr:rowOff>
    </xdr:from>
    <xdr:to>
      <xdr:col>15</xdr:col>
      <xdr:colOff>101600</xdr:colOff>
      <xdr:row>57</xdr:row>
      <xdr:rowOff>161641</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32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152768</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08795" y="9925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145214</xdr:rowOff>
    </xdr:from>
    <xdr:to>
      <xdr:col>10</xdr:col>
      <xdr:colOff>114300</xdr:colOff>
      <xdr:row>57</xdr:row>
      <xdr:rowOff>154687</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917864"/>
          <a:ext cx="889000" cy="9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82583</xdr:rowOff>
    </xdr:from>
    <xdr:to>
      <xdr:col>10</xdr:col>
      <xdr:colOff>165100</xdr:colOff>
      <xdr:row>58</xdr:row>
      <xdr:rowOff>12733</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55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29260</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19795" y="9630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79957</xdr:rowOff>
    </xdr:from>
    <xdr:to>
      <xdr:col>6</xdr:col>
      <xdr:colOff>38100</xdr:colOff>
      <xdr:row>58</xdr:row>
      <xdr:rowOff>10107</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52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26634</xdr:rowOff>
    </xdr:from>
    <xdr:ext cx="59901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30795" y="9627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87138</xdr:rowOff>
    </xdr:from>
    <xdr:to>
      <xdr:col>24</xdr:col>
      <xdr:colOff>114300</xdr:colOff>
      <xdr:row>57</xdr:row>
      <xdr:rowOff>17288</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688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110015</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539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125479</xdr:rowOff>
    </xdr:from>
    <xdr:to>
      <xdr:col>20</xdr:col>
      <xdr:colOff>38100</xdr:colOff>
      <xdr:row>57</xdr:row>
      <xdr:rowOff>55629</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726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72156</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9501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2008</xdr:rowOff>
    </xdr:from>
    <xdr:to>
      <xdr:col>15</xdr:col>
      <xdr:colOff>101600</xdr:colOff>
      <xdr:row>57</xdr:row>
      <xdr:rowOff>103608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774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120135</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9549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94414</xdr:rowOff>
    </xdr:from>
    <xdr:to>
      <xdr:col>10</xdr:col>
      <xdr:colOff>165100</xdr:colOff>
      <xdr:row>58</xdr:row>
      <xdr:rowOff>24564</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867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15691</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795" y="9959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103887</xdr:rowOff>
    </xdr:from>
    <xdr:to>
      <xdr:col>6</xdr:col>
      <xdr:colOff>38100</xdr:colOff>
      <xdr:row>58</xdr:row>
      <xdr:rowOff>34037</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876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25164</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30795" y="9969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64884</xdr:rowOff>
    </xdr:from>
    <xdr:to>
      <xdr:col>24</xdr:col>
      <xdr:colOff>62865</xdr:colOff>
      <xdr:row>79</xdr:row>
      <xdr:rowOff>35395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237834"/>
          <a:ext cx="1270" cy="1342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39222</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837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35395</xdr:rowOff>
    </xdr:from>
    <xdr:to>
      <xdr:col>24</xdr:col>
      <xdr:colOff>152400</xdr:colOff>
      <xdr:row>79</xdr:row>
      <xdr:rowOff>35395</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79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11561</xdr:rowOff>
    </xdr:from>
    <xdr:ext cx="599010"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2013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64884</xdr:rowOff>
    </xdr:from>
    <xdr:to>
      <xdr:col>24</xdr:col>
      <xdr:colOff>152400</xdr:colOff>
      <xdr:row>71</xdr:row>
      <xdr:rowOff>64884</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237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51169</xdr:rowOff>
    </xdr:from>
    <xdr:to>
      <xdr:col>24</xdr:col>
      <xdr:colOff>63500</xdr:colOff>
      <xdr:row>76</xdr:row>
      <xdr:rowOff>149809</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3081369"/>
          <a:ext cx="838200" cy="98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156139</xdr:rowOff>
    </xdr:from>
    <xdr:ext cx="534377"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1863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6262</xdr:rowOff>
    </xdr:from>
    <xdr:to>
      <xdr:col>24</xdr:col>
      <xdr:colOff>114300</xdr:colOff>
      <xdr:row>77</xdr:row>
      <xdr:rowOff>107862</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20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51169</xdr:rowOff>
    </xdr:from>
    <xdr:to>
      <xdr:col>19</xdr:col>
      <xdr:colOff>177800</xdr:colOff>
      <xdr:row>77</xdr:row>
      <xdr:rowOff>79756</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081369"/>
          <a:ext cx="889000" cy="200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10680</xdr:rowOff>
    </xdr:from>
    <xdr:to>
      <xdr:col>20</xdr:col>
      <xdr:colOff>38100</xdr:colOff>
      <xdr:row>77</xdr:row>
      <xdr:rowOff>112280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212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103407</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30111" y="13305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79756</xdr:rowOff>
    </xdr:from>
    <xdr:to>
      <xdr:col>15</xdr:col>
      <xdr:colOff>50800</xdr:colOff>
      <xdr:row>77</xdr:row>
      <xdr:rowOff>88609</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281406"/>
          <a:ext cx="889000" cy="8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161773</xdr:rowOff>
    </xdr:from>
    <xdr:to>
      <xdr:col>15</xdr:col>
      <xdr:colOff>101600</xdr:colOff>
      <xdr:row>77</xdr:row>
      <xdr:rowOff>91923</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191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108449</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41111" y="12967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5105</xdr:rowOff>
    </xdr:from>
    <xdr:to>
      <xdr:col>10</xdr:col>
      <xdr:colOff>114300</xdr:colOff>
      <xdr:row>77</xdr:row>
      <xdr:rowOff>88609</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3206755"/>
          <a:ext cx="889000" cy="83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97117</xdr:rowOff>
    </xdr:from>
    <xdr:to>
      <xdr:col>10</xdr:col>
      <xdr:colOff>165100</xdr:colOff>
      <xdr:row>78</xdr:row>
      <xdr:rowOff>27267</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298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18394</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52111" y="13391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72149</xdr:rowOff>
    </xdr:from>
    <xdr:to>
      <xdr:col>6</xdr:col>
      <xdr:colOff>38100</xdr:colOff>
      <xdr:row>78</xdr:row>
      <xdr:rowOff>2299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273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164876</xdr:rowOff>
    </xdr:from>
    <xdr:ext cx="534377"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63111" y="13366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99009</xdr:rowOff>
    </xdr:from>
    <xdr:to>
      <xdr:col>24</xdr:col>
      <xdr:colOff>114300</xdr:colOff>
      <xdr:row>77</xdr:row>
      <xdr:rowOff>29159</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129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121886</xdr:rowOff>
    </xdr:from>
    <xdr:ext cx="534377"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2980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369</xdr:rowOff>
    </xdr:from>
    <xdr:to>
      <xdr:col>20</xdr:col>
      <xdr:colOff>38100</xdr:colOff>
      <xdr:row>76</xdr:row>
      <xdr:rowOff>101969</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030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74</xdr:row>
      <xdr:rowOff>118495</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30111" y="12805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28956</xdr:rowOff>
    </xdr:from>
    <xdr:to>
      <xdr:col>15</xdr:col>
      <xdr:colOff>101600</xdr:colOff>
      <xdr:row>77</xdr:row>
      <xdr:rowOff>130556</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230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121683</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41111" y="13323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37809</xdr:rowOff>
    </xdr:from>
    <xdr:to>
      <xdr:col>10</xdr:col>
      <xdr:colOff>165100</xdr:colOff>
      <xdr:row>77</xdr:row>
      <xdr:rowOff>139409</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239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155936</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52111" y="13014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125755</xdr:rowOff>
    </xdr:from>
    <xdr:to>
      <xdr:col>6</xdr:col>
      <xdr:colOff>38100</xdr:colOff>
      <xdr:row>77</xdr:row>
      <xdr:rowOff>55905</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155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72432</xdr:rowOff>
    </xdr:from>
    <xdr:ext cx="534377"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63111" y="12931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53561</xdr:rowOff>
    </xdr:from>
    <xdr:to>
      <xdr:col>24</xdr:col>
      <xdr:colOff>62865</xdr:colOff>
      <xdr:row>99</xdr:row>
      <xdr:rowOff>60702</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484061"/>
          <a:ext cx="1270" cy="1550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64529</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7038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60702</xdr:rowOff>
    </xdr:from>
    <xdr:to>
      <xdr:col>24</xdr:col>
      <xdr:colOff>152400</xdr:colOff>
      <xdr:row>99</xdr:row>
      <xdr:rowOff>60702</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7034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238</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259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53561</xdr:rowOff>
    </xdr:from>
    <xdr:to>
      <xdr:col>24</xdr:col>
      <xdr:colOff>152400</xdr:colOff>
      <xdr:row>90</xdr:row>
      <xdr:rowOff>53561</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48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136412</xdr:rowOff>
    </xdr:from>
    <xdr:to>
      <xdr:col>24</xdr:col>
      <xdr:colOff>63500</xdr:colOff>
      <xdr:row>97</xdr:row>
      <xdr:rowOff>119431</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3797300" y="16595612"/>
          <a:ext cx="838200" cy="154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49958</xdr:rowOff>
    </xdr:from>
    <xdr:ext cx="534377"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3377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27081</xdr:rowOff>
    </xdr:from>
    <xdr:to>
      <xdr:col>24</xdr:col>
      <xdr:colOff>114300</xdr:colOff>
      <xdr:row>96</xdr:row>
      <xdr:rowOff>128681</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486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136412</xdr:rowOff>
    </xdr:from>
    <xdr:to>
      <xdr:col>19</xdr:col>
      <xdr:colOff>177800</xdr:colOff>
      <xdr:row>98</xdr:row>
      <xdr:rowOff>341</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6595612"/>
          <a:ext cx="889000" cy="20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106665</xdr:rowOff>
    </xdr:from>
    <xdr:to>
      <xdr:col>20</xdr:col>
      <xdr:colOff>38100</xdr:colOff>
      <xdr:row>96</xdr:row>
      <xdr:rowOff>36815</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39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53342</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530111" y="16169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341</xdr:rowOff>
    </xdr:from>
    <xdr:to>
      <xdr:col>15</xdr:col>
      <xdr:colOff>50800</xdr:colOff>
      <xdr:row>98</xdr:row>
      <xdr:rowOff>80918</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6802441"/>
          <a:ext cx="889000" cy="80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152963</xdr:rowOff>
    </xdr:from>
    <xdr:to>
      <xdr:col>15</xdr:col>
      <xdr:colOff>101600</xdr:colOff>
      <xdr:row>97</xdr:row>
      <xdr:rowOff>83113</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612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99640</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41111" y="16387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80918</xdr:rowOff>
    </xdr:from>
    <xdr:to>
      <xdr:col>10</xdr:col>
      <xdr:colOff>114300</xdr:colOff>
      <xdr:row>98</xdr:row>
      <xdr:rowOff>89833</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883018"/>
          <a:ext cx="889000" cy="8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155684</xdr:rowOff>
    </xdr:from>
    <xdr:to>
      <xdr:col>10</xdr:col>
      <xdr:colOff>165100</xdr:colOff>
      <xdr:row>97</xdr:row>
      <xdr:rowOff>85834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614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102361</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52111" y="16390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44845</xdr:rowOff>
    </xdr:from>
    <xdr:to>
      <xdr:col>6</xdr:col>
      <xdr:colOff>38100</xdr:colOff>
      <xdr:row>97</xdr:row>
      <xdr:rowOff>146445</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67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162972</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450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68631</xdr:rowOff>
    </xdr:from>
    <xdr:to>
      <xdr:col>24</xdr:col>
      <xdr:colOff>114300</xdr:colOff>
      <xdr:row>97</xdr:row>
      <xdr:rowOff>170231</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699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47058</xdr:rowOff>
    </xdr:from>
    <xdr:ext cx="534377"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677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85612</xdr:rowOff>
    </xdr:from>
    <xdr:to>
      <xdr:col>20</xdr:col>
      <xdr:colOff>38100</xdr:colOff>
      <xdr:row>97</xdr:row>
      <xdr:rowOff>15762</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544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6889</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530111" y="16637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120991</xdr:rowOff>
    </xdr:from>
    <xdr:to>
      <xdr:col>15</xdr:col>
      <xdr:colOff>101600</xdr:colOff>
      <xdr:row>98</xdr:row>
      <xdr:rowOff>51141</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751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42268</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41111" y="16844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30118</xdr:rowOff>
    </xdr:from>
    <xdr:to>
      <xdr:col>10</xdr:col>
      <xdr:colOff>165100</xdr:colOff>
      <xdr:row>98</xdr:row>
      <xdr:rowOff>131718</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832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122845</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52111" y="16924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39033</xdr:rowOff>
    </xdr:from>
    <xdr:to>
      <xdr:col>6</xdr:col>
      <xdr:colOff>38100</xdr:colOff>
      <xdr:row>98</xdr:row>
      <xdr:rowOff>140633</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841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131760</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6933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31</xdr:row>
      <xdr:rowOff>21970</xdr:rowOff>
    </xdr:from>
    <xdr:ext cx="685572"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5918428" y="5336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38299</xdr:rowOff>
    </xdr:from>
    <xdr:ext cx="685572"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5918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65746</xdr:rowOff>
    </xdr:from>
    <xdr:to>
      <xdr:col>54</xdr:col>
      <xdr:colOff>189865</xdr:colOff>
      <xdr:row>39</xdr:row>
      <xdr:rowOff>5983</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5380696"/>
          <a:ext cx="1270" cy="1311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9810</xdr:rowOff>
    </xdr:from>
    <xdr:ext cx="534377"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696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5983</xdr:rowOff>
    </xdr:from>
    <xdr:to>
      <xdr:col>55</xdr:col>
      <xdr:colOff>88900</xdr:colOff>
      <xdr:row>39</xdr:row>
      <xdr:rowOff>5983</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692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12423</xdr:rowOff>
    </xdr:from>
    <xdr:ext cx="690189"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1559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1,290,437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65746</xdr:rowOff>
    </xdr:from>
    <xdr:to>
      <xdr:col>55</xdr:col>
      <xdr:colOff>88900</xdr:colOff>
      <xdr:row>31</xdr:row>
      <xdr:rowOff>65746</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5380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92004</xdr:rowOff>
    </xdr:from>
    <xdr:to>
      <xdr:col>55</xdr:col>
      <xdr:colOff>0</xdr:colOff>
      <xdr:row>38</xdr:row>
      <xdr:rowOff>93183</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9639300" y="6607104"/>
          <a:ext cx="838200" cy="1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34348</xdr:rowOff>
    </xdr:from>
    <xdr:ext cx="599010"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63779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11471</xdr:rowOff>
    </xdr:from>
    <xdr:to>
      <xdr:col>55</xdr:col>
      <xdr:colOff>50800</xdr:colOff>
      <xdr:row>38</xdr:row>
      <xdr:rowOff>113071</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6526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169959</xdr:rowOff>
    </xdr:from>
    <xdr:to>
      <xdr:col>50</xdr:col>
      <xdr:colOff>114300</xdr:colOff>
      <xdr:row>38</xdr:row>
      <xdr:rowOff>92004</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8750300" y="6513609"/>
          <a:ext cx="889000" cy="93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31444</xdr:rowOff>
    </xdr:from>
    <xdr:to>
      <xdr:col>50</xdr:col>
      <xdr:colOff>165100</xdr:colOff>
      <xdr:row>38</xdr:row>
      <xdr:rowOff>133044</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6546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149571</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39795" y="6321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169959</xdr:rowOff>
    </xdr:from>
    <xdr:to>
      <xdr:col>45</xdr:col>
      <xdr:colOff>177800</xdr:colOff>
      <xdr:row>38</xdr:row>
      <xdr:rowOff>134676</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7861300" y="6513609"/>
          <a:ext cx="889000" cy="136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78998</xdr:rowOff>
    </xdr:from>
    <xdr:to>
      <xdr:col>46</xdr:col>
      <xdr:colOff>38100</xdr:colOff>
      <xdr:row>38</xdr:row>
      <xdr:rowOff>9148</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422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25675</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50795" y="6197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134676</xdr:rowOff>
    </xdr:from>
    <xdr:to>
      <xdr:col>41</xdr:col>
      <xdr:colOff>50800</xdr:colOff>
      <xdr:row>38</xdr:row>
      <xdr:rowOff>136457</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flipV="1">
          <a:off x="6972300" y="6649776"/>
          <a:ext cx="889000" cy="1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69036</xdr:rowOff>
    </xdr:from>
    <xdr:to>
      <xdr:col>41</xdr:col>
      <xdr:colOff>101600</xdr:colOff>
      <xdr:row>38</xdr:row>
      <xdr:rowOff>170636</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6584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15713</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61795" y="6359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59818</xdr:rowOff>
    </xdr:from>
    <xdr:to>
      <xdr:col>36</xdr:col>
      <xdr:colOff>165100</xdr:colOff>
      <xdr:row>38</xdr:row>
      <xdr:rowOff>161418</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6574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6495</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672795" y="6350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42383</xdr:rowOff>
    </xdr:from>
    <xdr:to>
      <xdr:col>55</xdr:col>
      <xdr:colOff>50800</xdr:colOff>
      <xdr:row>38</xdr:row>
      <xdr:rowOff>143983</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6557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161348</xdr:rowOff>
    </xdr:from>
    <xdr:ext cx="599010"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6504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41204</xdr:rowOff>
    </xdr:from>
    <xdr:to>
      <xdr:col>50</xdr:col>
      <xdr:colOff>165100</xdr:colOff>
      <xdr:row>38</xdr:row>
      <xdr:rowOff>142804</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6556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133931</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39795" y="6649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119159</xdr:rowOff>
    </xdr:from>
    <xdr:to>
      <xdr:col>46</xdr:col>
      <xdr:colOff>38100</xdr:colOff>
      <xdr:row>38</xdr:row>
      <xdr:rowOff>49309</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6462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40436</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50795" y="6555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83876</xdr:rowOff>
    </xdr:from>
    <xdr:to>
      <xdr:col>41</xdr:col>
      <xdr:colOff>101600</xdr:colOff>
      <xdr:row>39</xdr:row>
      <xdr:rowOff>14026</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6598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39</xdr:row>
      <xdr:rowOff>5153</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61795" y="6691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85657</xdr:rowOff>
    </xdr:from>
    <xdr:to>
      <xdr:col>36</xdr:col>
      <xdr:colOff>165100</xdr:colOff>
      <xdr:row>39</xdr:row>
      <xdr:rowOff>15807</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6600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39</xdr:row>
      <xdr:rowOff>6934</xdr:rowOff>
    </xdr:from>
    <xdr:ext cx="599010"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672795" y="6693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a:extLst>
            <a:ext uri="{FF2B5EF4-FFF2-40B4-BE49-F238E27FC236}">
              <a16:creationId xmlns:a16="http://schemas.microsoft.com/office/drawing/2014/main" id="{00000000-0008-0000-06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36896</xdr:rowOff>
    </xdr:from>
    <xdr:to>
      <xdr:col>54</xdr:col>
      <xdr:colOff>189865</xdr:colOff>
      <xdr:row>59</xdr:row>
      <xdr:rowOff>59898</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10475595" y="8609396"/>
          <a:ext cx="1270" cy="1566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63725</xdr:rowOff>
    </xdr:from>
    <xdr:ext cx="534377" cy="259045"/>
    <xdr:sp macro="" textlink="">
      <xdr:nvSpPr>
        <xdr:cNvPr id="350" name="普通建設事業費最小値テキスト">
          <a:extLst>
            <a:ext uri="{FF2B5EF4-FFF2-40B4-BE49-F238E27FC236}">
              <a16:creationId xmlns:a16="http://schemas.microsoft.com/office/drawing/2014/main" id="{00000000-0008-0000-0600-00005E010000}"/>
            </a:ext>
          </a:extLst>
        </xdr:cNvPr>
        <xdr:cNvSpPr txBox="1"/>
      </xdr:nvSpPr>
      <xdr:spPr>
        <a:xfrm>
          <a:off x="10528300" y="10179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59898</xdr:rowOff>
    </xdr:from>
    <xdr:to>
      <xdr:col>55</xdr:col>
      <xdr:colOff>88900</xdr:colOff>
      <xdr:row>59</xdr:row>
      <xdr:rowOff>59898</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10175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155023</xdr:rowOff>
    </xdr:from>
    <xdr:ext cx="690189" cy="259045"/>
    <xdr:sp macro="" textlink="">
      <xdr:nvSpPr>
        <xdr:cNvPr id="352" name="普通建設事業費最大値テキスト">
          <a:extLst>
            <a:ext uri="{FF2B5EF4-FFF2-40B4-BE49-F238E27FC236}">
              <a16:creationId xmlns:a16="http://schemas.microsoft.com/office/drawing/2014/main" id="{00000000-0008-0000-0600-000060010000}"/>
            </a:ext>
          </a:extLst>
        </xdr:cNvPr>
        <xdr:cNvSpPr txBox="1"/>
      </xdr:nvSpPr>
      <xdr:spPr>
        <a:xfrm>
          <a:off x="10528300" y="83846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1,474,439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36896</xdr:rowOff>
    </xdr:from>
    <xdr:to>
      <xdr:col>55</xdr:col>
      <xdr:colOff>88900</xdr:colOff>
      <xdr:row>50</xdr:row>
      <xdr:rowOff>36896</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8609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107300</xdr:rowOff>
    </xdr:from>
    <xdr:to>
      <xdr:col>55</xdr:col>
      <xdr:colOff>0</xdr:colOff>
      <xdr:row>58</xdr:row>
      <xdr:rowOff>128156</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9639300" y="10051400"/>
          <a:ext cx="838200" cy="20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111038</xdr:rowOff>
    </xdr:from>
    <xdr:ext cx="599010" cy="259045"/>
    <xdr:sp macro="" textlink="">
      <xdr:nvSpPr>
        <xdr:cNvPr id="355" name="普通建設事業費平均値テキスト">
          <a:extLst>
            <a:ext uri="{FF2B5EF4-FFF2-40B4-BE49-F238E27FC236}">
              <a16:creationId xmlns:a16="http://schemas.microsoft.com/office/drawing/2014/main" id="{00000000-0008-0000-0600-000063010000}"/>
            </a:ext>
          </a:extLst>
        </xdr:cNvPr>
        <xdr:cNvSpPr txBox="1"/>
      </xdr:nvSpPr>
      <xdr:spPr>
        <a:xfrm>
          <a:off x="10528300" y="97122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88161</xdr:rowOff>
    </xdr:from>
    <xdr:to>
      <xdr:col>55</xdr:col>
      <xdr:colOff>50800</xdr:colOff>
      <xdr:row>58</xdr:row>
      <xdr:rowOff>18311</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10426700" y="9860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128156</xdr:rowOff>
    </xdr:from>
    <xdr:to>
      <xdr:col>50</xdr:col>
      <xdr:colOff>114300</xdr:colOff>
      <xdr:row>58</xdr:row>
      <xdr:rowOff>133195</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8750300" y="10072256"/>
          <a:ext cx="889000" cy="5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31721</xdr:rowOff>
    </xdr:from>
    <xdr:to>
      <xdr:col>50</xdr:col>
      <xdr:colOff>165100</xdr:colOff>
      <xdr:row>57</xdr:row>
      <xdr:rowOff>133321</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9588500" y="9804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149848</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39795" y="9579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129952</xdr:rowOff>
    </xdr:from>
    <xdr:to>
      <xdr:col>45</xdr:col>
      <xdr:colOff>177800</xdr:colOff>
      <xdr:row>58</xdr:row>
      <xdr:rowOff>133195</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7861300" y="10074052"/>
          <a:ext cx="889000" cy="3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104017</xdr:rowOff>
    </xdr:from>
    <xdr:to>
      <xdr:col>46</xdr:col>
      <xdr:colOff>38100</xdr:colOff>
      <xdr:row>58</xdr:row>
      <xdr:rowOff>34167</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8699500" y="9876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50694</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450795" y="9651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71981</xdr:rowOff>
    </xdr:from>
    <xdr:to>
      <xdr:col>41</xdr:col>
      <xdr:colOff>50800</xdr:colOff>
      <xdr:row>58</xdr:row>
      <xdr:rowOff>129952</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a:off x="6972300" y="10016081"/>
          <a:ext cx="889000" cy="5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103343</xdr:rowOff>
    </xdr:from>
    <xdr:to>
      <xdr:col>41</xdr:col>
      <xdr:colOff>101600</xdr:colOff>
      <xdr:row>58</xdr:row>
      <xdr:rowOff>33493</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7810500" y="9875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50020</xdr:rowOff>
    </xdr:from>
    <xdr:ext cx="59901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561795" y="9651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142550</xdr:rowOff>
    </xdr:from>
    <xdr:to>
      <xdr:col>36</xdr:col>
      <xdr:colOff>165100</xdr:colOff>
      <xdr:row>58</xdr:row>
      <xdr:rowOff>72700</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6921500" y="991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89227</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672795" y="9690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56500</xdr:rowOff>
    </xdr:from>
    <xdr:to>
      <xdr:col>55</xdr:col>
      <xdr:colOff>50800</xdr:colOff>
      <xdr:row>58</xdr:row>
      <xdr:rowOff>158100</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10426700" y="1000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142877</xdr:rowOff>
    </xdr:from>
    <xdr:ext cx="599010" cy="259045"/>
    <xdr:sp macro="" textlink="">
      <xdr:nvSpPr>
        <xdr:cNvPr id="374" name="普通建設事業費該当値テキスト">
          <a:extLst>
            <a:ext uri="{FF2B5EF4-FFF2-40B4-BE49-F238E27FC236}">
              <a16:creationId xmlns:a16="http://schemas.microsoft.com/office/drawing/2014/main" id="{00000000-0008-0000-0600-000076010000}"/>
            </a:ext>
          </a:extLst>
        </xdr:cNvPr>
        <xdr:cNvSpPr txBox="1"/>
      </xdr:nvSpPr>
      <xdr:spPr>
        <a:xfrm>
          <a:off x="10528300" y="9915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77356</xdr:rowOff>
    </xdr:from>
    <xdr:to>
      <xdr:col>50</xdr:col>
      <xdr:colOff>165100</xdr:colOff>
      <xdr:row>59</xdr:row>
      <xdr:rowOff>7506</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9588500" y="10021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170083</xdr:rowOff>
    </xdr:from>
    <xdr:ext cx="59901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9339795" y="10114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82395</xdr:rowOff>
    </xdr:from>
    <xdr:to>
      <xdr:col>46</xdr:col>
      <xdr:colOff>38100</xdr:colOff>
      <xdr:row>59</xdr:row>
      <xdr:rowOff>12545</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8699500" y="10026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3672</xdr:rowOff>
    </xdr:from>
    <xdr:ext cx="599010"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8450795" y="10119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79152</xdr:rowOff>
    </xdr:from>
    <xdr:to>
      <xdr:col>41</xdr:col>
      <xdr:colOff>101600</xdr:colOff>
      <xdr:row>59</xdr:row>
      <xdr:rowOff>9302</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7810500" y="10023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429</xdr:rowOff>
    </xdr:from>
    <xdr:ext cx="599010"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7561795" y="10115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21181</xdr:rowOff>
    </xdr:from>
    <xdr:to>
      <xdr:col>36</xdr:col>
      <xdr:colOff>165100</xdr:colOff>
      <xdr:row>58</xdr:row>
      <xdr:rowOff>122781</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6921500" y="9965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113908</xdr:rowOff>
    </xdr:from>
    <xdr:ext cx="599010"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672795" y="10058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普通建設事業費 （ うち新規整備　）グラフ枠">
          <a:extLst>
            <a:ext uri="{FF2B5EF4-FFF2-40B4-BE49-F238E27FC236}">
              <a16:creationId xmlns:a16="http://schemas.microsoft.com/office/drawing/2014/main" id="{00000000-0008-0000-0600-000095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144007</xdr:rowOff>
    </xdr:from>
    <xdr:to>
      <xdr:col>54</xdr:col>
      <xdr:colOff>189865</xdr:colOff>
      <xdr:row>79</xdr:row>
      <xdr:rowOff>44450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10475595" y="12145507"/>
          <a:ext cx="1270" cy="14434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7" name="普通建設事業費 （ うち新規整備　）最小値テキスト">
          <a:extLst>
            <a:ext uri="{FF2B5EF4-FFF2-40B4-BE49-F238E27FC236}">
              <a16:creationId xmlns:a16="http://schemas.microsoft.com/office/drawing/2014/main" id="{00000000-0008-0000-0600-000097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90684</xdr:rowOff>
    </xdr:from>
    <xdr:ext cx="690189" cy="259045"/>
    <xdr:sp macro="" textlink="">
      <xdr:nvSpPr>
        <xdr:cNvPr id="409" name="普通建設事業費 （ うち新規整備　）最大値テキスト">
          <a:extLst>
            <a:ext uri="{FF2B5EF4-FFF2-40B4-BE49-F238E27FC236}">
              <a16:creationId xmlns:a16="http://schemas.microsoft.com/office/drawing/2014/main" id="{00000000-0008-0000-0600-000099010000}"/>
            </a:ext>
          </a:extLst>
        </xdr:cNvPr>
        <xdr:cNvSpPr txBox="1"/>
      </xdr:nvSpPr>
      <xdr:spPr>
        <a:xfrm>
          <a:off x="10528300" y="119207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1,136,608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144007</xdr:rowOff>
    </xdr:from>
    <xdr:to>
      <xdr:col>55</xdr:col>
      <xdr:colOff>88900</xdr:colOff>
      <xdr:row>70</xdr:row>
      <xdr:rowOff>144007</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10388600" y="12145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130572</xdr:rowOff>
    </xdr:from>
    <xdr:to>
      <xdr:col>55</xdr:col>
      <xdr:colOff>0</xdr:colOff>
      <xdr:row>78</xdr:row>
      <xdr:rowOff>154611</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9639300" y="13503672"/>
          <a:ext cx="838200" cy="24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48798</xdr:rowOff>
    </xdr:from>
    <xdr:ext cx="599010" cy="259045"/>
    <xdr:sp macro="" textlink="">
      <xdr:nvSpPr>
        <xdr:cNvPr id="412" name="普通建設事業費 （ うち新規整備　）平均値テキスト">
          <a:extLst>
            <a:ext uri="{FF2B5EF4-FFF2-40B4-BE49-F238E27FC236}">
              <a16:creationId xmlns:a16="http://schemas.microsoft.com/office/drawing/2014/main" id="{00000000-0008-0000-0600-00009C010000}"/>
            </a:ext>
          </a:extLst>
        </xdr:cNvPr>
        <xdr:cNvSpPr txBox="1"/>
      </xdr:nvSpPr>
      <xdr:spPr>
        <a:xfrm>
          <a:off x="10528300" y="132504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25921</xdr:rowOff>
    </xdr:from>
    <xdr:to>
      <xdr:col>55</xdr:col>
      <xdr:colOff>50800</xdr:colOff>
      <xdr:row>78</xdr:row>
      <xdr:rowOff>127521</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10426700" y="13399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130572</xdr:rowOff>
    </xdr:from>
    <xdr:to>
      <xdr:col>50</xdr:col>
      <xdr:colOff>114300</xdr:colOff>
      <xdr:row>78</xdr:row>
      <xdr:rowOff>153033</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8750300" y="13503672"/>
          <a:ext cx="889000" cy="22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11705</xdr:rowOff>
    </xdr:from>
    <xdr:to>
      <xdr:col>50</xdr:col>
      <xdr:colOff>165100</xdr:colOff>
      <xdr:row>78</xdr:row>
      <xdr:rowOff>113305</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9588500" y="13384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129832</xdr:rowOff>
    </xdr:from>
    <xdr:ext cx="59901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339795" y="13160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151806</xdr:rowOff>
    </xdr:from>
    <xdr:to>
      <xdr:col>45</xdr:col>
      <xdr:colOff>177800</xdr:colOff>
      <xdr:row>78</xdr:row>
      <xdr:rowOff>153033</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a:off x="7861300" y="13524906"/>
          <a:ext cx="889000" cy="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68518</xdr:rowOff>
    </xdr:from>
    <xdr:to>
      <xdr:col>46</xdr:col>
      <xdr:colOff>38100</xdr:colOff>
      <xdr:row>78</xdr:row>
      <xdr:rowOff>170118</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8699500" y="1344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15195</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483111" y="13216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105395</xdr:rowOff>
    </xdr:from>
    <xdr:to>
      <xdr:col>41</xdr:col>
      <xdr:colOff>50800</xdr:colOff>
      <xdr:row>78</xdr:row>
      <xdr:rowOff>151806</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a:off x="6972300" y="13478495"/>
          <a:ext cx="889000" cy="46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71172</xdr:rowOff>
    </xdr:from>
    <xdr:to>
      <xdr:col>41</xdr:col>
      <xdr:colOff>101600</xdr:colOff>
      <xdr:row>79</xdr:row>
      <xdr:rowOff>1322</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7810500" y="13444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17849</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594111" y="13219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97365</xdr:rowOff>
    </xdr:from>
    <xdr:to>
      <xdr:col>36</xdr:col>
      <xdr:colOff>165100</xdr:colOff>
      <xdr:row>79</xdr:row>
      <xdr:rowOff>27515</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6921500" y="1347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18642</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05111" y="13563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103811</xdr:rowOff>
    </xdr:from>
    <xdr:to>
      <xdr:col>55</xdr:col>
      <xdr:colOff>50800</xdr:colOff>
      <xdr:row>79</xdr:row>
      <xdr:rowOff>33961</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10426700" y="13476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18738</xdr:rowOff>
    </xdr:from>
    <xdr:ext cx="534377" cy="259045"/>
    <xdr:sp macro="" textlink="">
      <xdr:nvSpPr>
        <xdr:cNvPr id="431" name="普通建設事業費 （ うち新規整備　）該当値テキスト">
          <a:extLst>
            <a:ext uri="{FF2B5EF4-FFF2-40B4-BE49-F238E27FC236}">
              <a16:creationId xmlns:a16="http://schemas.microsoft.com/office/drawing/2014/main" id="{00000000-0008-0000-0600-0000AF010000}"/>
            </a:ext>
          </a:extLst>
        </xdr:cNvPr>
        <xdr:cNvSpPr txBox="1"/>
      </xdr:nvSpPr>
      <xdr:spPr>
        <a:xfrm>
          <a:off x="10528300" y="13391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79772</xdr:rowOff>
    </xdr:from>
    <xdr:to>
      <xdr:col>50</xdr:col>
      <xdr:colOff>165100</xdr:colOff>
      <xdr:row>79</xdr:row>
      <xdr:rowOff>9922</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9588500" y="13452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1049</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9372111" y="13545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102233</xdr:rowOff>
    </xdr:from>
    <xdr:to>
      <xdr:col>46</xdr:col>
      <xdr:colOff>38100</xdr:colOff>
      <xdr:row>79</xdr:row>
      <xdr:rowOff>32383</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8699500" y="13475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23510</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8483111" y="13568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101006</xdr:rowOff>
    </xdr:from>
    <xdr:to>
      <xdr:col>41</xdr:col>
      <xdr:colOff>101600</xdr:colOff>
      <xdr:row>79</xdr:row>
      <xdr:rowOff>31156</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7810500" y="13474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22283</xdr:rowOff>
    </xdr:from>
    <xdr:ext cx="534377"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7594111" y="13566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54595</xdr:rowOff>
    </xdr:from>
    <xdr:to>
      <xdr:col>36</xdr:col>
      <xdr:colOff>165100</xdr:colOff>
      <xdr:row>78</xdr:row>
      <xdr:rowOff>156195</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6921500" y="1342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1272</xdr:rowOff>
    </xdr:from>
    <xdr:ext cx="534377"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705111" y="13202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普通建設事業費 （ うち更新整備　）グラフ枠">
          <a:extLst>
            <a:ext uri="{FF2B5EF4-FFF2-40B4-BE49-F238E27FC236}">
              <a16:creationId xmlns:a16="http://schemas.microsoft.com/office/drawing/2014/main" id="{00000000-0008-0000-0600-0000C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105699</xdr:rowOff>
    </xdr:from>
    <xdr:to>
      <xdr:col>54</xdr:col>
      <xdr:colOff>189865</xdr:colOff>
      <xdr:row>99</xdr:row>
      <xdr:rowOff>38652</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10475595" y="15536199"/>
          <a:ext cx="1270" cy="1476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42479</xdr:rowOff>
    </xdr:from>
    <xdr:ext cx="469744" cy="259045"/>
    <xdr:sp macro="" textlink="">
      <xdr:nvSpPr>
        <xdr:cNvPr id="464" name="普通建設事業費 （ うち更新整備　）最小値テキスト">
          <a:extLst>
            <a:ext uri="{FF2B5EF4-FFF2-40B4-BE49-F238E27FC236}">
              <a16:creationId xmlns:a16="http://schemas.microsoft.com/office/drawing/2014/main" id="{00000000-0008-0000-0600-0000D0010000}"/>
            </a:ext>
          </a:extLst>
        </xdr:cNvPr>
        <xdr:cNvSpPr txBox="1"/>
      </xdr:nvSpPr>
      <xdr:spPr>
        <a:xfrm>
          <a:off x="10528300" y="17016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38652</xdr:rowOff>
    </xdr:from>
    <xdr:to>
      <xdr:col>55</xdr:col>
      <xdr:colOff>88900</xdr:colOff>
      <xdr:row>99</xdr:row>
      <xdr:rowOff>38652</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7012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52376</xdr:rowOff>
    </xdr:from>
    <xdr:ext cx="599010" cy="259045"/>
    <xdr:sp macro="" textlink="">
      <xdr:nvSpPr>
        <xdr:cNvPr id="466" name="普通建設事業費 （ うち更新整備　）最大値テキスト">
          <a:extLst>
            <a:ext uri="{FF2B5EF4-FFF2-40B4-BE49-F238E27FC236}">
              <a16:creationId xmlns:a16="http://schemas.microsoft.com/office/drawing/2014/main" id="{00000000-0008-0000-0600-0000D2010000}"/>
            </a:ext>
          </a:extLst>
        </xdr:cNvPr>
        <xdr:cNvSpPr txBox="1"/>
      </xdr:nvSpPr>
      <xdr:spPr>
        <a:xfrm>
          <a:off x="10528300" y="15311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105699</xdr:rowOff>
    </xdr:from>
    <xdr:to>
      <xdr:col>55</xdr:col>
      <xdr:colOff>88900</xdr:colOff>
      <xdr:row>90</xdr:row>
      <xdr:rowOff>105699</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10388600" y="15536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64015</xdr:rowOff>
    </xdr:from>
    <xdr:to>
      <xdr:col>55</xdr:col>
      <xdr:colOff>0</xdr:colOff>
      <xdr:row>98</xdr:row>
      <xdr:rowOff>15086</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9639300" y="16694665"/>
          <a:ext cx="838200" cy="122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37940</xdr:rowOff>
    </xdr:from>
    <xdr:ext cx="599010" cy="259045"/>
    <xdr:sp macro="" textlink="">
      <xdr:nvSpPr>
        <xdr:cNvPr id="469" name="普通建設事業費 （ うち更新整備　）平均値テキスト">
          <a:extLst>
            <a:ext uri="{FF2B5EF4-FFF2-40B4-BE49-F238E27FC236}">
              <a16:creationId xmlns:a16="http://schemas.microsoft.com/office/drawing/2014/main" id="{00000000-0008-0000-0600-0000D5010000}"/>
            </a:ext>
          </a:extLst>
        </xdr:cNvPr>
        <xdr:cNvSpPr txBox="1"/>
      </xdr:nvSpPr>
      <xdr:spPr>
        <a:xfrm>
          <a:off x="10528300" y="163256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15063</xdr:rowOff>
    </xdr:from>
    <xdr:to>
      <xdr:col>55</xdr:col>
      <xdr:colOff>50800</xdr:colOff>
      <xdr:row>96</xdr:row>
      <xdr:rowOff>116663</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10426700" y="16474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164500</xdr:rowOff>
    </xdr:from>
    <xdr:to>
      <xdr:col>50</xdr:col>
      <xdr:colOff>114300</xdr:colOff>
      <xdr:row>98</xdr:row>
      <xdr:rowOff>15086</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8750300" y="16795150"/>
          <a:ext cx="889000" cy="22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128730</xdr:rowOff>
    </xdr:from>
    <xdr:to>
      <xdr:col>50</xdr:col>
      <xdr:colOff>165100</xdr:colOff>
      <xdr:row>95</xdr:row>
      <xdr:rowOff>58880</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9588500" y="16245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93</xdr:row>
      <xdr:rowOff>75407</xdr:rowOff>
    </xdr:from>
    <xdr:ext cx="59901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339795" y="16020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148276</xdr:rowOff>
    </xdr:from>
    <xdr:to>
      <xdr:col>45</xdr:col>
      <xdr:colOff>177800</xdr:colOff>
      <xdr:row>97</xdr:row>
      <xdr:rowOff>164500</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7861300" y="16778926"/>
          <a:ext cx="889000" cy="16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73104</xdr:rowOff>
    </xdr:from>
    <xdr:to>
      <xdr:col>46</xdr:col>
      <xdr:colOff>38100</xdr:colOff>
      <xdr:row>96</xdr:row>
      <xdr:rowOff>3254</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8699500" y="16360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19781</xdr:rowOff>
    </xdr:from>
    <xdr:ext cx="59901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450795" y="16136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89553</xdr:rowOff>
    </xdr:from>
    <xdr:to>
      <xdr:col>41</xdr:col>
      <xdr:colOff>50800</xdr:colOff>
      <xdr:row>97</xdr:row>
      <xdr:rowOff>148276</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a:off x="6972300" y="16720203"/>
          <a:ext cx="889000" cy="58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39294</xdr:rowOff>
    </xdr:from>
    <xdr:to>
      <xdr:col>41</xdr:col>
      <xdr:colOff>101600</xdr:colOff>
      <xdr:row>95</xdr:row>
      <xdr:rowOff>140894</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7810500" y="16327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93</xdr:row>
      <xdr:rowOff>157421</xdr:rowOff>
    </xdr:from>
    <xdr:ext cx="59901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561795" y="16102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85575</xdr:rowOff>
    </xdr:from>
    <xdr:to>
      <xdr:col>36</xdr:col>
      <xdr:colOff>165100</xdr:colOff>
      <xdr:row>96</xdr:row>
      <xdr:rowOff>15725</xdr:rowOff>
    </xdr:to>
    <xdr:sp macro="" textlink="">
      <xdr:nvSpPr>
        <xdr:cNvPr id="480" name="フローチャート: 判断 479">
          <a:extLst>
            <a:ext uri="{FF2B5EF4-FFF2-40B4-BE49-F238E27FC236}">
              <a16:creationId xmlns:a16="http://schemas.microsoft.com/office/drawing/2014/main" id="{00000000-0008-0000-0600-0000E0010000}"/>
            </a:ext>
          </a:extLst>
        </xdr:cNvPr>
        <xdr:cNvSpPr/>
      </xdr:nvSpPr>
      <xdr:spPr>
        <a:xfrm>
          <a:off x="6921500" y="16373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94</xdr:row>
      <xdr:rowOff>32252</xdr:rowOff>
    </xdr:from>
    <xdr:ext cx="59901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672795" y="16148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13215</xdr:rowOff>
    </xdr:from>
    <xdr:to>
      <xdr:col>55</xdr:col>
      <xdr:colOff>50800</xdr:colOff>
      <xdr:row>97</xdr:row>
      <xdr:rowOff>114815</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10426700" y="16643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163092</xdr:rowOff>
    </xdr:from>
    <xdr:ext cx="534377" cy="259045"/>
    <xdr:sp macro="" textlink="">
      <xdr:nvSpPr>
        <xdr:cNvPr id="488" name="普通建設事業費 （ うち更新整備　）該当値テキスト">
          <a:extLst>
            <a:ext uri="{FF2B5EF4-FFF2-40B4-BE49-F238E27FC236}">
              <a16:creationId xmlns:a16="http://schemas.microsoft.com/office/drawing/2014/main" id="{00000000-0008-0000-0600-0000E8010000}"/>
            </a:ext>
          </a:extLst>
        </xdr:cNvPr>
        <xdr:cNvSpPr txBox="1"/>
      </xdr:nvSpPr>
      <xdr:spPr>
        <a:xfrm>
          <a:off x="10528300" y="16622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135736</xdr:rowOff>
    </xdr:from>
    <xdr:to>
      <xdr:col>50</xdr:col>
      <xdr:colOff>165100</xdr:colOff>
      <xdr:row>98</xdr:row>
      <xdr:rowOff>65886</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9588500" y="16766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57013</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9372111" y="16859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113700</xdr:rowOff>
    </xdr:from>
    <xdr:to>
      <xdr:col>46</xdr:col>
      <xdr:colOff>38100</xdr:colOff>
      <xdr:row>98</xdr:row>
      <xdr:rowOff>43850</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8699500" y="1674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34977</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8483111" y="16837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97476</xdr:rowOff>
    </xdr:from>
    <xdr:to>
      <xdr:col>41</xdr:col>
      <xdr:colOff>101600</xdr:colOff>
      <xdr:row>98</xdr:row>
      <xdr:rowOff>27626</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7810500" y="16728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18753</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7594111" y="16820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38753</xdr:rowOff>
    </xdr:from>
    <xdr:to>
      <xdr:col>36</xdr:col>
      <xdr:colOff>165100</xdr:colOff>
      <xdr:row>97</xdr:row>
      <xdr:rowOff>140353</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6921500" y="16669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131480</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6705111" y="16762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災害復旧事業費グラフ枠">
          <a:extLst>
            <a:ext uri="{FF2B5EF4-FFF2-40B4-BE49-F238E27FC236}">
              <a16:creationId xmlns:a16="http://schemas.microsoft.com/office/drawing/2014/main" id="{00000000-0008-0000-0600-000007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16706</xdr:rowOff>
    </xdr:from>
    <xdr:to>
      <xdr:col>85</xdr:col>
      <xdr:colOff>126364</xdr:colOff>
      <xdr:row>39</xdr:row>
      <xdr:rowOff>44450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6317595" y="5160206"/>
          <a:ext cx="1269" cy="1570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21" name="災害復旧事業費最小値テキスト">
          <a:extLst>
            <a:ext uri="{FF2B5EF4-FFF2-40B4-BE49-F238E27FC236}">
              <a16:creationId xmlns:a16="http://schemas.microsoft.com/office/drawing/2014/main" id="{00000000-0008-0000-0600-000009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134833</xdr:rowOff>
    </xdr:from>
    <xdr:ext cx="599010" cy="259045"/>
    <xdr:sp macro="" textlink="">
      <xdr:nvSpPr>
        <xdr:cNvPr id="523" name="災害復旧事業費最大値テキスト">
          <a:extLst>
            <a:ext uri="{FF2B5EF4-FFF2-40B4-BE49-F238E27FC236}">
              <a16:creationId xmlns:a16="http://schemas.microsoft.com/office/drawing/2014/main" id="{00000000-0008-0000-0600-00000B020000}"/>
            </a:ext>
          </a:extLst>
        </xdr:cNvPr>
        <xdr:cNvSpPr txBox="1"/>
      </xdr:nvSpPr>
      <xdr:spPr>
        <a:xfrm>
          <a:off x="16370300" y="4935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16706</xdr:rowOff>
    </xdr:from>
    <xdr:to>
      <xdr:col>86</xdr:col>
      <xdr:colOff>25400</xdr:colOff>
      <xdr:row>30</xdr:row>
      <xdr:rowOff>16706</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6230600" y="5160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26760</xdr:rowOff>
    </xdr:from>
    <xdr:to>
      <xdr:col>85</xdr:col>
      <xdr:colOff>127000</xdr:colOff>
      <xdr:row>39</xdr:row>
      <xdr:rowOff>43738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5481300" y="6713310"/>
          <a:ext cx="838200" cy="16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62956</xdr:rowOff>
    </xdr:from>
    <xdr:ext cx="534377" cy="259045"/>
    <xdr:sp macro="" textlink="">
      <xdr:nvSpPr>
        <xdr:cNvPr id="526" name="災害復旧事業費平均値テキスト">
          <a:extLst>
            <a:ext uri="{FF2B5EF4-FFF2-40B4-BE49-F238E27FC236}">
              <a16:creationId xmlns:a16="http://schemas.microsoft.com/office/drawing/2014/main" id="{00000000-0008-0000-0600-00000E020000}"/>
            </a:ext>
          </a:extLst>
        </xdr:cNvPr>
        <xdr:cNvSpPr txBox="1"/>
      </xdr:nvSpPr>
      <xdr:spPr>
        <a:xfrm>
          <a:off x="16370300" y="64066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40079</xdr:rowOff>
    </xdr:from>
    <xdr:to>
      <xdr:col>85</xdr:col>
      <xdr:colOff>177800</xdr:colOff>
      <xdr:row>38</xdr:row>
      <xdr:rowOff>141679</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6268700" y="6555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43322</xdr:rowOff>
    </xdr:from>
    <xdr:to>
      <xdr:col>81</xdr:col>
      <xdr:colOff>50800</xdr:colOff>
      <xdr:row>39</xdr:row>
      <xdr:rowOff>43738</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4592300" y="6729872"/>
          <a:ext cx="889000" cy="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41301</xdr:rowOff>
    </xdr:from>
    <xdr:to>
      <xdr:col>81</xdr:col>
      <xdr:colOff>101600</xdr:colOff>
      <xdr:row>38</xdr:row>
      <xdr:rowOff>142901</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5430500" y="6556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159429</xdr:rowOff>
    </xdr:from>
    <xdr:ext cx="534377"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5214111" y="6331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43322</xdr:rowOff>
    </xdr:from>
    <xdr:to>
      <xdr:col>76</xdr:col>
      <xdr:colOff>114300</xdr:colOff>
      <xdr:row>39</xdr:row>
      <xdr:rowOff>43890</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flipV="1">
          <a:off x="13703300" y="6729872"/>
          <a:ext cx="889000" cy="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44361</xdr:rowOff>
    </xdr:from>
    <xdr:to>
      <xdr:col>76</xdr:col>
      <xdr:colOff>165100</xdr:colOff>
      <xdr:row>38</xdr:row>
      <xdr:rowOff>145961</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4541500" y="6559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162488</xdr:rowOff>
    </xdr:from>
    <xdr:ext cx="534377"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325111" y="6334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43890</xdr:rowOff>
    </xdr:from>
    <xdr:to>
      <xdr:col>71</xdr:col>
      <xdr:colOff>177800</xdr:colOff>
      <xdr:row>39</xdr:row>
      <xdr:rowOff>44450</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flipV="1">
          <a:off x="12814300" y="6730440"/>
          <a:ext cx="889000" cy="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111562</xdr:rowOff>
    </xdr:from>
    <xdr:to>
      <xdr:col>72</xdr:col>
      <xdr:colOff>38100</xdr:colOff>
      <xdr:row>39</xdr:row>
      <xdr:rowOff>41712</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3652500" y="6626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58239</xdr:rowOff>
    </xdr:from>
    <xdr:ext cx="534377"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436111" y="6401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118115</xdr:rowOff>
    </xdr:from>
    <xdr:to>
      <xdr:col>67</xdr:col>
      <xdr:colOff>101600</xdr:colOff>
      <xdr:row>39</xdr:row>
      <xdr:rowOff>48265</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2763500" y="663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64792</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547111" y="6408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147410</xdr:rowOff>
    </xdr:from>
    <xdr:to>
      <xdr:col>85</xdr:col>
      <xdr:colOff>177800</xdr:colOff>
      <xdr:row>39</xdr:row>
      <xdr:rowOff>77560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6268700" y="6662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62337</xdr:rowOff>
    </xdr:from>
    <xdr:ext cx="469744" cy="259045"/>
    <xdr:sp macro="" textlink="">
      <xdr:nvSpPr>
        <xdr:cNvPr id="545" name="災害復旧事業費該当値テキスト">
          <a:extLst>
            <a:ext uri="{FF2B5EF4-FFF2-40B4-BE49-F238E27FC236}">
              <a16:creationId xmlns:a16="http://schemas.microsoft.com/office/drawing/2014/main" id="{00000000-0008-0000-0600-000021020000}"/>
            </a:ext>
          </a:extLst>
        </xdr:cNvPr>
        <xdr:cNvSpPr txBox="1"/>
      </xdr:nvSpPr>
      <xdr:spPr>
        <a:xfrm>
          <a:off x="16370300" y="6577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164388</xdr:rowOff>
    </xdr:from>
    <xdr:to>
      <xdr:col>81</xdr:col>
      <xdr:colOff>101600</xdr:colOff>
      <xdr:row>39</xdr:row>
      <xdr:rowOff>94538</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5430500" y="6679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85665</xdr:rowOff>
    </xdr:from>
    <xdr:ext cx="378565"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5292017" y="67722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163972</xdr:rowOff>
    </xdr:from>
    <xdr:to>
      <xdr:col>76</xdr:col>
      <xdr:colOff>165100</xdr:colOff>
      <xdr:row>39</xdr:row>
      <xdr:rowOff>94122</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4541500" y="667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85249</xdr:rowOff>
    </xdr:from>
    <xdr:ext cx="378565"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4403017" y="67717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164540</xdr:rowOff>
    </xdr:from>
    <xdr:to>
      <xdr:col>72</xdr:col>
      <xdr:colOff>38100</xdr:colOff>
      <xdr:row>39</xdr:row>
      <xdr:rowOff>94690</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3652500" y="6679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85817</xdr:rowOff>
    </xdr:from>
    <xdr:ext cx="378565"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3514017" y="67723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a:extLst>
            <a:ext uri="{FF2B5EF4-FFF2-40B4-BE49-F238E27FC236}">
              <a16:creationId xmlns:a16="http://schemas.microsoft.com/office/drawing/2014/main" id="{00000000-0008-0000-06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0" name="失業対策事業費最小値テキスト">
          <a:extLst>
            <a:ext uri="{FF2B5EF4-FFF2-40B4-BE49-F238E27FC236}">
              <a16:creationId xmlns:a16="http://schemas.microsoft.com/office/drawing/2014/main" id="{00000000-0008-0000-0600-00003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2" name="失業対策事業費最大値テキスト">
          <a:extLst>
            <a:ext uri="{FF2B5EF4-FFF2-40B4-BE49-F238E27FC236}">
              <a16:creationId xmlns:a16="http://schemas.microsoft.com/office/drawing/2014/main" id="{00000000-0008-0000-0600-00003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5" name="失業対策事業費平均値テキスト">
          <a:extLst>
            <a:ext uri="{FF2B5EF4-FFF2-40B4-BE49-F238E27FC236}">
              <a16:creationId xmlns:a16="http://schemas.microsoft.com/office/drawing/2014/main" id="{00000000-0008-0000-0600-00003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4" name="失業対策事業費該当値テキスト">
          <a:extLst>
            <a:ext uri="{FF2B5EF4-FFF2-40B4-BE49-F238E27FC236}">
              <a16:creationId xmlns:a16="http://schemas.microsoft.com/office/drawing/2014/main" id="{00000000-0008-0000-0600-00005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a:extLst>
            <a:ext uri="{FF2B5EF4-FFF2-40B4-BE49-F238E27FC236}">
              <a16:creationId xmlns:a16="http://schemas.microsoft.com/office/drawing/2014/main" id="{00000000-0008-0000-06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103044</xdr:rowOff>
    </xdr:from>
    <xdr:to>
      <xdr:col>85</xdr:col>
      <xdr:colOff>126364</xdr:colOff>
      <xdr:row>78</xdr:row>
      <xdr:rowOff>138125</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6317595" y="12104544"/>
          <a:ext cx="1269" cy="1406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141952</xdr:rowOff>
    </xdr:from>
    <xdr:ext cx="378565" cy="259045"/>
    <xdr:sp macro="" textlink="">
      <xdr:nvSpPr>
        <xdr:cNvPr id="625" name="公債費最小値テキスト">
          <a:extLst>
            <a:ext uri="{FF2B5EF4-FFF2-40B4-BE49-F238E27FC236}">
              <a16:creationId xmlns:a16="http://schemas.microsoft.com/office/drawing/2014/main" id="{00000000-0008-0000-0600-000071020000}"/>
            </a:ext>
          </a:extLst>
        </xdr:cNvPr>
        <xdr:cNvSpPr txBox="1"/>
      </xdr:nvSpPr>
      <xdr:spPr>
        <a:xfrm>
          <a:off x="16370300" y="135150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138125</xdr:rowOff>
    </xdr:from>
    <xdr:to>
      <xdr:col>86</xdr:col>
      <xdr:colOff>25400</xdr:colOff>
      <xdr:row>78</xdr:row>
      <xdr:rowOff>138125</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3511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49721</xdr:rowOff>
    </xdr:from>
    <xdr:ext cx="599010" cy="259045"/>
    <xdr:sp macro="" textlink="">
      <xdr:nvSpPr>
        <xdr:cNvPr id="627" name="公債費最大値テキスト">
          <a:extLst>
            <a:ext uri="{FF2B5EF4-FFF2-40B4-BE49-F238E27FC236}">
              <a16:creationId xmlns:a16="http://schemas.microsoft.com/office/drawing/2014/main" id="{00000000-0008-0000-0600-000073020000}"/>
            </a:ext>
          </a:extLst>
        </xdr:cNvPr>
        <xdr:cNvSpPr txBox="1"/>
      </xdr:nvSpPr>
      <xdr:spPr>
        <a:xfrm>
          <a:off x="16370300" y="11879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103044</xdr:rowOff>
    </xdr:from>
    <xdr:to>
      <xdr:col>86</xdr:col>
      <xdr:colOff>25400</xdr:colOff>
      <xdr:row>70</xdr:row>
      <xdr:rowOff>103044</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2104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132842</xdr:rowOff>
    </xdr:from>
    <xdr:to>
      <xdr:col>85</xdr:col>
      <xdr:colOff>127000</xdr:colOff>
      <xdr:row>75</xdr:row>
      <xdr:rowOff>145328</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5481300" y="12991592"/>
          <a:ext cx="838200" cy="12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118122</xdr:rowOff>
    </xdr:from>
    <xdr:ext cx="599010" cy="259045"/>
    <xdr:sp macro="" textlink="">
      <xdr:nvSpPr>
        <xdr:cNvPr id="630" name="公債費平均値テキスト">
          <a:extLst>
            <a:ext uri="{FF2B5EF4-FFF2-40B4-BE49-F238E27FC236}">
              <a16:creationId xmlns:a16="http://schemas.microsoft.com/office/drawing/2014/main" id="{00000000-0008-0000-0600-000076020000}"/>
            </a:ext>
          </a:extLst>
        </xdr:cNvPr>
        <xdr:cNvSpPr txBox="1"/>
      </xdr:nvSpPr>
      <xdr:spPr>
        <a:xfrm>
          <a:off x="16370300" y="131483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139695</xdr:rowOff>
    </xdr:from>
    <xdr:to>
      <xdr:col>85</xdr:col>
      <xdr:colOff>177800</xdr:colOff>
      <xdr:row>77</xdr:row>
      <xdr:rowOff>69845</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6268700" y="13169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145328</xdr:rowOff>
    </xdr:from>
    <xdr:to>
      <xdr:col>81</xdr:col>
      <xdr:colOff>50800</xdr:colOff>
      <xdr:row>75</xdr:row>
      <xdr:rowOff>155403</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4592300" y="13004078"/>
          <a:ext cx="889000" cy="10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143790</xdr:rowOff>
    </xdr:from>
    <xdr:to>
      <xdr:col>81</xdr:col>
      <xdr:colOff>101600</xdr:colOff>
      <xdr:row>77</xdr:row>
      <xdr:rowOff>73940</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5430500" y="1317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65067</xdr:rowOff>
    </xdr:from>
    <xdr:ext cx="59901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181795" y="13266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155403</xdr:rowOff>
    </xdr:from>
    <xdr:to>
      <xdr:col>76</xdr:col>
      <xdr:colOff>114300</xdr:colOff>
      <xdr:row>76</xdr:row>
      <xdr:rowOff>21552</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3703300" y="13014153"/>
          <a:ext cx="889000" cy="37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150414</xdr:rowOff>
    </xdr:from>
    <xdr:to>
      <xdr:col>76</xdr:col>
      <xdr:colOff>165100</xdr:colOff>
      <xdr:row>77</xdr:row>
      <xdr:rowOff>80564</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4541500" y="1318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71691</xdr:rowOff>
    </xdr:from>
    <xdr:ext cx="59901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292795" y="13273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21552</xdr:rowOff>
    </xdr:from>
    <xdr:to>
      <xdr:col>71</xdr:col>
      <xdr:colOff>177800</xdr:colOff>
      <xdr:row>76</xdr:row>
      <xdr:rowOff>130418</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2814300" y="13051752"/>
          <a:ext cx="889000" cy="108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169298</xdr:rowOff>
    </xdr:from>
    <xdr:to>
      <xdr:col>72</xdr:col>
      <xdr:colOff>38100</xdr:colOff>
      <xdr:row>77</xdr:row>
      <xdr:rowOff>99448</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3652500" y="13199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90575</xdr:rowOff>
    </xdr:from>
    <xdr:ext cx="59901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03795" y="13292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16720</xdr:rowOff>
    </xdr:from>
    <xdr:to>
      <xdr:col>67</xdr:col>
      <xdr:colOff>101600</xdr:colOff>
      <xdr:row>77</xdr:row>
      <xdr:rowOff>118320</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2763500" y="13218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109447</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14795" y="13311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82042</xdr:rowOff>
    </xdr:from>
    <xdr:to>
      <xdr:col>85</xdr:col>
      <xdr:colOff>177800</xdr:colOff>
      <xdr:row>76</xdr:row>
      <xdr:rowOff>12192</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6268700" y="12940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104919</xdr:rowOff>
    </xdr:from>
    <xdr:ext cx="599010" cy="259045"/>
    <xdr:sp macro="" textlink="">
      <xdr:nvSpPr>
        <xdr:cNvPr id="649" name="公債費該当値テキスト">
          <a:extLst>
            <a:ext uri="{FF2B5EF4-FFF2-40B4-BE49-F238E27FC236}">
              <a16:creationId xmlns:a16="http://schemas.microsoft.com/office/drawing/2014/main" id="{00000000-0008-0000-0600-000089020000}"/>
            </a:ext>
          </a:extLst>
        </xdr:cNvPr>
        <xdr:cNvSpPr txBox="1"/>
      </xdr:nvSpPr>
      <xdr:spPr>
        <a:xfrm>
          <a:off x="16370300" y="12792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94528</xdr:rowOff>
    </xdr:from>
    <xdr:to>
      <xdr:col>81</xdr:col>
      <xdr:colOff>101600</xdr:colOff>
      <xdr:row>76</xdr:row>
      <xdr:rowOff>24678</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5430500" y="12953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41205</xdr:rowOff>
    </xdr:from>
    <xdr:ext cx="59901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181795" y="12728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104603</xdr:rowOff>
    </xdr:from>
    <xdr:to>
      <xdr:col>76</xdr:col>
      <xdr:colOff>165100</xdr:colOff>
      <xdr:row>76</xdr:row>
      <xdr:rowOff>34753</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4541500" y="12963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51280</xdr:rowOff>
    </xdr:from>
    <xdr:ext cx="59901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292795" y="12738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142203</xdr:rowOff>
    </xdr:from>
    <xdr:to>
      <xdr:col>72</xdr:col>
      <xdr:colOff>38100</xdr:colOff>
      <xdr:row>76</xdr:row>
      <xdr:rowOff>72352</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3652500" y="1300095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88880</xdr:rowOff>
    </xdr:from>
    <xdr:ext cx="599010"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3403795" y="12776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79618</xdr:rowOff>
    </xdr:from>
    <xdr:to>
      <xdr:col>67</xdr:col>
      <xdr:colOff>101600</xdr:colOff>
      <xdr:row>77</xdr:row>
      <xdr:rowOff>9768</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2763500" y="13109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26296</xdr:rowOff>
    </xdr:from>
    <xdr:ext cx="599010"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514795" y="12885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a:extLst>
            <a:ext uri="{FF2B5EF4-FFF2-40B4-BE49-F238E27FC236}">
              <a16:creationId xmlns:a16="http://schemas.microsoft.com/office/drawing/2014/main" id="{00000000-0008-0000-06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96337</xdr:rowOff>
    </xdr:from>
    <xdr:to>
      <xdr:col>85</xdr:col>
      <xdr:colOff>126364</xdr:colOff>
      <xdr:row>98</xdr:row>
      <xdr:rowOff>138345</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6317595" y="15526837"/>
          <a:ext cx="1269" cy="1413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142172</xdr:rowOff>
    </xdr:from>
    <xdr:ext cx="378565" cy="259045"/>
    <xdr:sp macro="" textlink="">
      <xdr:nvSpPr>
        <xdr:cNvPr id="680" name="積立金最小値テキスト">
          <a:extLst>
            <a:ext uri="{FF2B5EF4-FFF2-40B4-BE49-F238E27FC236}">
              <a16:creationId xmlns:a16="http://schemas.microsoft.com/office/drawing/2014/main" id="{00000000-0008-0000-0600-0000A8020000}"/>
            </a:ext>
          </a:extLst>
        </xdr:cNvPr>
        <xdr:cNvSpPr txBox="1"/>
      </xdr:nvSpPr>
      <xdr:spPr>
        <a:xfrm>
          <a:off x="16370300" y="169442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138345</xdr:rowOff>
    </xdr:from>
    <xdr:to>
      <xdr:col>86</xdr:col>
      <xdr:colOff>25400</xdr:colOff>
      <xdr:row>98</xdr:row>
      <xdr:rowOff>138345</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6940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43014</xdr:rowOff>
    </xdr:from>
    <xdr:ext cx="599010" cy="259045"/>
    <xdr:sp macro="" textlink="">
      <xdr:nvSpPr>
        <xdr:cNvPr id="682" name="積立金最大値テキスト">
          <a:extLst>
            <a:ext uri="{FF2B5EF4-FFF2-40B4-BE49-F238E27FC236}">
              <a16:creationId xmlns:a16="http://schemas.microsoft.com/office/drawing/2014/main" id="{00000000-0008-0000-0600-0000AA020000}"/>
            </a:ext>
          </a:extLst>
        </xdr:cNvPr>
        <xdr:cNvSpPr txBox="1"/>
      </xdr:nvSpPr>
      <xdr:spPr>
        <a:xfrm>
          <a:off x="16370300" y="15302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618,969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96337</xdr:rowOff>
    </xdr:from>
    <xdr:to>
      <xdr:col>86</xdr:col>
      <xdr:colOff>25400</xdr:colOff>
      <xdr:row>90</xdr:row>
      <xdr:rowOff>96337</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5526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149448</xdr:rowOff>
    </xdr:from>
    <xdr:to>
      <xdr:col>85</xdr:col>
      <xdr:colOff>127000</xdr:colOff>
      <xdr:row>96</xdr:row>
      <xdr:rowOff>108610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5481300" y="16265748"/>
          <a:ext cx="838200" cy="302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43263</xdr:rowOff>
    </xdr:from>
    <xdr:ext cx="599010" cy="259045"/>
    <xdr:sp macro="" textlink="">
      <xdr:nvSpPr>
        <xdr:cNvPr id="685" name="積立金平均値テキスト">
          <a:extLst>
            <a:ext uri="{FF2B5EF4-FFF2-40B4-BE49-F238E27FC236}">
              <a16:creationId xmlns:a16="http://schemas.microsoft.com/office/drawing/2014/main" id="{00000000-0008-0000-0600-0000AD020000}"/>
            </a:ext>
          </a:extLst>
        </xdr:cNvPr>
        <xdr:cNvSpPr txBox="1"/>
      </xdr:nvSpPr>
      <xdr:spPr>
        <a:xfrm>
          <a:off x="16370300" y="163310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20386</xdr:rowOff>
    </xdr:from>
    <xdr:to>
      <xdr:col>85</xdr:col>
      <xdr:colOff>177800</xdr:colOff>
      <xdr:row>96</xdr:row>
      <xdr:rowOff>121986</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6268700" y="16479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149448</xdr:rowOff>
    </xdr:from>
    <xdr:to>
      <xdr:col>81</xdr:col>
      <xdr:colOff>50800</xdr:colOff>
      <xdr:row>95</xdr:row>
      <xdr:rowOff>70058</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4592300" y="16265748"/>
          <a:ext cx="889000" cy="92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123588</xdr:rowOff>
    </xdr:from>
    <xdr:to>
      <xdr:col>81</xdr:col>
      <xdr:colOff>101600</xdr:colOff>
      <xdr:row>96</xdr:row>
      <xdr:rowOff>53738</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5430500" y="1641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44865</xdr:rowOff>
    </xdr:from>
    <xdr:ext cx="59901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181795" y="16504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70058</xdr:rowOff>
    </xdr:from>
    <xdr:to>
      <xdr:col>76</xdr:col>
      <xdr:colOff>114300</xdr:colOff>
      <xdr:row>97</xdr:row>
      <xdr:rowOff>120759</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3703300" y="16357808"/>
          <a:ext cx="889000" cy="393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166441</xdr:rowOff>
    </xdr:from>
    <xdr:to>
      <xdr:col>76</xdr:col>
      <xdr:colOff>165100</xdr:colOff>
      <xdr:row>97</xdr:row>
      <xdr:rowOff>96591</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4541500" y="1662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87718</xdr:rowOff>
    </xdr:from>
    <xdr:ext cx="59901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4292795" y="16718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10063</xdr:rowOff>
    </xdr:from>
    <xdr:to>
      <xdr:col>71</xdr:col>
      <xdr:colOff>177800</xdr:colOff>
      <xdr:row>97</xdr:row>
      <xdr:rowOff>120759</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2814300" y="16640713"/>
          <a:ext cx="889000" cy="110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132335</xdr:rowOff>
    </xdr:from>
    <xdr:to>
      <xdr:col>72</xdr:col>
      <xdr:colOff>38100</xdr:colOff>
      <xdr:row>98</xdr:row>
      <xdr:rowOff>62485</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3652500" y="16762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53612</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436111" y="16855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47107</xdr:rowOff>
    </xdr:from>
    <xdr:to>
      <xdr:col>67</xdr:col>
      <xdr:colOff>101600</xdr:colOff>
      <xdr:row>97</xdr:row>
      <xdr:rowOff>148707</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2763500" y="1667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139834</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547111" y="16770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57810</xdr:rowOff>
    </xdr:from>
    <xdr:to>
      <xdr:col>85</xdr:col>
      <xdr:colOff>177800</xdr:colOff>
      <xdr:row>96</xdr:row>
      <xdr:rowOff>159410</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6268700" y="16517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36237</xdr:rowOff>
    </xdr:from>
    <xdr:ext cx="599010" cy="259045"/>
    <xdr:sp macro="" textlink="">
      <xdr:nvSpPr>
        <xdr:cNvPr id="704" name="積立金該当値テキスト">
          <a:extLst>
            <a:ext uri="{FF2B5EF4-FFF2-40B4-BE49-F238E27FC236}">
              <a16:creationId xmlns:a16="http://schemas.microsoft.com/office/drawing/2014/main" id="{00000000-0008-0000-0600-0000C0020000}"/>
            </a:ext>
          </a:extLst>
        </xdr:cNvPr>
        <xdr:cNvSpPr txBox="1"/>
      </xdr:nvSpPr>
      <xdr:spPr>
        <a:xfrm>
          <a:off x="16370300" y="16495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98648</xdr:rowOff>
    </xdr:from>
    <xdr:to>
      <xdr:col>81</xdr:col>
      <xdr:colOff>101600</xdr:colOff>
      <xdr:row>95</xdr:row>
      <xdr:rowOff>28798</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5430500" y="16214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93</xdr:row>
      <xdr:rowOff>45325</xdr:rowOff>
    </xdr:from>
    <xdr:ext cx="59901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5181795" y="15990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19258</xdr:rowOff>
    </xdr:from>
    <xdr:to>
      <xdr:col>76</xdr:col>
      <xdr:colOff>165100</xdr:colOff>
      <xdr:row>95</xdr:row>
      <xdr:rowOff>120858</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4541500" y="16307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93</xdr:row>
      <xdr:rowOff>137385</xdr:rowOff>
    </xdr:from>
    <xdr:ext cx="59901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292795" y="16082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69959</xdr:rowOff>
    </xdr:from>
    <xdr:to>
      <xdr:col>72</xdr:col>
      <xdr:colOff>38100</xdr:colOff>
      <xdr:row>98</xdr:row>
      <xdr:rowOff>109</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3652500" y="16700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16636</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3436111" y="16475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130713</xdr:rowOff>
    </xdr:from>
    <xdr:to>
      <xdr:col>67</xdr:col>
      <xdr:colOff>101600</xdr:colOff>
      <xdr:row>97</xdr:row>
      <xdr:rowOff>60863</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2763500" y="16589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77390</xdr:rowOff>
    </xdr:from>
    <xdr:ext cx="599010"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2514795" y="16365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171196</xdr:rowOff>
    </xdr:from>
    <xdr:to>
      <xdr:col>116</xdr:col>
      <xdr:colOff>62864</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2159595" y="5314696"/>
          <a:ext cx="1269" cy="1416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117873</xdr:rowOff>
    </xdr:from>
    <xdr:ext cx="534377" cy="259045"/>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2212300" y="5089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171196</xdr:rowOff>
    </xdr:from>
    <xdr:to>
      <xdr:col>116</xdr:col>
      <xdr:colOff>152400</xdr:colOff>
      <xdr:row>30</xdr:row>
      <xdr:rowOff>171196</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5314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34</xdr:row>
      <xdr:rowOff>129413</xdr:rowOff>
    </xdr:from>
    <xdr:to>
      <xdr:col>116</xdr:col>
      <xdr:colOff>63500</xdr:colOff>
      <xdr:row>37</xdr:row>
      <xdr:rowOff>8128</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1323300" y="5958713"/>
          <a:ext cx="838200" cy="393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35323</xdr:rowOff>
    </xdr:from>
    <xdr:ext cx="378565" cy="259045"/>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2212300" y="655042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56896</xdr:rowOff>
    </xdr:from>
    <xdr:to>
      <xdr:col>116</xdr:col>
      <xdr:colOff>114300</xdr:colOff>
      <xdr:row>38</xdr:row>
      <xdr:rowOff>158496</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2110700" y="65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8128</xdr:rowOff>
    </xdr:from>
    <xdr:to>
      <xdr:col>111</xdr:col>
      <xdr:colOff>177800</xdr:colOff>
      <xdr:row>39</xdr:row>
      <xdr:rowOff>44450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20434300" y="6351778"/>
          <a:ext cx="889000" cy="379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59309</xdr:rowOff>
    </xdr:from>
    <xdr:to>
      <xdr:col>112</xdr:col>
      <xdr:colOff>38100</xdr:colOff>
      <xdr:row>38</xdr:row>
      <xdr:rowOff>160909</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1272500" y="6574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152036</xdr:rowOff>
    </xdr:from>
    <xdr:ext cx="378565"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134017" y="66671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46990</xdr:rowOff>
    </xdr:from>
    <xdr:to>
      <xdr:col>107</xdr:col>
      <xdr:colOff>101600</xdr:colOff>
      <xdr:row>38</xdr:row>
      <xdr:rowOff>148590</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0383500" y="6562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165117</xdr:rowOff>
    </xdr:from>
    <xdr:ext cx="378565"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245017" y="63373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136652</xdr:rowOff>
    </xdr:from>
    <xdr:to>
      <xdr:col>102</xdr:col>
      <xdr:colOff>165100</xdr:colOff>
      <xdr:row>39</xdr:row>
      <xdr:rowOff>66802</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494500" y="6651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83329</xdr:rowOff>
    </xdr:from>
    <xdr:ext cx="378565"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56017" y="64269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145796</xdr:rowOff>
    </xdr:from>
    <xdr:to>
      <xdr:col>98</xdr:col>
      <xdr:colOff>38100</xdr:colOff>
      <xdr:row>39</xdr:row>
      <xdr:rowOff>75946</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605500" y="666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92473</xdr:rowOff>
    </xdr:from>
    <xdr:ext cx="378565"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67017" y="64361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78613</xdr:rowOff>
    </xdr:from>
    <xdr:to>
      <xdr:col>116</xdr:col>
      <xdr:colOff>114300</xdr:colOff>
      <xdr:row>35</xdr:row>
      <xdr:rowOff>8763</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2110700" y="5907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33</xdr:row>
      <xdr:rowOff>101490</xdr:rowOff>
    </xdr:from>
    <xdr:ext cx="469744" cy="259045"/>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2212300" y="5759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128778</xdr:rowOff>
    </xdr:from>
    <xdr:to>
      <xdr:col>112</xdr:col>
      <xdr:colOff>38100</xdr:colOff>
      <xdr:row>37</xdr:row>
      <xdr:rowOff>58928</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1272500" y="6300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75455</xdr:rowOff>
    </xdr:from>
    <xdr:ext cx="469744"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088428" y="6076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id="{00000000-0008-0000-06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79304</xdr:rowOff>
    </xdr:from>
    <xdr:to>
      <xdr:col>116</xdr:col>
      <xdr:colOff>62864</xdr:colOff>
      <xdr:row>58</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2159595" y="8651804"/>
          <a:ext cx="1269" cy="1431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2" name="貸付金最小値テキスト">
          <a:extLst>
            <a:ext uri="{FF2B5EF4-FFF2-40B4-BE49-F238E27FC236}">
              <a16:creationId xmlns:a16="http://schemas.microsoft.com/office/drawing/2014/main" id="{00000000-0008-0000-0600-000018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25981</xdr:rowOff>
    </xdr:from>
    <xdr:ext cx="534377" cy="259045"/>
    <xdr:sp macro="" textlink="">
      <xdr:nvSpPr>
        <xdr:cNvPr id="794" name="貸付金最大値テキスト">
          <a:extLst>
            <a:ext uri="{FF2B5EF4-FFF2-40B4-BE49-F238E27FC236}">
              <a16:creationId xmlns:a16="http://schemas.microsoft.com/office/drawing/2014/main" id="{00000000-0008-0000-0600-00001A030000}"/>
            </a:ext>
          </a:extLst>
        </xdr:cNvPr>
        <xdr:cNvSpPr txBox="1"/>
      </xdr:nvSpPr>
      <xdr:spPr>
        <a:xfrm>
          <a:off x="22212300" y="8427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79304</xdr:rowOff>
    </xdr:from>
    <xdr:to>
      <xdr:col>116</xdr:col>
      <xdr:colOff>152400</xdr:colOff>
      <xdr:row>50</xdr:row>
      <xdr:rowOff>79304</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8651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121617</xdr:rowOff>
    </xdr:from>
    <xdr:to>
      <xdr:col>116</xdr:col>
      <xdr:colOff>63500</xdr:colOff>
      <xdr:row>58</xdr:row>
      <xdr:rowOff>121961</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1323300" y="10065717"/>
          <a:ext cx="838200" cy="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152925</xdr:rowOff>
    </xdr:from>
    <xdr:ext cx="469744" cy="259045"/>
    <xdr:sp macro="" textlink="">
      <xdr:nvSpPr>
        <xdr:cNvPr id="797" name="貸付金平均値テキスト">
          <a:extLst>
            <a:ext uri="{FF2B5EF4-FFF2-40B4-BE49-F238E27FC236}">
              <a16:creationId xmlns:a16="http://schemas.microsoft.com/office/drawing/2014/main" id="{00000000-0008-0000-0600-00001D030000}"/>
            </a:ext>
          </a:extLst>
        </xdr:cNvPr>
        <xdr:cNvSpPr txBox="1"/>
      </xdr:nvSpPr>
      <xdr:spPr>
        <a:xfrm>
          <a:off x="22212300" y="97541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130048</xdr:rowOff>
    </xdr:from>
    <xdr:to>
      <xdr:col>116</xdr:col>
      <xdr:colOff>114300</xdr:colOff>
      <xdr:row>58</xdr:row>
      <xdr:rowOff>60198</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2110700" y="990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121961</xdr:rowOff>
    </xdr:from>
    <xdr:to>
      <xdr:col>111</xdr:col>
      <xdr:colOff>177800</xdr:colOff>
      <xdr:row>58</xdr:row>
      <xdr:rowOff>122258</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0434300" y="10066061"/>
          <a:ext cx="889000" cy="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117909</xdr:rowOff>
    </xdr:from>
    <xdr:to>
      <xdr:col>112</xdr:col>
      <xdr:colOff>38100</xdr:colOff>
      <xdr:row>58</xdr:row>
      <xdr:rowOff>48059</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1272500" y="9890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64586</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088428" y="966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122258</xdr:rowOff>
    </xdr:from>
    <xdr:to>
      <xdr:col>107</xdr:col>
      <xdr:colOff>50800</xdr:colOff>
      <xdr:row>58</xdr:row>
      <xdr:rowOff>122441</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19545300" y="10066358"/>
          <a:ext cx="8890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63891</xdr:rowOff>
    </xdr:from>
    <xdr:to>
      <xdr:col>107</xdr:col>
      <xdr:colOff>101600</xdr:colOff>
      <xdr:row>57</xdr:row>
      <xdr:rowOff>165491</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0383500" y="983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10568</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199428" y="961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122441</xdr:rowOff>
    </xdr:from>
    <xdr:to>
      <xdr:col>102</xdr:col>
      <xdr:colOff>114300</xdr:colOff>
      <xdr:row>58</xdr:row>
      <xdr:rowOff>122738</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18656300" y="10066541"/>
          <a:ext cx="889000" cy="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10193</xdr:rowOff>
    </xdr:from>
    <xdr:to>
      <xdr:col>102</xdr:col>
      <xdr:colOff>165100</xdr:colOff>
      <xdr:row>57</xdr:row>
      <xdr:rowOff>111793</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9494500" y="97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128320</xdr:rowOff>
    </xdr:from>
    <xdr:ext cx="534377"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278111" y="9558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8844</xdr:rowOff>
    </xdr:from>
    <xdr:to>
      <xdr:col>98</xdr:col>
      <xdr:colOff>38100</xdr:colOff>
      <xdr:row>57</xdr:row>
      <xdr:rowOff>110444</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8605500" y="978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55</xdr:row>
      <xdr:rowOff>126971</xdr:rowOff>
    </xdr:from>
    <xdr:ext cx="534377"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389111" y="9556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70817</xdr:rowOff>
    </xdr:from>
    <xdr:to>
      <xdr:col>116</xdr:col>
      <xdr:colOff>114300</xdr:colOff>
      <xdr:row>59</xdr:row>
      <xdr:rowOff>967</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2110700" y="10014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157194</xdr:rowOff>
    </xdr:from>
    <xdr:ext cx="378565" cy="259045"/>
    <xdr:sp macro="" textlink="">
      <xdr:nvSpPr>
        <xdr:cNvPr id="816" name="貸付金該当値テキスト">
          <a:extLst>
            <a:ext uri="{FF2B5EF4-FFF2-40B4-BE49-F238E27FC236}">
              <a16:creationId xmlns:a16="http://schemas.microsoft.com/office/drawing/2014/main" id="{00000000-0008-0000-0600-000030030000}"/>
            </a:ext>
          </a:extLst>
        </xdr:cNvPr>
        <xdr:cNvSpPr txBox="1"/>
      </xdr:nvSpPr>
      <xdr:spPr>
        <a:xfrm>
          <a:off x="22212300" y="99298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71161</xdr:rowOff>
    </xdr:from>
    <xdr:to>
      <xdr:col>112</xdr:col>
      <xdr:colOff>38100</xdr:colOff>
      <xdr:row>59</xdr:row>
      <xdr:rowOff>1311</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1272500" y="10015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163888</xdr:rowOff>
    </xdr:from>
    <xdr:ext cx="378565"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134017" y="101079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71458</xdr:rowOff>
    </xdr:from>
    <xdr:to>
      <xdr:col>107</xdr:col>
      <xdr:colOff>101600</xdr:colOff>
      <xdr:row>59</xdr:row>
      <xdr:rowOff>1608</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0383500" y="10015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164185</xdr:rowOff>
    </xdr:from>
    <xdr:ext cx="378565"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245017" y="101082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71641</xdr:rowOff>
    </xdr:from>
    <xdr:to>
      <xdr:col>102</xdr:col>
      <xdr:colOff>165100</xdr:colOff>
      <xdr:row>59</xdr:row>
      <xdr:rowOff>1791</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9494500" y="10015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164368</xdr:rowOff>
    </xdr:from>
    <xdr:ext cx="378565"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56017" y="101084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71938</xdr:rowOff>
    </xdr:from>
    <xdr:to>
      <xdr:col>98</xdr:col>
      <xdr:colOff>38100</xdr:colOff>
      <xdr:row>59</xdr:row>
      <xdr:rowOff>2088</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8605500" y="10016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164665</xdr:rowOff>
    </xdr:from>
    <xdr:ext cx="378565"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67017" y="101087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5" name="繰出金グラフ枠">
          <a:extLst>
            <a:ext uri="{FF2B5EF4-FFF2-40B4-BE49-F238E27FC236}">
              <a16:creationId xmlns:a16="http://schemas.microsoft.com/office/drawing/2014/main" id="{00000000-0008-0000-0600-00004D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79130</xdr:rowOff>
    </xdr:from>
    <xdr:to>
      <xdr:col>116</xdr:col>
      <xdr:colOff>62864</xdr:colOff>
      <xdr:row>78</xdr:row>
      <xdr:rowOff>5288</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2159595" y="12080630"/>
          <a:ext cx="1269" cy="12977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9115</xdr:rowOff>
    </xdr:from>
    <xdr:ext cx="534377" cy="259045"/>
    <xdr:sp macro="" textlink="">
      <xdr:nvSpPr>
        <xdr:cNvPr id="847" name="繰出金最小値テキスト">
          <a:extLst>
            <a:ext uri="{FF2B5EF4-FFF2-40B4-BE49-F238E27FC236}">
              <a16:creationId xmlns:a16="http://schemas.microsoft.com/office/drawing/2014/main" id="{00000000-0008-0000-0600-00004F030000}"/>
            </a:ext>
          </a:extLst>
        </xdr:cNvPr>
        <xdr:cNvSpPr txBox="1"/>
      </xdr:nvSpPr>
      <xdr:spPr>
        <a:xfrm>
          <a:off x="22212300" y="13382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5288</xdr:rowOff>
    </xdr:from>
    <xdr:to>
      <xdr:col>116</xdr:col>
      <xdr:colOff>152400</xdr:colOff>
      <xdr:row>78</xdr:row>
      <xdr:rowOff>5288</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3378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25807</xdr:rowOff>
    </xdr:from>
    <xdr:ext cx="599010" cy="259045"/>
    <xdr:sp macro="" textlink="">
      <xdr:nvSpPr>
        <xdr:cNvPr id="849" name="繰出金最大値テキスト">
          <a:extLst>
            <a:ext uri="{FF2B5EF4-FFF2-40B4-BE49-F238E27FC236}">
              <a16:creationId xmlns:a16="http://schemas.microsoft.com/office/drawing/2014/main" id="{00000000-0008-0000-0600-000051030000}"/>
            </a:ext>
          </a:extLst>
        </xdr:cNvPr>
        <xdr:cNvSpPr txBox="1"/>
      </xdr:nvSpPr>
      <xdr:spPr>
        <a:xfrm>
          <a:off x="22212300" y="11855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79130</xdr:rowOff>
    </xdr:from>
    <xdr:to>
      <xdr:col>116</xdr:col>
      <xdr:colOff>152400</xdr:colOff>
      <xdr:row>70</xdr:row>
      <xdr:rowOff>79130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2080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61913</xdr:rowOff>
    </xdr:from>
    <xdr:to>
      <xdr:col>116</xdr:col>
      <xdr:colOff>63500</xdr:colOff>
      <xdr:row>76</xdr:row>
      <xdr:rowOff>81645</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1323300" y="13092113"/>
          <a:ext cx="838200" cy="19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126563</xdr:rowOff>
    </xdr:from>
    <xdr:ext cx="599010" cy="259045"/>
    <xdr:sp macro="" textlink="">
      <xdr:nvSpPr>
        <xdr:cNvPr id="852" name="繰出金平均値テキスト">
          <a:extLst>
            <a:ext uri="{FF2B5EF4-FFF2-40B4-BE49-F238E27FC236}">
              <a16:creationId xmlns:a16="http://schemas.microsoft.com/office/drawing/2014/main" id="{00000000-0008-0000-0600-000054030000}"/>
            </a:ext>
          </a:extLst>
        </xdr:cNvPr>
        <xdr:cNvSpPr txBox="1"/>
      </xdr:nvSpPr>
      <xdr:spPr>
        <a:xfrm>
          <a:off x="22212300" y="128138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103686</xdr:rowOff>
    </xdr:from>
    <xdr:to>
      <xdr:col>116</xdr:col>
      <xdr:colOff>114300</xdr:colOff>
      <xdr:row>76</xdr:row>
      <xdr:rowOff>33837</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2110700" y="1296243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40539</xdr:rowOff>
    </xdr:from>
    <xdr:to>
      <xdr:col>111</xdr:col>
      <xdr:colOff>177800</xdr:colOff>
      <xdr:row>76</xdr:row>
      <xdr:rowOff>81645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0434300" y="13070739"/>
          <a:ext cx="889000" cy="41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121046</xdr:rowOff>
    </xdr:from>
    <xdr:to>
      <xdr:col>112</xdr:col>
      <xdr:colOff>38100</xdr:colOff>
      <xdr:row>76</xdr:row>
      <xdr:rowOff>51197</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1272500" y="1297979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67723</xdr:rowOff>
    </xdr:from>
    <xdr:ext cx="59901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023795" y="12755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40539</xdr:rowOff>
    </xdr:from>
    <xdr:to>
      <xdr:col>107</xdr:col>
      <xdr:colOff>50800</xdr:colOff>
      <xdr:row>76</xdr:row>
      <xdr:rowOff>86838</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19545300" y="13070739"/>
          <a:ext cx="889000" cy="46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101747</xdr:rowOff>
    </xdr:from>
    <xdr:to>
      <xdr:col>107</xdr:col>
      <xdr:colOff>101600</xdr:colOff>
      <xdr:row>76</xdr:row>
      <xdr:rowOff>31897</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0383500" y="12960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48424</xdr:rowOff>
    </xdr:from>
    <xdr:ext cx="59901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134795" y="12735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86838</xdr:rowOff>
    </xdr:from>
    <xdr:to>
      <xdr:col>102</xdr:col>
      <xdr:colOff>114300</xdr:colOff>
      <xdr:row>76</xdr:row>
      <xdr:rowOff>99420</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18656300" y="13117038"/>
          <a:ext cx="889000" cy="12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111810</xdr:rowOff>
    </xdr:from>
    <xdr:to>
      <xdr:col>102</xdr:col>
      <xdr:colOff>165100</xdr:colOff>
      <xdr:row>76</xdr:row>
      <xdr:rowOff>41960</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9494500" y="1297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58487</xdr:rowOff>
    </xdr:from>
    <xdr:ext cx="59901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245795" y="12745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111837</xdr:rowOff>
    </xdr:from>
    <xdr:to>
      <xdr:col>98</xdr:col>
      <xdr:colOff>38100</xdr:colOff>
      <xdr:row>76</xdr:row>
      <xdr:rowOff>41988</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8605500" y="1297058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58514</xdr:rowOff>
    </xdr:from>
    <xdr:ext cx="59901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356795" y="12745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11113</xdr:rowOff>
    </xdr:from>
    <xdr:to>
      <xdr:col>116</xdr:col>
      <xdr:colOff>114300</xdr:colOff>
      <xdr:row>76</xdr:row>
      <xdr:rowOff>112713</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2110700" y="13041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160990</xdr:rowOff>
    </xdr:from>
    <xdr:ext cx="534377" cy="259045"/>
    <xdr:sp macro="" textlink="">
      <xdr:nvSpPr>
        <xdr:cNvPr id="871" name="繰出金該当値テキスト">
          <a:extLst>
            <a:ext uri="{FF2B5EF4-FFF2-40B4-BE49-F238E27FC236}">
              <a16:creationId xmlns:a16="http://schemas.microsoft.com/office/drawing/2014/main" id="{00000000-0008-0000-0600-000067030000}"/>
            </a:ext>
          </a:extLst>
        </xdr:cNvPr>
        <xdr:cNvSpPr txBox="1"/>
      </xdr:nvSpPr>
      <xdr:spPr>
        <a:xfrm>
          <a:off x="22212300" y="13019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30845</xdr:rowOff>
    </xdr:from>
    <xdr:to>
      <xdr:col>112</xdr:col>
      <xdr:colOff>38100</xdr:colOff>
      <xdr:row>76</xdr:row>
      <xdr:rowOff>132445</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1272500" y="1306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123572</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056111" y="13153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161189</xdr:rowOff>
    </xdr:from>
    <xdr:to>
      <xdr:col>107</xdr:col>
      <xdr:colOff>101600</xdr:colOff>
      <xdr:row>76</xdr:row>
      <xdr:rowOff>91339</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0383500" y="13019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82466</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167111" y="13112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36038</xdr:rowOff>
    </xdr:from>
    <xdr:to>
      <xdr:col>102</xdr:col>
      <xdr:colOff>165100</xdr:colOff>
      <xdr:row>76</xdr:row>
      <xdr:rowOff>137638</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9494500" y="13066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128765</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278111" y="13158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48620</xdr:rowOff>
    </xdr:from>
    <xdr:to>
      <xdr:col>98</xdr:col>
      <xdr:colOff>38100</xdr:colOff>
      <xdr:row>76</xdr:row>
      <xdr:rowOff>150220</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8605500" y="1307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141347</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389111" y="13171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4" name="前年度繰上充用金グラフ枠">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6" name="前年度繰上充用金最小値テキスト">
          <a:extLst>
            <a:ext uri="{FF2B5EF4-FFF2-40B4-BE49-F238E27FC236}">
              <a16:creationId xmlns:a16="http://schemas.microsoft.com/office/drawing/2014/main" id="{00000000-0008-0000-0600-000080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8" name="前年度繰上充用金最大値テキスト">
          <a:extLst>
            <a:ext uri="{FF2B5EF4-FFF2-40B4-BE49-F238E27FC236}">
              <a16:creationId xmlns:a16="http://schemas.microsoft.com/office/drawing/2014/main" id="{00000000-0008-0000-0600-000082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1" name="前年度繰上充用金平均値テキスト">
          <a:extLst>
            <a:ext uri="{FF2B5EF4-FFF2-40B4-BE49-F238E27FC236}">
              <a16:creationId xmlns:a16="http://schemas.microsoft.com/office/drawing/2014/main" id="{00000000-0008-0000-0600-000085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0" name="前年度繰上充用金該当値テキスト">
          <a:extLst>
            <a:ext uri="{FF2B5EF4-FFF2-40B4-BE49-F238E27FC236}">
              <a16:creationId xmlns:a16="http://schemas.microsoft.com/office/drawing/2014/main" id="{00000000-0008-0000-0600-000098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9" name="正方形/長方形 928">
          <a:extLst>
            <a:ext uri="{FF2B5EF4-FFF2-40B4-BE49-F238E27FC236}">
              <a16:creationId xmlns:a16="http://schemas.microsoft.com/office/drawing/2014/main" id="{00000000-0008-0000-0600-0000A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住民一人当たりのコストを見た場合、</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普通建設事業費が昨年度よりも</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19,159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円増加しているが、類似団体以下に落ち着いている。維持補修費は、昨年度比較で減少したが、類似団体より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6,197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円高くなっている。また、公債費は、上昇を続けており、昨年度より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5,462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円多くなっている。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また、前年度に引き続き投資及び出資金が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3,095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円上昇した。</a:t>
          </a:r>
        </a:p>
        <a:p>
          <a:r>
            <a:rPr kumimoji="1" lang="ja-JP" altLang="en-US" sz="1300">
              <a:latin typeface="ＭＳ Ｐゴシック" panose="020B0600070205080204" pitchFamily="50" charset="-128"/>
              <a:ea typeface="ＭＳ Ｐゴシック" panose="020B0600070205080204" pitchFamily="50" charset="-128"/>
            </a:rPr>
            <a:t>　今後は、大型整備事業に投入した起債の元金償還が開始されており、公債費が数年間高止まりが続くので、平成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年度に作成された公共施設総合管理計画や令和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策定した個別施設計画に基づき、公共施設の維持管理経費の平準化をはかるとともに、事業実施の取捨選択を行ない、事業費の抑制及び更なる歳出削減に努め、積立金を有効に活用し、財政規模に見合った財政運営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福島県磐梯町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3,289
3,274
59.77
4,940,781
4,764,658
149,682
2,565,377
4,640,366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12.3
94.9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139700</xdr:rowOff>
    </xdr:from>
    <xdr:to>
      <xdr:col>28</xdr:col>
      <xdr:colOff>114300</xdr:colOff>
      <xdr:row>39</xdr:row>
      <xdr:rowOff>139700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168927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54627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30</xdr:row>
      <xdr:rowOff>111777</xdr:rowOff>
    </xdr:from>
    <xdr:ext cx="53129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230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28</xdr:row>
      <xdr:rowOff>168927</xdr:rowOff>
    </xdr:from>
    <xdr:ext cx="53129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230701" y="496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7" name="テキスト ボックス 56">
          <a:extLst>
            <a:ext uri="{FF2B5EF4-FFF2-40B4-BE49-F238E27FC236}">
              <a16:creationId xmlns:a16="http://schemas.microsoft.com/office/drawing/2014/main" id="{00000000-0008-0000-0700-000039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8" name="議会費グラフ枠">
          <a:extLst>
            <a:ext uri="{FF2B5EF4-FFF2-40B4-BE49-F238E27FC236}">
              <a16:creationId xmlns:a16="http://schemas.microsoft.com/office/drawing/2014/main" id="{00000000-0008-0000-0700-00003A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164589</xdr:rowOff>
    </xdr:from>
    <xdr:to>
      <xdr:col>24</xdr:col>
      <xdr:colOff>62865</xdr:colOff>
      <xdr:row>38</xdr:row>
      <xdr:rowOff>118069</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4633595" y="5308089"/>
          <a:ext cx="1270" cy="1325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121896</xdr:rowOff>
    </xdr:from>
    <xdr:ext cx="469744" cy="259045"/>
    <xdr:sp macro="" textlink="">
      <xdr:nvSpPr>
        <xdr:cNvPr id="60" name="議会費最小値テキスト">
          <a:extLst>
            <a:ext uri="{FF2B5EF4-FFF2-40B4-BE49-F238E27FC236}">
              <a16:creationId xmlns:a16="http://schemas.microsoft.com/office/drawing/2014/main" id="{00000000-0008-0000-0700-00003C000000}"/>
            </a:ext>
          </a:extLst>
        </xdr:cNvPr>
        <xdr:cNvSpPr txBox="1"/>
      </xdr:nvSpPr>
      <xdr:spPr>
        <a:xfrm>
          <a:off x="4686300" y="6636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118069</xdr:rowOff>
    </xdr:from>
    <xdr:to>
      <xdr:col>24</xdr:col>
      <xdr:colOff>152400</xdr:colOff>
      <xdr:row>38</xdr:row>
      <xdr:rowOff>118069</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6633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111266</xdr:rowOff>
    </xdr:from>
    <xdr:ext cx="534377" cy="259045"/>
    <xdr:sp macro="" textlink="">
      <xdr:nvSpPr>
        <xdr:cNvPr id="62" name="議会費最大値テキスト">
          <a:extLst>
            <a:ext uri="{FF2B5EF4-FFF2-40B4-BE49-F238E27FC236}">
              <a16:creationId xmlns:a16="http://schemas.microsoft.com/office/drawing/2014/main" id="{00000000-0008-0000-0700-00003E000000}"/>
            </a:ext>
          </a:extLst>
        </xdr:cNvPr>
        <xdr:cNvSpPr txBox="1"/>
      </xdr:nvSpPr>
      <xdr:spPr>
        <a:xfrm>
          <a:off x="4686300" y="5083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53,129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164589</xdr:rowOff>
    </xdr:from>
    <xdr:to>
      <xdr:col>24</xdr:col>
      <xdr:colOff>152400</xdr:colOff>
      <xdr:row>30</xdr:row>
      <xdr:rowOff>164589</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4546600" y="5308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113668</xdr:rowOff>
    </xdr:from>
    <xdr:to>
      <xdr:col>24</xdr:col>
      <xdr:colOff>63500</xdr:colOff>
      <xdr:row>36</xdr:row>
      <xdr:rowOff>144672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3797300" y="6285868"/>
          <a:ext cx="838200" cy="31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132849</xdr:rowOff>
    </xdr:from>
    <xdr:ext cx="534377" cy="259045"/>
    <xdr:sp macro="" textlink="">
      <xdr:nvSpPr>
        <xdr:cNvPr id="65" name="議会費平均値テキスト">
          <a:extLst>
            <a:ext uri="{FF2B5EF4-FFF2-40B4-BE49-F238E27FC236}">
              <a16:creationId xmlns:a16="http://schemas.microsoft.com/office/drawing/2014/main" id="{00000000-0008-0000-0700-000041000000}"/>
            </a:ext>
          </a:extLst>
        </xdr:cNvPr>
        <xdr:cNvSpPr txBox="1"/>
      </xdr:nvSpPr>
      <xdr:spPr>
        <a:xfrm>
          <a:off x="4686300" y="63050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154422</xdr:rowOff>
    </xdr:from>
    <xdr:to>
      <xdr:col>24</xdr:col>
      <xdr:colOff>114300</xdr:colOff>
      <xdr:row>37</xdr:row>
      <xdr:rowOff>84572</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4584700" y="6326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144672</xdr:rowOff>
    </xdr:from>
    <xdr:to>
      <xdr:col>19</xdr:col>
      <xdr:colOff>177800</xdr:colOff>
      <xdr:row>36</xdr:row>
      <xdr:rowOff>147958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908300" y="6316872"/>
          <a:ext cx="889000" cy="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3661</xdr:rowOff>
    </xdr:from>
    <xdr:to>
      <xdr:col>20</xdr:col>
      <xdr:colOff>38100</xdr:colOff>
      <xdr:row>37</xdr:row>
      <xdr:rowOff>105261</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3746500" y="6347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96388</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3530111" y="6440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147958</xdr:rowOff>
    </xdr:from>
    <xdr:to>
      <xdr:col>15</xdr:col>
      <xdr:colOff>50800</xdr:colOff>
      <xdr:row>36</xdr:row>
      <xdr:rowOff>152502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2019300" y="6320158"/>
          <a:ext cx="889000" cy="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134363</xdr:rowOff>
    </xdr:from>
    <xdr:to>
      <xdr:col>15</xdr:col>
      <xdr:colOff>101600</xdr:colOff>
      <xdr:row>37</xdr:row>
      <xdr:rowOff>64513</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2857500" y="6306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55640</xdr:rowOff>
    </xdr:from>
    <xdr:ext cx="534377"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2641111" y="6399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152502</xdr:rowOff>
    </xdr:from>
    <xdr:to>
      <xdr:col>10</xdr:col>
      <xdr:colOff>114300</xdr:colOff>
      <xdr:row>37</xdr:row>
      <xdr:rowOff>7998</xdr:rowOff>
    </xdr:to>
    <xdr:cxnSp macro="">
      <xdr:nvCxnSpPr>
        <xdr:cNvPr id="73" name="直線コネクタ 72">
          <a:extLst>
            <a:ext uri="{FF2B5EF4-FFF2-40B4-BE49-F238E27FC236}">
              <a16:creationId xmlns:a16="http://schemas.microsoft.com/office/drawing/2014/main" id="{00000000-0008-0000-0700-000049000000}"/>
            </a:ext>
          </a:extLst>
        </xdr:cNvPr>
        <xdr:cNvCxnSpPr/>
      </xdr:nvCxnSpPr>
      <xdr:spPr>
        <a:xfrm flipV="1">
          <a:off x="1130300" y="6324702"/>
          <a:ext cx="889000" cy="26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117875</xdr:rowOff>
    </xdr:from>
    <xdr:to>
      <xdr:col>10</xdr:col>
      <xdr:colOff>165100</xdr:colOff>
      <xdr:row>37</xdr:row>
      <xdr:rowOff>48025</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968500" y="629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39152</xdr:rowOff>
    </xdr:from>
    <xdr:ext cx="534377"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1752111" y="6382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125962</xdr:rowOff>
    </xdr:from>
    <xdr:to>
      <xdr:col>6</xdr:col>
      <xdr:colOff>38100</xdr:colOff>
      <xdr:row>37</xdr:row>
      <xdr:rowOff>56112</xdr:rowOff>
    </xdr:to>
    <xdr:sp macro="" textlink="">
      <xdr:nvSpPr>
        <xdr:cNvPr id="76" name="フローチャート: 判断 75">
          <a:extLst>
            <a:ext uri="{FF2B5EF4-FFF2-40B4-BE49-F238E27FC236}">
              <a16:creationId xmlns:a16="http://schemas.microsoft.com/office/drawing/2014/main" id="{00000000-0008-0000-0700-00004C000000}"/>
            </a:ext>
          </a:extLst>
        </xdr:cNvPr>
        <xdr:cNvSpPr/>
      </xdr:nvSpPr>
      <xdr:spPr>
        <a:xfrm>
          <a:off x="1079500" y="6298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72639</xdr:rowOff>
    </xdr:from>
    <xdr:ext cx="534377"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863111" y="6073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62868</xdr:rowOff>
    </xdr:from>
    <xdr:to>
      <xdr:col>24</xdr:col>
      <xdr:colOff>114300</xdr:colOff>
      <xdr:row>36</xdr:row>
      <xdr:rowOff>164468</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4584700" y="6235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85745</xdr:rowOff>
    </xdr:from>
    <xdr:ext cx="534377" cy="259045"/>
    <xdr:sp macro="" textlink="">
      <xdr:nvSpPr>
        <xdr:cNvPr id="84" name="議会費該当値テキスト">
          <a:extLst>
            <a:ext uri="{FF2B5EF4-FFF2-40B4-BE49-F238E27FC236}">
              <a16:creationId xmlns:a16="http://schemas.microsoft.com/office/drawing/2014/main" id="{00000000-0008-0000-0700-000054000000}"/>
            </a:ext>
          </a:extLst>
        </xdr:cNvPr>
        <xdr:cNvSpPr txBox="1"/>
      </xdr:nvSpPr>
      <xdr:spPr>
        <a:xfrm>
          <a:off x="4686300" y="6086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93872</xdr:rowOff>
    </xdr:from>
    <xdr:to>
      <xdr:col>20</xdr:col>
      <xdr:colOff>38100</xdr:colOff>
      <xdr:row>37</xdr:row>
      <xdr:rowOff>24022</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3746500" y="6266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40549</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3530111" y="6041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97158</xdr:rowOff>
    </xdr:from>
    <xdr:to>
      <xdr:col>15</xdr:col>
      <xdr:colOff>101600</xdr:colOff>
      <xdr:row>37</xdr:row>
      <xdr:rowOff>27308</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2857500" y="6269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43835</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2641111" y="6044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101702</xdr:rowOff>
    </xdr:from>
    <xdr:to>
      <xdr:col>10</xdr:col>
      <xdr:colOff>165100</xdr:colOff>
      <xdr:row>37</xdr:row>
      <xdr:rowOff>31852</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968500" y="6273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48379</xdr:rowOff>
    </xdr:from>
    <xdr:ext cx="534377"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1752111" y="6049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128648</xdr:rowOff>
    </xdr:from>
    <xdr:to>
      <xdr:col>6</xdr:col>
      <xdr:colOff>38100</xdr:colOff>
      <xdr:row>37</xdr:row>
      <xdr:rowOff>58798</xdr:rowOff>
    </xdr:to>
    <xdr:sp macro="" textlink="">
      <xdr:nvSpPr>
        <xdr:cNvPr id="91" name="楕円 90">
          <a:extLst>
            <a:ext uri="{FF2B5EF4-FFF2-40B4-BE49-F238E27FC236}">
              <a16:creationId xmlns:a16="http://schemas.microsoft.com/office/drawing/2014/main" id="{00000000-0008-0000-0700-00005B000000}"/>
            </a:ext>
          </a:extLst>
        </xdr:cNvPr>
        <xdr:cNvSpPr/>
      </xdr:nvSpPr>
      <xdr:spPr>
        <a:xfrm>
          <a:off x="1079500" y="6300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49925</xdr:rowOff>
    </xdr:from>
    <xdr:ext cx="534377" cy="259045"/>
    <xdr:sp macro="" textlink="">
      <xdr:nvSpPr>
        <xdr:cNvPr id="92" name="テキスト ボックス 91">
          <a:extLst>
            <a:ext uri="{FF2B5EF4-FFF2-40B4-BE49-F238E27FC236}">
              <a16:creationId xmlns:a16="http://schemas.microsoft.com/office/drawing/2014/main" id="{00000000-0008-0000-0700-00005C000000}"/>
            </a:ext>
          </a:extLst>
        </xdr:cNvPr>
        <xdr:cNvSpPr txBox="1"/>
      </xdr:nvSpPr>
      <xdr:spPr>
        <a:xfrm>
          <a:off x="863111" y="6393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0" name="正方形/長方形 99">
          <a:extLst>
            <a:ext uri="{FF2B5EF4-FFF2-40B4-BE49-F238E27FC236}">
              <a16:creationId xmlns:a16="http://schemas.microsoft.com/office/drawing/2014/main" id="{00000000-0008-0000-0700-000064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6" name="テキスト ボックス 115">
          <a:extLst>
            <a:ext uri="{FF2B5EF4-FFF2-40B4-BE49-F238E27FC236}">
              <a16:creationId xmlns:a16="http://schemas.microsoft.com/office/drawing/2014/main" id="{00000000-0008-0000-0700-000074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総務費グラフ枠">
          <a:extLst>
            <a:ext uri="{FF2B5EF4-FFF2-40B4-BE49-F238E27FC236}">
              <a16:creationId xmlns:a16="http://schemas.microsoft.com/office/drawing/2014/main" id="{00000000-0008-0000-07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115432</xdr:rowOff>
    </xdr:from>
    <xdr:to>
      <xdr:col>24</xdr:col>
      <xdr:colOff>62865</xdr:colOff>
      <xdr:row>58</xdr:row>
      <xdr:rowOff>107022</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4633595" y="8687932"/>
          <a:ext cx="1270" cy="1363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110849</xdr:rowOff>
    </xdr:from>
    <xdr:ext cx="599010" cy="259045"/>
    <xdr:sp macro="" textlink="">
      <xdr:nvSpPr>
        <xdr:cNvPr id="119" name="総務費最小値テキスト">
          <a:extLst>
            <a:ext uri="{FF2B5EF4-FFF2-40B4-BE49-F238E27FC236}">
              <a16:creationId xmlns:a16="http://schemas.microsoft.com/office/drawing/2014/main" id="{00000000-0008-0000-0700-000077000000}"/>
            </a:ext>
          </a:extLst>
        </xdr:cNvPr>
        <xdr:cNvSpPr txBox="1"/>
      </xdr:nvSpPr>
      <xdr:spPr>
        <a:xfrm>
          <a:off x="4686300" y="10054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107022</xdr:rowOff>
    </xdr:from>
    <xdr:to>
      <xdr:col>24</xdr:col>
      <xdr:colOff>152400</xdr:colOff>
      <xdr:row>58</xdr:row>
      <xdr:rowOff>107022</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10051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62109</xdr:rowOff>
    </xdr:from>
    <xdr:ext cx="690189" cy="259045"/>
    <xdr:sp macro="" textlink="">
      <xdr:nvSpPr>
        <xdr:cNvPr id="121" name="総務費最大値テキスト">
          <a:extLst>
            <a:ext uri="{FF2B5EF4-FFF2-40B4-BE49-F238E27FC236}">
              <a16:creationId xmlns:a16="http://schemas.microsoft.com/office/drawing/2014/main" id="{00000000-0008-0000-0700-000079000000}"/>
            </a:ext>
          </a:extLst>
        </xdr:cNvPr>
        <xdr:cNvSpPr txBox="1"/>
      </xdr:nvSpPr>
      <xdr:spPr>
        <a:xfrm>
          <a:off x="4686300" y="846315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1,402,293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115432</xdr:rowOff>
    </xdr:from>
    <xdr:to>
      <xdr:col>24</xdr:col>
      <xdr:colOff>152400</xdr:colOff>
      <xdr:row>50</xdr:row>
      <xdr:rowOff>115432</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4546600" y="8687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164317</xdr:rowOff>
    </xdr:from>
    <xdr:to>
      <xdr:col>24</xdr:col>
      <xdr:colOff>63500</xdr:colOff>
      <xdr:row>56</xdr:row>
      <xdr:rowOff>95217</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3797300" y="9594067"/>
          <a:ext cx="838200" cy="102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105694</xdr:rowOff>
    </xdr:from>
    <xdr:ext cx="599010" cy="259045"/>
    <xdr:sp macro="" textlink="">
      <xdr:nvSpPr>
        <xdr:cNvPr id="124" name="総務費平均値テキスト">
          <a:extLst>
            <a:ext uri="{FF2B5EF4-FFF2-40B4-BE49-F238E27FC236}">
              <a16:creationId xmlns:a16="http://schemas.microsoft.com/office/drawing/2014/main" id="{00000000-0008-0000-0700-00007C000000}"/>
            </a:ext>
          </a:extLst>
        </xdr:cNvPr>
        <xdr:cNvSpPr txBox="1"/>
      </xdr:nvSpPr>
      <xdr:spPr>
        <a:xfrm>
          <a:off x="4686300" y="97068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399,754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127267</xdr:rowOff>
    </xdr:from>
    <xdr:to>
      <xdr:col>24</xdr:col>
      <xdr:colOff>114300</xdr:colOff>
      <xdr:row>57</xdr:row>
      <xdr:rowOff>57417</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4584700" y="9728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108737</xdr:rowOff>
    </xdr:from>
    <xdr:to>
      <xdr:col>19</xdr:col>
      <xdr:colOff>177800</xdr:colOff>
      <xdr:row>55</xdr:row>
      <xdr:rowOff>164317</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908300" y="9538487"/>
          <a:ext cx="889000" cy="55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104867</xdr:rowOff>
    </xdr:from>
    <xdr:to>
      <xdr:col>20</xdr:col>
      <xdr:colOff>38100</xdr:colOff>
      <xdr:row>57</xdr:row>
      <xdr:rowOff>35017</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3746500" y="9706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26144</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3497795" y="9798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108737</xdr:rowOff>
    </xdr:from>
    <xdr:to>
      <xdr:col>15</xdr:col>
      <xdr:colOff>50800</xdr:colOff>
      <xdr:row>57</xdr:row>
      <xdr:rowOff>164400</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2019300" y="9538487"/>
          <a:ext cx="889000" cy="398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101462</xdr:rowOff>
    </xdr:from>
    <xdr:to>
      <xdr:col>15</xdr:col>
      <xdr:colOff>101600</xdr:colOff>
      <xdr:row>57</xdr:row>
      <xdr:rowOff>31612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2857500" y="9702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22739</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608795" y="9795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130029</xdr:rowOff>
    </xdr:from>
    <xdr:to>
      <xdr:col>10</xdr:col>
      <xdr:colOff>114300</xdr:colOff>
      <xdr:row>57</xdr:row>
      <xdr:rowOff>164400</xdr:rowOff>
    </xdr:to>
    <xdr:cxnSp macro="">
      <xdr:nvCxnSpPr>
        <xdr:cNvPr id="132" name="直線コネクタ 131">
          <a:extLst>
            <a:ext uri="{FF2B5EF4-FFF2-40B4-BE49-F238E27FC236}">
              <a16:creationId xmlns:a16="http://schemas.microsoft.com/office/drawing/2014/main" id="{00000000-0008-0000-0700-000084000000}"/>
            </a:ext>
          </a:extLst>
        </xdr:cNvPr>
        <xdr:cNvCxnSpPr/>
      </xdr:nvCxnSpPr>
      <xdr:spPr>
        <a:xfrm>
          <a:off x="1130300" y="9902679"/>
          <a:ext cx="889000" cy="34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126147</xdr:rowOff>
    </xdr:from>
    <xdr:to>
      <xdr:col>10</xdr:col>
      <xdr:colOff>165100</xdr:colOff>
      <xdr:row>58</xdr:row>
      <xdr:rowOff>56297</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968500" y="9898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47424</xdr:rowOff>
    </xdr:from>
    <xdr:ext cx="59901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719795" y="9991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73355</xdr:rowOff>
    </xdr:from>
    <xdr:to>
      <xdr:col>6</xdr:col>
      <xdr:colOff>38100</xdr:colOff>
      <xdr:row>58</xdr:row>
      <xdr:rowOff>3505</xdr:rowOff>
    </xdr:to>
    <xdr:sp macro="" textlink="">
      <xdr:nvSpPr>
        <xdr:cNvPr id="135" name="フローチャート: 判断 134">
          <a:extLst>
            <a:ext uri="{FF2B5EF4-FFF2-40B4-BE49-F238E27FC236}">
              <a16:creationId xmlns:a16="http://schemas.microsoft.com/office/drawing/2014/main" id="{00000000-0008-0000-0700-000087000000}"/>
            </a:ext>
          </a:extLst>
        </xdr:cNvPr>
        <xdr:cNvSpPr/>
      </xdr:nvSpPr>
      <xdr:spPr>
        <a:xfrm>
          <a:off x="1079500" y="9846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20032</xdr:rowOff>
    </xdr:from>
    <xdr:ext cx="59901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830795" y="9621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44417</xdr:rowOff>
    </xdr:from>
    <xdr:to>
      <xdr:col>24</xdr:col>
      <xdr:colOff>114300</xdr:colOff>
      <xdr:row>56</xdr:row>
      <xdr:rowOff>146017</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4584700" y="9645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67294</xdr:rowOff>
    </xdr:from>
    <xdr:ext cx="599010" cy="259045"/>
    <xdr:sp macro="" textlink="">
      <xdr:nvSpPr>
        <xdr:cNvPr id="143" name="総務費該当値テキスト">
          <a:extLst>
            <a:ext uri="{FF2B5EF4-FFF2-40B4-BE49-F238E27FC236}">
              <a16:creationId xmlns:a16="http://schemas.microsoft.com/office/drawing/2014/main" id="{00000000-0008-0000-0700-00008F000000}"/>
            </a:ext>
          </a:extLst>
        </xdr:cNvPr>
        <xdr:cNvSpPr txBox="1"/>
      </xdr:nvSpPr>
      <xdr:spPr>
        <a:xfrm>
          <a:off x="4686300" y="9497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475,863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113517</xdr:rowOff>
    </xdr:from>
    <xdr:to>
      <xdr:col>20</xdr:col>
      <xdr:colOff>38100</xdr:colOff>
      <xdr:row>56</xdr:row>
      <xdr:rowOff>43667</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3746500" y="9543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60194</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3497795" y="9318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57937</xdr:rowOff>
    </xdr:from>
    <xdr:to>
      <xdr:col>15</xdr:col>
      <xdr:colOff>101600</xdr:colOff>
      <xdr:row>55</xdr:row>
      <xdr:rowOff>159537</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2857500" y="9487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4614</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2608795" y="9262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113600</xdr:rowOff>
    </xdr:from>
    <xdr:to>
      <xdr:col>10</xdr:col>
      <xdr:colOff>165100</xdr:colOff>
      <xdr:row>58</xdr:row>
      <xdr:rowOff>43750</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968500" y="988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60277</xdr:rowOff>
    </xdr:from>
    <xdr:ext cx="599010"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1719795" y="9661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79229</xdr:rowOff>
    </xdr:from>
    <xdr:to>
      <xdr:col>6</xdr:col>
      <xdr:colOff>38100</xdr:colOff>
      <xdr:row>58</xdr:row>
      <xdr:rowOff>9379</xdr:rowOff>
    </xdr:to>
    <xdr:sp macro="" textlink="">
      <xdr:nvSpPr>
        <xdr:cNvPr id="150" name="楕円 149">
          <a:extLst>
            <a:ext uri="{FF2B5EF4-FFF2-40B4-BE49-F238E27FC236}">
              <a16:creationId xmlns:a16="http://schemas.microsoft.com/office/drawing/2014/main" id="{00000000-0008-0000-0700-000096000000}"/>
            </a:ext>
          </a:extLst>
        </xdr:cNvPr>
        <xdr:cNvSpPr/>
      </xdr:nvSpPr>
      <xdr:spPr>
        <a:xfrm>
          <a:off x="1079500" y="9851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506</xdr:rowOff>
    </xdr:from>
    <xdr:ext cx="599010" cy="259045"/>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830795" y="9944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7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7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a:extLst>
            <a:ext uri="{FF2B5EF4-FFF2-40B4-BE49-F238E27FC236}">
              <a16:creationId xmlns:a16="http://schemas.microsoft.com/office/drawing/2014/main" id="{00000000-0008-0000-07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61944</xdr:rowOff>
    </xdr:from>
    <xdr:to>
      <xdr:col>24</xdr:col>
      <xdr:colOff>62865</xdr:colOff>
      <xdr:row>77</xdr:row>
      <xdr:rowOff>57463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4633595" y="12234894"/>
          <a:ext cx="1270" cy="1024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61290</xdr:rowOff>
    </xdr:from>
    <xdr:ext cx="599010" cy="259045"/>
    <xdr:sp macro="" textlink="">
      <xdr:nvSpPr>
        <xdr:cNvPr id="175" name="民生費最小値テキスト">
          <a:extLst>
            <a:ext uri="{FF2B5EF4-FFF2-40B4-BE49-F238E27FC236}">
              <a16:creationId xmlns:a16="http://schemas.microsoft.com/office/drawing/2014/main" id="{00000000-0008-0000-0700-0000AF000000}"/>
            </a:ext>
          </a:extLst>
        </xdr:cNvPr>
        <xdr:cNvSpPr txBox="1"/>
      </xdr:nvSpPr>
      <xdr:spPr>
        <a:xfrm>
          <a:off x="4686300" y="13262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57463</xdr:rowOff>
    </xdr:from>
    <xdr:to>
      <xdr:col>24</xdr:col>
      <xdr:colOff>152400</xdr:colOff>
      <xdr:row>77</xdr:row>
      <xdr:rowOff>57463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3259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8621</xdr:rowOff>
    </xdr:from>
    <xdr:ext cx="599010" cy="259045"/>
    <xdr:sp macro="" textlink="">
      <xdr:nvSpPr>
        <xdr:cNvPr id="177" name="民生費最大値テキスト">
          <a:extLst>
            <a:ext uri="{FF2B5EF4-FFF2-40B4-BE49-F238E27FC236}">
              <a16:creationId xmlns:a16="http://schemas.microsoft.com/office/drawing/2014/main" id="{00000000-0008-0000-0700-0000B1000000}"/>
            </a:ext>
          </a:extLst>
        </xdr:cNvPr>
        <xdr:cNvSpPr txBox="1"/>
      </xdr:nvSpPr>
      <xdr:spPr>
        <a:xfrm>
          <a:off x="4686300" y="12010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379,507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61944</xdr:rowOff>
    </xdr:from>
    <xdr:to>
      <xdr:col>24</xdr:col>
      <xdr:colOff>152400</xdr:colOff>
      <xdr:row>71</xdr:row>
      <xdr:rowOff>61944</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2234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110828</xdr:rowOff>
    </xdr:from>
    <xdr:to>
      <xdr:col>24</xdr:col>
      <xdr:colOff>63500</xdr:colOff>
      <xdr:row>76</xdr:row>
      <xdr:rowOff>13599</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3797300" y="12969578"/>
          <a:ext cx="838200" cy="74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77602</xdr:rowOff>
    </xdr:from>
    <xdr:ext cx="599010" cy="259045"/>
    <xdr:sp macro="" textlink="">
      <xdr:nvSpPr>
        <xdr:cNvPr id="180" name="民生費平均値テキスト">
          <a:extLst>
            <a:ext uri="{FF2B5EF4-FFF2-40B4-BE49-F238E27FC236}">
              <a16:creationId xmlns:a16="http://schemas.microsoft.com/office/drawing/2014/main" id="{00000000-0008-0000-0700-0000B4000000}"/>
            </a:ext>
          </a:extLst>
        </xdr:cNvPr>
        <xdr:cNvSpPr txBox="1"/>
      </xdr:nvSpPr>
      <xdr:spPr>
        <a:xfrm>
          <a:off x="4686300" y="127649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54725</xdr:rowOff>
    </xdr:from>
    <xdr:to>
      <xdr:col>24</xdr:col>
      <xdr:colOff>114300</xdr:colOff>
      <xdr:row>75</xdr:row>
      <xdr:rowOff>156325</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4584700" y="12913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110828</xdr:rowOff>
    </xdr:from>
    <xdr:to>
      <xdr:col>19</xdr:col>
      <xdr:colOff>177800</xdr:colOff>
      <xdr:row>76</xdr:row>
      <xdr:rowOff>34316</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908300" y="12969578"/>
          <a:ext cx="889000" cy="9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97779</xdr:rowOff>
    </xdr:from>
    <xdr:to>
      <xdr:col>20</xdr:col>
      <xdr:colOff>38100</xdr:colOff>
      <xdr:row>75</xdr:row>
      <xdr:rowOff>27929</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3746500" y="12785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44456</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3497795" y="12560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34316</xdr:rowOff>
    </xdr:from>
    <xdr:to>
      <xdr:col>15</xdr:col>
      <xdr:colOff>50800</xdr:colOff>
      <xdr:row>76</xdr:row>
      <xdr:rowOff>136156</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2019300" y="13064516"/>
          <a:ext cx="889000" cy="101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37104</xdr:rowOff>
    </xdr:from>
    <xdr:to>
      <xdr:col>15</xdr:col>
      <xdr:colOff>101600</xdr:colOff>
      <xdr:row>75</xdr:row>
      <xdr:rowOff>138704</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2857500" y="1289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155231</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608795" y="12671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124676</xdr:rowOff>
    </xdr:from>
    <xdr:to>
      <xdr:col>10</xdr:col>
      <xdr:colOff>114300</xdr:colOff>
      <xdr:row>76</xdr:row>
      <xdr:rowOff>136156</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a:off x="1130300" y="13154876"/>
          <a:ext cx="889000" cy="11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123496</xdr:rowOff>
    </xdr:from>
    <xdr:to>
      <xdr:col>10</xdr:col>
      <xdr:colOff>165100</xdr:colOff>
      <xdr:row>76</xdr:row>
      <xdr:rowOff>53646</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968500" y="12982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70173</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719795" y="12757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33141</xdr:rowOff>
    </xdr:from>
    <xdr:to>
      <xdr:col>6</xdr:col>
      <xdr:colOff>38100</xdr:colOff>
      <xdr:row>76</xdr:row>
      <xdr:rowOff>134741</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079500" y="13063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151267</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830795" y="12838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134250</xdr:rowOff>
    </xdr:from>
    <xdr:to>
      <xdr:col>24</xdr:col>
      <xdr:colOff>114300</xdr:colOff>
      <xdr:row>76</xdr:row>
      <xdr:rowOff>64399</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4584700" y="1299300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112676</xdr:rowOff>
    </xdr:from>
    <xdr:ext cx="599010" cy="259045"/>
    <xdr:sp macro="" textlink="">
      <xdr:nvSpPr>
        <xdr:cNvPr id="199" name="民生費該当値テキスト">
          <a:extLst>
            <a:ext uri="{FF2B5EF4-FFF2-40B4-BE49-F238E27FC236}">
              <a16:creationId xmlns:a16="http://schemas.microsoft.com/office/drawing/2014/main" id="{00000000-0008-0000-0700-0000C7000000}"/>
            </a:ext>
          </a:extLst>
        </xdr:cNvPr>
        <xdr:cNvSpPr txBox="1"/>
      </xdr:nvSpPr>
      <xdr:spPr>
        <a:xfrm>
          <a:off x="4686300" y="12971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60028</xdr:rowOff>
    </xdr:from>
    <xdr:to>
      <xdr:col>20</xdr:col>
      <xdr:colOff>38100</xdr:colOff>
      <xdr:row>75</xdr:row>
      <xdr:rowOff>161627</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3746500" y="1291877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152754</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3497795" y="13011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154966</xdr:rowOff>
    </xdr:from>
    <xdr:to>
      <xdr:col>15</xdr:col>
      <xdr:colOff>101600</xdr:colOff>
      <xdr:row>76</xdr:row>
      <xdr:rowOff>85116</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2857500" y="13013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76243</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2608795" y="13106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85356</xdr:rowOff>
    </xdr:from>
    <xdr:to>
      <xdr:col>10</xdr:col>
      <xdr:colOff>165100</xdr:colOff>
      <xdr:row>77</xdr:row>
      <xdr:rowOff>15506</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968500" y="13115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6633</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1719795" y="13208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73876</xdr:rowOff>
    </xdr:from>
    <xdr:to>
      <xdr:col>6</xdr:col>
      <xdr:colOff>38100</xdr:colOff>
      <xdr:row>77</xdr:row>
      <xdr:rowOff>4026</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079500" y="13104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166603</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830795" y="13196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49192</xdr:rowOff>
    </xdr:from>
    <xdr:to>
      <xdr:col>24</xdr:col>
      <xdr:colOff>62865</xdr:colOff>
      <xdr:row>97</xdr:row>
      <xdr:rowOff>97318</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651142"/>
          <a:ext cx="1270" cy="10768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101145</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731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97318</xdr:rowOff>
    </xdr:from>
    <xdr:to>
      <xdr:col>24</xdr:col>
      <xdr:colOff>152400</xdr:colOff>
      <xdr:row>97</xdr:row>
      <xdr:rowOff>97318</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727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167319</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426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282,296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49192</xdr:rowOff>
    </xdr:from>
    <xdr:to>
      <xdr:col>24</xdr:col>
      <xdr:colOff>152400</xdr:colOff>
      <xdr:row>91</xdr:row>
      <xdr:rowOff>49192</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651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127735</xdr:rowOff>
    </xdr:from>
    <xdr:to>
      <xdr:col>24</xdr:col>
      <xdr:colOff>63500</xdr:colOff>
      <xdr:row>97</xdr:row>
      <xdr:rowOff>21757</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3797300" y="16586935"/>
          <a:ext cx="838200" cy="65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139585</xdr:rowOff>
    </xdr:from>
    <xdr:ext cx="599010"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2558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116708</xdr:rowOff>
    </xdr:from>
    <xdr:to>
      <xdr:col>24</xdr:col>
      <xdr:colOff>114300</xdr:colOff>
      <xdr:row>96</xdr:row>
      <xdr:rowOff>46858</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40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127735</xdr:rowOff>
    </xdr:from>
    <xdr:to>
      <xdr:col>19</xdr:col>
      <xdr:colOff>177800</xdr:colOff>
      <xdr:row>97</xdr:row>
      <xdr:rowOff>86071</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6586935"/>
          <a:ext cx="889000" cy="129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17993</xdr:rowOff>
    </xdr:from>
    <xdr:to>
      <xdr:col>20</xdr:col>
      <xdr:colOff>38100</xdr:colOff>
      <xdr:row>95</xdr:row>
      <xdr:rowOff>119593</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30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136120</xdr:rowOff>
    </xdr:from>
    <xdr:ext cx="599010"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497795" y="16080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86071</xdr:rowOff>
    </xdr:from>
    <xdr:to>
      <xdr:col>15</xdr:col>
      <xdr:colOff>50800</xdr:colOff>
      <xdr:row>97</xdr:row>
      <xdr:rowOff>90295</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716721"/>
          <a:ext cx="889000" cy="4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114827</xdr:rowOff>
    </xdr:from>
    <xdr:to>
      <xdr:col>15</xdr:col>
      <xdr:colOff>101600</xdr:colOff>
      <xdr:row>96</xdr:row>
      <xdr:rowOff>44977</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402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61504</xdr:rowOff>
    </xdr:from>
    <xdr:ext cx="59901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08795" y="16177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90295</xdr:rowOff>
    </xdr:from>
    <xdr:to>
      <xdr:col>10</xdr:col>
      <xdr:colOff>114300</xdr:colOff>
      <xdr:row>97</xdr:row>
      <xdr:rowOff>100157</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720945"/>
          <a:ext cx="889000" cy="9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8204</xdr:rowOff>
    </xdr:from>
    <xdr:to>
      <xdr:col>10</xdr:col>
      <xdr:colOff>165100</xdr:colOff>
      <xdr:row>96</xdr:row>
      <xdr:rowOff>109804</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467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126331</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242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47058</xdr:rowOff>
    </xdr:from>
    <xdr:to>
      <xdr:col>6</xdr:col>
      <xdr:colOff>38100</xdr:colOff>
      <xdr:row>96</xdr:row>
      <xdr:rowOff>148658</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50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165185</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281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142407</xdr:rowOff>
    </xdr:from>
    <xdr:to>
      <xdr:col>24</xdr:col>
      <xdr:colOff>114300</xdr:colOff>
      <xdr:row>97</xdr:row>
      <xdr:rowOff>72557</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601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57334</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516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76935</xdr:rowOff>
    </xdr:from>
    <xdr:to>
      <xdr:col>20</xdr:col>
      <xdr:colOff>38100</xdr:colOff>
      <xdr:row>97</xdr:row>
      <xdr:rowOff>7085</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536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169662</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628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35271</xdr:rowOff>
    </xdr:from>
    <xdr:to>
      <xdr:col>15</xdr:col>
      <xdr:colOff>101600</xdr:colOff>
      <xdr:row>97</xdr:row>
      <xdr:rowOff>136871</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665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127998</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758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39495</xdr:rowOff>
    </xdr:from>
    <xdr:to>
      <xdr:col>10</xdr:col>
      <xdr:colOff>165100</xdr:colOff>
      <xdr:row>97</xdr:row>
      <xdr:rowOff>141095</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67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132222</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762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49357</xdr:rowOff>
    </xdr:from>
    <xdr:to>
      <xdr:col>6</xdr:col>
      <xdr:colOff>38100</xdr:colOff>
      <xdr:row>97</xdr:row>
      <xdr:rowOff>150957</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680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142084</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772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141376</xdr:rowOff>
    </xdr:from>
    <xdr:to>
      <xdr:col>54</xdr:col>
      <xdr:colOff>189865</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456326"/>
          <a:ext cx="1270" cy="12746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88053</xdr:rowOff>
    </xdr:from>
    <xdr:ext cx="534377"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231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16,728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141376</xdr:rowOff>
    </xdr:from>
    <xdr:to>
      <xdr:col>55</xdr:col>
      <xdr:colOff>88900</xdr:colOff>
      <xdr:row>31</xdr:row>
      <xdr:rowOff>141376</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456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78630</xdr:rowOff>
    </xdr:from>
    <xdr:ext cx="469744"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4222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55753</xdr:rowOff>
    </xdr:from>
    <xdr:to>
      <xdr:col>55</xdr:col>
      <xdr:colOff>50800</xdr:colOff>
      <xdr:row>38</xdr:row>
      <xdr:rowOff>157353</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570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103683</xdr:rowOff>
    </xdr:from>
    <xdr:to>
      <xdr:col>50</xdr:col>
      <xdr:colOff>165100</xdr:colOff>
      <xdr:row>39</xdr:row>
      <xdr:rowOff>33833</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618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50360</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394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69317</xdr:rowOff>
    </xdr:from>
    <xdr:to>
      <xdr:col>46</xdr:col>
      <xdr:colOff>38100</xdr:colOff>
      <xdr:row>38</xdr:row>
      <xdr:rowOff>170917</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58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15994</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15428" y="6359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85166</xdr:rowOff>
    </xdr:from>
    <xdr:to>
      <xdr:col>41</xdr:col>
      <xdr:colOff>101600</xdr:colOff>
      <xdr:row>39</xdr:row>
      <xdr:rowOff>15316</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600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31843</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26428" y="6375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85776</xdr:rowOff>
    </xdr:from>
    <xdr:to>
      <xdr:col>36</xdr:col>
      <xdr:colOff>165100</xdr:colOff>
      <xdr:row>39</xdr:row>
      <xdr:rowOff>15926</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600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32453</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37428" y="6376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102491</xdr:rowOff>
    </xdr:from>
    <xdr:to>
      <xdr:col>54</xdr:col>
      <xdr:colOff>189865</xdr:colOff>
      <xdr:row>59</xdr:row>
      <xdr:rowOff>32869</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674991"/>
          <a:ext cx="1270" cy="1473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36696</xdr:rowOff>
    </xdr:from>
    <xdr:ext cx="469744"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52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32869</xdr:rowOff>
    </xdr:from>
    <xdr:to>
      <xdr:col>55</xdr:col>
      <xdr:colOff>88900</xdr:colOff>
      <xdr:row>59</xdr:row>
      <xdr:rowOff>32869</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48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49168</xdr:rowOff>
    </xdr:from>
    <xdr:ext cx="690189"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4502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1,169,299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102491</xdr:rowOff>
    </xdr:from>
    <xdr:to>
      <xdr:col>55</xdr:col>
      <xdr:colOff>88900</xdr:colOff>
      <xdr:row>50</xdr:row>
      <xdr:rowOff>102491</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674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101310</xdr:rowOff>
    </xdr:from>
    <xdr:to>
      <xdr:col>55</xdr:col>
      <xdr:colOff>0</xdr:colOff>
      <xdr:row>58</xdr:row>
      <xdr:rowOff>115979</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9639300" y="10045410"/>
          <a:ext cx="838200" cy="14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12012</xdr:rowOff>
    </xdr:from>
    <xdr:ext cx="599010"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7846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160585</xdr:rowOff>
    </xdr:from>
    <xdr:to>
      <xdr:col>55</xdr:col>
      <xdr:colOff>50800</xdr:colOff>
      <xdr:row>58</xdr:row>
      <xdr:rowOff>90735</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933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115979</xdr:rowOff>
    </xdr:from>
    <xdr:to>
      <xdr:col>50</xdr:col>
      <xdr:colOff>114300</xdr:colOff>
      <xdr:row>58</xdr:row>
      <xdr:rowOff>129922</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10060079"/>
          <a:ext cx="889000" cy="13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138238</xdr:rowOff>
    </xdr:from>
    <xdr:to>
      <xdr:col>50</xdr:col>
      <xdr:colOff>165100</xdr:colOff>
      <xdr:row>58</xdr:row>
      <xdr:rowOff>68388</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910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84915</xdr:rowOff>
    </xdr:from>
    <xdr:ext cx="59901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39795" y="9686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126690</xdr:rowOff>
    </xdr:from>
    <xdr:to>
      <xdr:col>45</xdr:col>
      <xdr:colOff>177800</xdr:colOff>
      <xdr:row>58</xdr:row>
      <xdr:rowOff>129922</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7861300" y="10070790"/>
          <a:ext cx="889000" cy="3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166007</xdr:rowOff>
    </xdr:from>
    <xdr:to>
      <xdr:col>46</xdr:col>
      <xdr:colOff>38100</xdr:colOff>
      <xdr:row>58</xdr:row>
      <xdr:rowOff>96157</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938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112684</xdr:rowOff>
    </xdr:from>
    <xdr:ext cx="59901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50795" y="9713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126690</xdr:rowOff>
    </xdr:from>
    <xdr:to>
      <xdr:col>41</xdr:col>
      <xdr:colOff>50800</xdr:colOff>
      <xdr:row>58</xdr:row>
      <xdr:rowOff>145318</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972300" y="10070790"/>
          <a:ext cx="889000" cy="18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13665</xdr:rowOff>
    </xdr:from>
    <xdr:to>
      <xdr:col>41</xdr:col>
      <xdr:colOff>101600</xdr:colOff>
      <xdr:row>58</xdr:row>
      <xdr:rowOff>115265</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957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131792</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61795" y="9732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29325</xdr:rowOff>
    </xdr:from>
    <xdr:to>
      <xdr:col>36</xdr:col>
      <xdr:colOff>165100</xdr:colOff>
      <xdr:row>58</xdr:row>
      <xdr:rowOff>130925</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973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147452</xdr:rowOff>
    </xdr:from>
    <xdr:ext cx="59901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672795" y="9748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50510</xdr:rowOff>
    </xdr:from>
    <xdr:to>
      <xdr:col>55</xdr:col>
      <xdr:colOff>50800</xdr:colOff>
      <xdr:row>58</xdr:row>
      <xdr:rowOff>152110</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994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139012</xdr:rowOff>
    </xdr:from>
    <xdr:ext cx="534377"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911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65179</xdr:rowOff>
    </xdr:from>
    <xdr:to>
      <xdr:col>50</xdr:col>
      <xdr:colOff>165100</xdr:colOff>
      <xdr:row>58</xdr:row>
      <xdr:rowOff>166779</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10009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157906</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72111" y="10102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79122</xdr:rowOff>
    </xdr:from>
    <xdr:to>
      <xdr:col>46</xdr:col>
      <xdr:colOff>38100</xdr:colOff>
      <xdr:row>59</xdr:row>
      <xdr:rowOff>9272</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10023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399</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83111" y="10115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75890</xdr:rowOff>
    </xdr:from>
    <xdr:to>
      <xdr:col>41</xdr:col>
      <xdr:colOff>101600</xdr:colOff>
      <xdr:row>59</xdr:row>
      <xdr:rowOff>6040</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1001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168617</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94111" y="10112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94518</xdr:rowOff>
    </xdr:from>
    <xdr:to>
      <xdr:col>36</xdr:col>
      <xdr:colOff>165100</xdr:colOff>
      <xdr:row>59</xdr:row>
      <xdr:rowOff>24668</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10038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15795</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5111" y="10131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99893</xdr:rowOff>
    </xdr:from>
    <xdr:to>
      <xdr:col>54</xdr:col>
      <xdr:colOff>189865</xdr:colOff>
      <xdr:row>79</xdr:row>
      <xdr:rowOff>15894</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01393"/>
          <a:ext cx="1270" cy="14590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19721</xdr:rowOff>
    </xdr:from>
    <xdr:ext cx="469744"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64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15894</xdr:rowOff>
    </xdr:from>
    <xdr:to>
      <xdr:col>55</xdr:col>
      <xdr:colOff>88900</xdr:colOff>
      <xdr:row>79</xdr:row>
      <xdr:rowOff>15894</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60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46570</xdr:rowOff>
    </xdr:from>
    <xdr:ext cx="599010"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876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390,448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99893</xdr:rowOff>
    </xdr:from>
    <xdr:to>
      <xdr:col>55</xdr:col>
      <xdr:colOff>88900</xdr:colOff>
      <xdr:row>70</xdr:row>
      <xdr:rowOff>99893</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01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40793</xdr:rowOff>
    </xdr:from>
    <xdr:to>
      <xdr:col>55</xdr:col>
      <xdr:colOff>0</xdr:colOff>
      <xdr:row>78</xdr:row>
      <xdr:rowOff>53701</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3413893"/>
          <a:ext cx="838200" cy="12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53385</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0835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30508</xdr:rowOff>
    </xdr:from>
    <xdr:to>
      <xdr:col>55</xdr:col>
      <xdr:colOff>50800</xdr:colOff>
      <xdr:row>77</xdr:row>
      <xdr:rowOff>132108</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23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40793</xdr:rowOff>
    </xdr:from>
    <xdr:to>
      <xdr:col>50</xdr:col>
      <xdr:colOff>114300</xdr:colOff>
      <xdr:row>78</xdr:row>
      <xdr:rowOff>69962</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3413893"/>
          <a:ext cx="889000" cy="29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81787</xdr:rowOff>
    </xdr:from>
    <xdr:to>
      <xdr:col>50</xdr:col>
      <xdr:colOff>165100</xdr:colOff>
      <xdr:row>78</xdr:row>
      <xdr:rowOff>11937</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283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28464</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058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69962</xdr:rowOff>
    </xdr:from>
    <xdr:to>
      <xdr:col>45</xdr:col>
      <xdr:colOff>177800</xdr:colOff>
      <xdr:row>78</xdr:row>
      <xdr:rowOff>148569</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443062"/>
          <a:ext cx="889000" cy="78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92661</xdr:rowOff>
    </xdr:from>
    <xdr:to>
      <xdr:col>46</xdr:col>
      <xdr:colOff>38100</xdr:colOff>
      <xdr:row>78</xdr:row>
      <xdr:rowOff>22811</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29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39338</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069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148569</xdr:rowOff>
    </xdr:from>
    <xdr:to>
      <xdr:col>41</xdr:col>
      <xdr:colOff>50800</xdr:colOff>
      <xdr:row>78</xdr:row>
      <xdr:rowOff>151870</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3521669"/>
          <a:ext cx="889000" cy="3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163610</xdr:rowOff>
    </xdr:from>
    <xdr:to>
      <xdr:col>41</xdr:col>
      <xdr:colOff>101600</xdr:colOff>
      <xdr:row>78</xdr:row>
      <xdr:rowOff>93760</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36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110287</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140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150901</xdr:rowOff>
    </xdr:from>
    <xdr:to>
      <xdr:col>36</xdr:col>
      <xdr:colOff>165100</xdr:colOff>
      <xdr:row>78</xdr:row>
      <xdr:rowOff>81051</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352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97578</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127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2901</xdr:rowOff>
    </xdr:from>
    <xdr:to>
      <xdr:col>55</xdr:col>
      <xdr:colOff>50800</xdr:colOff>
      <xdr:row>78</xdr:row>
      <xdr:rowOff>104501</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376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152778</xdr:rowOff>
    </xdr:from>
    <xdr:ext cx="534377"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354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161443</xdr:rowOff>
    </xdr:from>
    <xdr:to>
      <xdr:col>50</xdr:col>
      <xdr:colOff>165100</xdr:colOff>
      <xdr:row>78</xdr:row>
      <xdr:rowOff>91593</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363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82720</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2111" y="13455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19162</xdr:rowOff>
    </xdr:from>
    <xdr:to>
      <xdr:col>46</xdr:col>
      <xdr:colOff>38100</xdr:colOff>
      <xdr:row>78</xdr:row>
      <xdr:rowOff>120762</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392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111889</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3484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97769</xdr:rowOff>
    </xdr:from>
    <xdr:to>
      <xdr:col>41</xdr:col>
      <xdr:colOff>101600</xdr:colOff>
      <xdr:row>79</xdr:row>
      <xdr:rowOff>27919</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470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19046</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3563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101070</xdr:rowOff>
    </xdr:from>
    <xdr:to>
      <xdr:col>36</xdr:col>
      <xdr:colOff>165100</xdr:colOff>
      <xdr:row>79</xdr:row>
      <xdr:rowOff>31220</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474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22347</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5111" y="13566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47220</xdr:rowOff>
    </xdr:from>
    <xdr:to>
      <xdr:col>54</xdr:col>
      <xdr:colOff>189865</xdr:colOff>
      <xdr:row>99</xdr:row>
      <xdr:rowOff>2284</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649170"/>
          <a:ext cx="1270" cy="1326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6111</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979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2284</xdr:rowOff>
    </xdr:from>
    <xdr:to>
      <xdr:col>55</xdr:col>
      <xdr:colOff>88900</xdr:colOff>
      <xdr:row>99</xdr:row>
      <xdr:rowOff>2284</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975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165347</xdr:rowOff>
    </xdr:from>
    <xdr:ext cx="690189"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42439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1,077,819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47220</xdr:rowOff>
    </xdr:from>
    <xdr:to>
      <xdr:col>55</xdr:col>
      <xdr:colOff>88900</xdr:colOff>
      <xdr:row>91</xdr:row>
      <xdr:rowOff>47220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649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16850</xdr:rowOff>
    </xdr:from>
    <xdr:to>
      <xdr:col>55</xdr:col>
      <xdr:colOff>0</xdr:colOff>
      <xdr:row>98</xdr:row>
      <xdr:rowOff>51758</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9639300" y="16818950"/>
          <a:ext cx="838200" cy="34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117180</xdr:rowOff>
    </xdr:from>
    <xdr:ext cx="599010"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7478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138753</xdr:rowOff>
    </xdr:from>
    <xdr:to>
      <xdr:col>55</xdr:col>
      <xdr:colOff>50800</xdr:colOff>
      <xdr:row>98</xdr:row>
      <xdr:rowOff>68903</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769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51758</xdr:rowOff>
    </xdr:from>
    <xdr:to>
      <xdr:col>50</xdr:col>
      <xdr:colOff>114300</xdr:colOff>
      <xdr:row>98</xdr:row>
      <xdr:rowOff>56939</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750300" y="16853858"/>
          <a:ext cx="889000" cy="5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159435</xdr:rowOff>
    </xdr:from>
    <xdr:to>
      <xdr:col>50</xdr:col>
      <xdr:colOff>165100</xdr:colOff>
      <xdr:row>98</xdr:row>
      <xdr:rowOff>89585</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790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106112</xdr:rowOff>
    </xdr:from>
    <xdr:ext cx="59901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39795" y="16565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53950</xdr:rowOff>
    </xdr:from>
    <xdr:to>
      <xdr:col>45</xdr:col>
      <xdr:colOff>177800</xdr:colOff>
      <xdr:row>98</xdr:row>
      <xdr:rowOff>56939</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7861300" y="16856050"/>
          <a:ext cx="889000" cy="2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158835</xdr:rowOff>
    </xdr:from>
    <xdr:to>
      <xdr:col>46</xdr:col>
      <xdr:colOff>38100</xdr:colOff>
      <xdr:row>98</xdr:row>
      <xdr:rowOff>88985</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78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105512</xdr:rowOff>
    </xdr:from>
    <xdr:ext cx="59901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50795" y="16564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121589</xdr:rowOff>
    </xdr:from>
    <xdr:to>
      <xdr:col>41</xdr:col>
      <xdr:colOff>50800</xdr:colOff>
      <xdr:row>98</xdr:row>
      <xdr:rowOff>53950</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6972300" y="16752239"/>
          <a:ext cx="889000" cy="10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11621</xdr:rowOff>
    </xdr:from>
    <xdr:to>
      <xdr:col>41</xdr:col>
      <xdr:colOff>101600</xdr:colOff>
      <xdr:row>98</xdr:row>
      <xdr:rowOff>113221</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813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104348</xdr:rowOff>
    </xdr:from>
    <xdr:ext cx="59901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61795" y="16906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3880</xdr:rowOff>
    </xdr:from>
    <xdr:to>
      <xdr:col>36</xdr:col>
      <xdr:colOff>165100</xdr:colOff>
      <xdr:row>98</xdr:row>
      <xdr:rowOff>105480</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80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96607</xdr:rowOff>
    </xdr:from>
    <xdr:ext cx="59901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672795" y="16898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137500</xdr:rowOff>
    </xdr:from>
    <xdr:to>
      <xdr:col>55</xdr:col>
      <xdr:colOff>50800</xdr:colOff>
      <xdr:row>98</xdr:row>
      <xdr:rowOff>67650</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76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160377</xdr:rowOff>
    </xdr:from>
    <xdr:ext cx="599010"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619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958</xdr:rowOff>
    </xdr:from>
    <xdr:to>
      <xdr:col>50</xdr:col>
      <xdr:colOff>165100</xdr:colOff>
      <xdr:row>98</xdr:row>
      <xdr:rowOff>102558</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803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93685</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39795" y="16895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6139</xdr:rowOff>
    </xdr:from>
    <xdr:to>
      <xdr:col>46</xdr:col>
      <xdr:colOff>38100</xdr:colOff>
      <xdr:row>98</xdr:row>
      <xdr:rowOff>107739</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808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98866</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50795" y="16900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3150</xdr:rowOff>
    </xdr:from>
    <xdr:to>
      <xdr:col>41</xdr:col>
      <xdr:colOff>101600</xdr:colOff>
      <xdr:row>98</xdr:row>
      <xdr:rowOff>104750</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80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121277</xdr:rowOff>
    </xdr:from>
    <xdr:ext cx="59901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61795" y="16580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70789</xdr:rowOff>
    </xdr:from>
    <xdr:to>
      <xdr:col>36</xdr:col>
      <xdr:colOff>165100</xdr:colOff>
      <xdr:row>98</xdr:row>
      <xdr:rowOff>939</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701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17466</xdr:rowOff>
    </xdr:from>
    <xdr:ext cx="599010"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672795" y="16476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16892</xdr:rowOff>
    </xdr:from>
    <xdr:to>
      <xdr:col>85</xdr:col>
      <xdr:colOff>126364</xdr:colOff>
      <xdr:row>39</xdr:row>
      <xdr:rowOff>985</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331842"/>
          <a:ext cx="1269" cy="1355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4812</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691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985</xdr:rowOff>
    </xdr:from>
    <xdr:to>
      <xdr:col>86</xdr:col>
      <xdr:colOff>25400</xdr:colOff>
      <xdr:row>39</xdr:row>
      <xdr:rowOff>985</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687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135019</xdr:rowOff>
    </xdr:from>
    <xdr:ext cx="599010"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5107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367,233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16892</xdr:rowOff>
    </xdr:from>
    <xdr:to>
      <xdr:col>86</xdr:col>
      <xdr:colOff>25400</xdr:colOff>
      <xdr:row>31</xdr:row>
      <xdr:rowOff>16892</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331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153698</xdr:rowOff>
    </xdr:from>
    <xdr:to>
      <xdr:col>85</xdr:col>
      <xdr:colOff>127000</xdr:colOff>
      <xdr:row>38</xdr:row>
      <xdr:rowOff>34658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5481300" y="6497348"/>
          <a:ext cx="838200" cy="52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120753</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2929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97876</xdr:rowOff>
    </xdr:from>
    <xdr:to>
      <xdr:col>85</xdr:col>
      <xdr:colOff>177800</xdr:colOff>
      <xdr:row>38</xdr:row>
      <xdr:rowOff>28026</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441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153698</xdr:rowOff>
    </xdr:from>
    <xdr:to>
      <xdr:col>81</xdr:col>
      <xdr:colOff>50800</xdr:colOff>
      <xdr:row>38</xdr:row>
      <xdr:rowOff>16546</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4592300" y="6497348"/>
          <a:ext cx="889000" cy="34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94649</xdr:rowOff>
    </xdr:from>
    <xdr:to>
      <xdr:col>81</xdr:col>
      <xdr:colOff>101600</xdr:colOff>
      <xdr:row>38</xdr:row>
      <xdr:rowOff>24799</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438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41326</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213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16546</xdr:rowOff>
    </xdr:from>
    <xdr:to>
      <xdr:col>76</xdr:col>
      <xdr:colOff>114300</xdr:colOff>
      <xdr:row>38</xdr:row>
      <xdr:rowOff>82051</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3703300" y="6531646"/>
          <a:ext cx="889000" cy="65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106742</xdr:rowOff>
    </xdr:from>
    <xdr:to>
      <xdr:col>76</xdr:col>
      <xdr:colOff>165100</xdr:colOff>
      <xdr:row>38</xdr:row>
      <xdr:rowOff>36892</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45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53419</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6225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74195</xdr:rowOff>
    </xdr:from>
    <xdr:to>
      <xdr:col>71</xdr:col>
      <xdr:colOff>177800</xdr:colOff>
      <xdr:row>38</xdr:row>
      <xdr:rowOff>82051</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2814300" y="6589295"/>
          <a:ext cx="889000" cy="7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71900</xdr:rowOff>
    </xdr:from>
    <xdr:to>
      <xdr:col>72</xdr:col>
      <xdr:colOff>38100</xdr:colOff>
      <xdr:row>38</xdr:row>
      <xdr:rowOff>2049</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41555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18577</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190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127972</xdr:rowOff>
    </xdr:from>
    <xdr:to>
      <xdr:col>67</xdr:col>
      <xdr:colOff>101600</xdr:colOff>
      <xdr:row>38</xdr:row>
      <xdr:rowOff>58122</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47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74649</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24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155308</xdr:rowOff>
    </xdr:from>
    <xdr:to>
      <xdr:col>85</xdr:col>
      <xdr:colOff>177800</xdr:colOff>
      <xdr:row>38</xdr:row>
      <xdr:rowOff>85458</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498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133735</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477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102898</xdr:rowOff>
    </xdr:from>
    <xdr:to>
      <xdr:col>81</xdr:col>
      <xdr:colOff>101600</xdr:colOff>
      <xdr:row>38</xdr:row>
      <xdr:rowOff>33048</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446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24175</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6539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137196</xdr:rowOff>
    </xdr:from>
    <xdr:to>
      <xdr:col>76</xdr:col>
      <xdr:colOff>165100</xdr:colOff>
      <xdr:row>38</xdr:row>
      <xdr:rowOff>67346</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480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58473</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6573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31251</xdr:rowOff>
    </xdr:from>
    <xdr:to>
      <xdr:col>72</xdr:col>
      <xdr:colOff>38100</xdr:colOff>
      <xdr:row>38</xdr:row>
      <xdr:rowOff>132851</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546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123978</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6639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23395</xdr:rowOff>
    </xdr:from>
    <xdr:to>
      <xdr:col>67</xdr:col>
      <xdr:colOff>101600</xdr:colOff>
      <xdr:row>38</xdr:row>
      <xdr:rowOff>124995</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538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116122</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6631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a:extLst>
            <a:ext uri="{FF2B5EF4-FFF2-40B4-BE49-F238E27FC236}">
              <a16:creationId xmlns:a16="http://schemas.microsoft.com/office/drawing/2014/main" id="{00000000-0008-0000-07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4620</xdr:rowOff>
    </xdr:from>
    <xdr:to>
      <xdr:col>85</xdr:col>
      <xdr:colOff>126364</xdr:colOff>
      <xdr:row>57</xdr:row>
      <xdr:rowOff>155706</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6317595" y="8577120"/>
          <a:ext cx="1269" cy="13512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159533</xdr:rowOff>
    </xdr:from>
    <xdr:ext cx="534377" cy="259045"/>
    <xdr:sp macro="" textlink="">
      <xdr:nvSpPr>
        <xdr:cNvPr id="572" name="教育費最小値テキスト">
          <a:extLst>
            <a:ext uri="{FF2B5EF4-FFF2-40B4-BE49-F238E27FC236}">
              <a16:creationId xmlns:a16="http://schemas.microsoft.com/office/drawing/2014/main" id="{00000000-0008-0000-0700-00003C020000}"/>
            </a:ext>
          </a:extLst>
        </xdr:cNvPr>
        <xdr:cNvSpPr txBox="1"/>
      </xdr:nvSpPr>
      <xdr:spPr>
        <a:xfrm>
          <a:off x="16370300" y="9932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155706</xdr:rowOff>
    </xdr:from>
    <xdr:to>
      <xdr:col>86</xdr:col>
      <xdr:colOff>25400</xdr:colOff>
      <xdr:row>57</xdr:row>
      <xdr:rowOff>155706</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9928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122747</xdr:rowOff>
    </xdr:from>
    <xdr:ext cx="599010" cy="259045"/>
    <xdr:sp macro="" textlink="">
      <xdr:nvSpPr>
        <xdr:cNvPr id="574" name="教育費最大値テキスト">
          <a:extLst>
            <a:ext uri="{FF2B5EF4-FFF2-40B4-BE49-F238E27FC236}">
              <a16:creationId xmlns:a16="http://schemas.microsoft.com/office/drawing/2014/main" id="{00000000-0008-0000-0700-00003E020000}"/>
            </a:ext>
          </a:extLst>
        </xdr:cNvPr>
        <xdr:cNvSpPr txBox="1"/>
      </xdr:nvSpPr>
      <xdr:spPr>
        <a:xfrm>
          <a:off x="16370300" y="8352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415,454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4620</xdr:rowOff>
    </xdr:from>
    <xdr:to>
      <xdr:col>86</xdr:col>
      <xdr:colOff>25400</xdr:colOff>
      <xdr:row>50</xdr:row>
      <xdr:rowOff>4620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857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108203</xdr:rowOff>
    </xdr:from>
    <xdr:to>
      <xdr:col>85</xdr:col>
      <xdr:colOff>127000</xdr:colOff>
      <xdr:row>56</xdr:row>
      <xdr:rowOff>120684</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5481300" y="9709403"/>
          <a:ext cx="838200" cy="12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69014</xdr:rowOff>
    </xdr:from>
    <xdr:ext cx="599010" cy="259045"/>
    <xdr:sp macro="" textlink="">
      <xdr:nvSpPr>
        <xdr:cNvPr id="577" name="教育費平均値テキスト">
          <a:extLst>
            <a:ext uri="{FF2B5EF4-FFF2-40B4-BE49-F238E27FC236}">
              <a16:creationId xmlns:a16="http://schemas.microsoft.com/office/drawing/2014/main" id="{00000000-0008-0000-0700-000041020000}"/>
            </a:ext>
          </a:extLst>
        </xdr:cNvPr>
        <xdr:cNvSpPr txBox="1"/>
      </xdr:nvSpPr>
      <xdr:spPr>
        <a:xfrm>
          <a:off x="16370300" y="94987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46137</xdr:rowOff>
    </xdr:from>
    <xdr:to>
      <xdr:col>85</xdr:col>
      <xdr:colOff>177800</xdr:colOff>
      <xdr:row>56</xdr:row>
      <xdr:rowOff>147737</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6268700" y="964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117515</xdr:rowOff>
    </xdr:from>
    <xdr:to>
      <xdr:col>81</xdr:col>
      <xdr:colOff>50800</xdr:colOff>
      <xdr:row>56</xdr:row>
      <xdr:rowOff>120684</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4592300" y="9718715"/>
          <a:ext cx="889000" cy="3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74163</xdr:rowOff>
    </xdr:from>
    <xdr:to>
      <xdr:col>81</xdr:col>
      <xdr:colOff>101600</xdr:colOff>
      <xdr:row>57</xdr:row>
      <xdr:rowOff>4313</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5430500" y="9675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166890</xdr:rowOff>
    </xdr:from>
    <xdr:ext cx="59901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181795" y="9768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117515</xdr:rowOff>
    </xdr:from>
    <xdr:to>
      <xdr:col>76</xdr:col>
      <xdr:colOff>114300</xdr:colOff>
      <xdr:row>56</xdr:row>
      <xdr:rowOff>134579</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3703300" y="9718715"/>
          <a:ext cx="889000" cy="17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80610</xdr:rowOff>
    </xdr:from>
    <xdr:to>
      <xdr:col>76</xdr:col>
      <xdr:colOff>165100</xdr:colOff>
      <xdr:row>57</xdr:row>
      <xdr:rowOff>10760</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4541500" y="968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1887</xdr:rowOff>
    </xdr:from>
    <xdr:ext cx="59901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292795" y="9774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126879</xdr:rowOff>
    </xdr:from>
    <xdr:to>
      <xdr:col>71</xdr:col>
      <xdr:colOff>177800</xdr:colOff>
      <xdr:row>56</xdr:row>
      <xdr:rowOff>134579</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2814300" y="9728079"/>
          <a:ext cx="889000" cy="7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86690</xdr:rowOff>
    </xdr:from>
    <xdr:to>
      <xdr:col>72</xdr:col>
      <xdr:colOff>38100</xdr:colOff>
      <xdr:row>57</xdr:row>
      <xdr:rowOff>16840</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3652500" y="968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57</xdr:row>
      <xdr:rowOff>7967</xdr:rowOff>
    </xdr:from>
    <xdr:ext cx="59901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403795" y="9780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89083</xdr:rowOff>
    </xdr:from>
    <xdr:to>
      <xdr:col>67</xdr:col>
      <xdr:colOff>101600</xdr:colOff>
      <xdr:row>57</xdr:row>
      <xdr:rowOff>19233</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2763500" y="9690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57</xdr:row>
      <xdr:rowOff>10360</xdr:rowOff>
    </xdr:from>
    <xdr:ext cx="59901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514795" y="9783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57403</xdr:rowOff>
    </xdr:from>
    <xdr:to>
      <xdr:col>85</xdr:col>
      <xdr:colOff>177800</xdr:colOff>
      <xdr:row>56</xdr:row>
      <xdr:rowOff>159003</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6268700" y="9658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35830</xdr:rowOff>
    </xdr:from>
    <xdr:ext cx="599010" cy="259045"/>
    <xdr:sp macro="" textlink="">
      <xdr:nvSpPr>
        <xdr:cNvPr id="596" name="教育費該当値テキスト">
          <a:extLst>
            <a:ext uri="{FF2B5EF4-FFF2-40B4-BE49-F238E27FC236}">
              <a16:creationId xmlns:a16="http://schemas.microsoft.com/office/drawing/2014/main" id="{00000000-0008-0000-0700-000054020000}"/>
            </a:ext>
          </a:extLst>
        </xdr:cNvPr>
        <xdr:cNvSpPr txBox="1"/>
      </xdr:nvSpPr>
      <xdr:spPr>
        <a:xfrm>
          <a:off x="16370300" y="9637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69884</xdr:rowOff>
    </xdr:from>
    <xdr:to>
      <xdr:col>81</xdr:col>
      <xdr:colOff>101600</xdr:colOff>
      <xdr:row>57</xdr:row>
      <xdr:rowOff>34</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5430500" y="9671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16561</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181795" y="9446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66715</xdr:rowOff>
    </xdr:from>
    <xdr:to>
      <xdr:col>76</xdr:col>
      <xdr:colOff>165100</xdr:colOff>
      <xdr:row>56</xdr:row>
      <xdr:rowOff>168315</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4541500" y="9667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13392</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292795" y="9443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83779</xdr:rowOff>
    </xdr:from>
    <xdr:to>
      <xdr:col>72</xdr:col>
      <xdr:colOff>38100</xdr:colOff>
      <xdr:row>57</xdr:row>
      <xdr:rowOff>13929</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3652500" y="9684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30456</xdr:rowOff>
    </xdr:from>
    <xdr:ext cx="59901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403795" y="9460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76079</xdr:rowOff>
    </xdr:from>
    <xdr:to>
      <xdr:col>67</xdr:col>
      <xdr:colOff>101600</xdr:colOff>
      <xdr:row>57</xdr:row>
      <xdr:rowOff>6229</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2763500" y="9677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22756</xdr:rowOff>
    </xdr:from>
    <xdr:ext cx="59901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514795" y="9452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a:extLst>
            <a:ext uri="{FF2B5EF4-FFF2-40B4-BE49-F238E27FC236}">
              <a16:creationId xmlns:a16="http://schemas.microsoft.com/office/drawing/2014/main" id="{00000000-0008-0000-07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16706</xdr:rowOff>
    </xdr:from>
    <xdr:to>
      <xdr:col>85</xdr:col>
      <xdr:colOff>126364</xdr:colOff>
      <xdr:row>79</xdr:row>
      <xdr:rowOff>44450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6317595" y="12018206"/>
          <a:ext cx="1269" cy="1570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9" name="災害復旧費最小値テキスト">
          <a:extLst>
            <a:ext uri="{FF2B5EF4-FFF2-40B4-BE49-F238E27FC236}">
              <a16:creationId xmlns:a16="http://schemas.microsoft.com/office/drawing/2014/main" id="{00000000-0008-0000-0700-000075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134833</xdr:rowOff>
    </xdr:from>
    <xdr:ext cx="599010" cy="259045"/>
    <xdr:sp macro="" textlink="">
      <xdr:nvSpPr>
        <xdr:cNvPr id="631" name="災害復旧費最大値テキスト">
          <a:extLst>
            <a:ext uri="{FF2B5EF4-FFF2-40B4-BE49-F238E27FC236}">
              <a16:creationId xmlns:a16="http://schemas.microsoft.com/office/drawing/2014/main" id="{00000000-0008-0000-0700-000077020000}"/>
            </a:ext>
          </a:extLst>
        </xdr:cNvPr>
        <xdr:cNvSpPr txBox="1"/>
      </xdr:nvSpPr>
      <xdr:spPr>
        <a:xfrm>
          <a:off x="16370300" y="11793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412,282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16706</xdr:rowOff>
    </xdr:from>
    <xdr:to>
      <xdr:col>86</xdr:col>
      <xdr:colOff>25400</xdr:colOff>
      <xdr:row>70</xdr:row>
      <xdr:rowOff>16706</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2018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26760</xdr:rowOff>
    </xdr:from>
    <xdr:to>
      <xdr:col>85</xdr:col>
      <xdr:colOff>127000</xdr:colOff>
      <xdr:row>79</xdr:row>
      <xdr:rowOff>43737</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5481300" y="13571310"/>
          <a:ext cx="838200" cy="16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62955</xdr:rowOff>
    </xdr:from>
    <xdr:ext cx="534377" cy="259045"/>
    <xdr:sp macro="" textlink="">
      <xdr:nvSpPr>
        <xdr:cNvPr id="634" name="災害復旧費平均値テキスト">
          <a:extLst>
            <a:ext uri="{FF2B5EF4-FFF2-40B4-BE49-F238E27FC236}">
              <a16:creationId xmlns:a16="http://schemas.microsoft.com/office/drawing/2014/main" id="{00000000-0008-0000-0700-00007A020000}"/>
            </a:ext>
          </a:extLst>
        </xdr:cNvPr>
        <xdr:cNvSpPr txBox="1"/>
      </xdr:nvSpPr>
      <xdr:spPr>
        <a:xfrm>
          <a:off x="16370300" y="132646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40078</xdr:rowOff>
    </xdr:from>
    <xdr:to>
      <xdr:col>85</xdr:col>
      <xdr:colOff>177800</xdr:colOff>
      <xdr:row>78</xdr:row>
      <xdr:rowOff>141678</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6268700" y="1341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43323</xdr:rowOff>
    </xdr:from>
    <xdr:to>
      <xdr:col>81</xdr:col>
      <xdr:colOff>50800</xdr:colOff>
      <xdr:row>79</xdr:row>
      <xdr:rowOff>43737</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4592300" y="13587873"/>
          <a:ext cx="889000" cy="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41301</xdr:rowOff>
    </xdr:from>
    <xdr:to>
      <xdr:col>81</xdr:col>
      <xdr:colOff>101600</xdr:colOff>
      <xdr:row>78</xdr:row>
      <xdr:rowOff>142901</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5430500" y="13414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159428</xdr:rowOff>
    </xdr:from>
    <xdr:ext cx="534377"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5214111" y="13189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43323</xdr:rowOff>
    </xdr:from>
    <xdr:to>
      <xdr:col>76</xdr:col>
      <xdr:colOff>114300</xdr:colOff>
      <xdr:row>79</xdr:row>
      <xdr:rowOff>43890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3703300" y="13587873"/>
          <a:ext cx="889000" cy="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44362</xdr:rowOff>
    </xdr:from>
    <xdr:to>
      <xdr:col>76</xdr:col>
      <xdr:colOff>165100</xdr:colOff>
      <xdr:row>78</xdr:row>
      <xdr:rowOff>145962</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4541500" y="13417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162489</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325111" y="13192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43890</xdr:rowOff>
    </xdr:from>
    <xdr:to>
      <xdr:col>71</xdr:col>
      <xdr:colOff>177800</xdr:colOff>
      <xdr:row>79</xdr:row>
      <xdr:rowOff>44450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2814300" y="13588440"/>
          <a:ext cx="889000" cy="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111562</xdr:rowOff>
    </xdr:from>
    <xdr:to>
      <xdr:col>72</xdr:col>
      <xdr:colOff>38100</xdr:colOff>
      <xdr:row>79</xdr:row>
      <xdr:rowOff>41712</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3652500" y="13484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58239</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436111" y="13259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118069</xdr:rowOff>
    </xdr:from>
    <xdr:to>
      <xdr:col>67</xdr:col>
      <xdr:colOff>101600</xdr:colOff>
      <xdr:row>79</xdr:row>
      <xdr:rowOff>48219</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2763500" y="13491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64746</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547111" y="13266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147410</xdr:rowOff>
    </xdr:from>
    <xdr:to>
      <xdr:col>85</xdr:col>
      <xdr:colOff>177800</xdr:colOff>
      <xdr:row>79</xdr:row>
      <xdr:rowOff>77560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6268700" y="1352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62337</xdr:rowOff>
    </xdr:from>
    <xdr:ext cx="469744" cy="259045"/>
    <xdr:sp macro="" textlink="">
      <xdr:nvSpPr>
        <xdr:cNvPr id="653" name="災害復旧費該当値テキスト">
          <a:extLst>
            <a:ext uri="{FF2B5EF4-FFF2-40B4-BE49-F238E27FC236}">
              <a16:creationId xmlns:a16="http://schemas.microsoft.com/office/drawing/2014/main" id="{00000000-0008-0000-0700-00008D020000}"/>
            </a:ext>
          </a:extLst>
        </xdr:cNvPr>
        <xdr:cNvSpPr txBox="1"/>
      </xdr:nvSpPr>
      <xdr:spPr>
        <a:xfrm>
          <a:off x="16370300" y="13435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164387</xdr:rowOff>
    </xdr:from>
    <xdr:to>
      <xdr:col>81</xdr:col>
      <xdr:colOff>101600</xdr:colOff>
      <xdr:row>79</xdr:row>
      <xdr:rowOff>94537</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5430500" y="13537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85664</xdr:rowOff>
    </xdr:from>
    <xdr:ext cx="378565"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292017" y="136302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163973</xdr:rowOff>
    </xdr:from>
    <xdr:to>
      <xdr:col>76</xdr:col>
      <xdr:colOff>165100</xdr:colOff>
      <xdr:row>79</xdr:row>
      <xdr:rowOff>94123</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4541500" y="13537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85250</xdr:rowOff>
    </xdr:from>
    <xdr:ext cx="378565"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403017" y="136298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164540</xdr:rowOff>
    </xdr:from>
    <xdr:to>
      <xdr:col>72</xdr:col>
      <xdr:colOff>38100</xdr:colOff>
      <xdr:row>79</xdr:row>
      <xdr:rowOff>94690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3652500" y="1353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85817</xdr:rowOff>
    </xdr:from>
    <xdr:ext cx="378565"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4017" y="136303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103043</xdr:rowOff>
    </xdr:from>
    <xdr:to>
      <xdr:col>85</xdr:col>
      <xdr:colOff>126364</xdr:colOff>
      <xdr:row>98</xdr:row>
      <xdr:rowOff>138125</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5533543"/>
          <a:ext cx="1269" cy="14066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141952</xdr:rowOff>
    </xdr:from>
    <xdr:ext cx="378565" cy="25904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69440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138125</xdr:rowOff>
    </xdr:from>
    <xdr:to>
      <xdr:col>86</xdr:col>
      <xdr:colOff>25400</xdr:colOff>
      <xdr:row>98</xdr:row>
      <xdr:rowOff>138125</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6940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49720</xdr:rowOff>
    </xdr:from>
    <xdr:ext cx="599010" cy="2590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308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616,035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103043</xdr:rowOff>
    </xdr:from>
    <xdr:to>
      <xdr:col>86</xdr:col>
      <xdr:colOff>25400</xdr:colOff>
      <xdr:row>90</xdr:row>
      <xdr:rowOff>103043</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5533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132842</xdr:rowOff>
    </xdr:from>
    <xdr:to>
      <xdr:col>85</xdr:col>
      <xdr:colOff>127000</xdr:colOff>
      <xdr:row>95</xdr:row>
      <xdr:rowOff>145328</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5481300" y="16420592"/>
          <a:ext cx="838200" cy="12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118122</xdr:rowOff>
    </xdr:from>
    <xdr:ext cx="599010" cy="2590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5773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139695</xdr:rowOff>
    </xdr:from>
    <xdr:to>
      <xdr:col>85</xdr:col>
      <xdr:colOff>177800</xdr:colOff>
      <xdr:row>97</xdr:row>
      <xdr:rowOff>69845</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6268700" y="1659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145328</xdr:rowOff>
    </xdr:from>
    <xdr:to>
      <xdr:col>81</xdr:col>
      <xdr:colOff>50800</xdr:colOff>
      <xdr:row>95</xdr:row>
      <xdr:rowOff>155403</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4592300" y="16433078"/>
          <a:ext cx="889000" cy="10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143790</xdr:rowOff>
    </xdr:from>
    <xdr:to>
      <xdr:col>81</xdr:col>
      <xdr:colOff>101600</xdr:colOff>
      <xdr:row>97</xdr:row>
      <xdr:rowOff>73940</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5430500" y="16602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65067</xdr:rowOff>
    </xdr:from>
    <xdr:ext cx="59901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181795" y="16695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155403</xdr:rowOff>
    </xdr:from>
    <xdr:to>
      <xdr:col>76</xdr:col>
      <xdr:colOff>114300</xdr:colOff>
      <xdr:row>96</xdr:row>
      <xdr:rowOff>21552</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3703300" y="16443153"/>
          <a:ext cx="889000" cy="37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150414</xdr:rowOff>
    </xdr:from>
    <xdr:to>
      <xdr:col>76</xdr:col>
      <xdr:colOff>165100</xdr:colOff>
      <xdr:row>97</xdr:row>
      <xdr:rowOff>80564</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541500" y="16609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71691</xdr:rowOff>
    </xdr:from>
    <xdr:ext cx="59901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292795" y="16702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21552</xdr:rowOff>
    </xdr:from>
    <xdr:to>
      <xdr:col>71</xdr:col>
      <xdr:colOff>177800</xdr:colOff>
      <xdr:row>96</xdr:row>
      <xdr:rowOff>130418</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2814300" y="16480752"/>
          <a:ext cx="889000" cy="108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169298</xdr:rowOff>
    </xdr:from>
    <xdr:to>
      <xdr:col>72</xdr:col>
      <xdr:colOff>38100</xdr:colOff>
      <xdr:row>97</xdr:row>
      <xdr:rowOff>99448</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652500" y="16628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90575</xdr:rowOff>
    </xdr:from>
    <xdr:ext cx="59901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03795" y="16721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16720</xdr:rowOff>
    </xdr:from>
    <xdr:to>
      <xdr:col>67</xdr:col>
      <xdr:colOff>101600</xdr:colOff>
      <xdr:row>97</xdr:row>
      <xdr:rowOff>118320</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763500" y="1664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109447</xdr:rowOff>
    </xdr:from>
    <xdr:ext cx="59901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14795" y="16740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82042</xdr:rowOff>
    </xdr:from>
    <xdr:to>
      <xdr:col>85</xdr:col>
      <xdr:colOff>177800</xdr:colOff>
      <xdr:row>96</xdr:row>
      <xdr:rowOff>12192</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6268700" y="16369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104919</xdr:rowOff>
    </xdr:from>
    <xdr:ext cx="599010" cy="259045"/>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6221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94528</xdr:rowOff>
    </xdr:from>
    <xdr:to>
      <xdr:col>81</xdr:col>
      <xdr:colOff>101600</xdr:colOff>
      <xdr:row>96</xdr:row>
      <xdr:rowOff>24678</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5430500" y="16382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41205</xdr:rowOff>
    </xdr:from>
    <xdr:ext cx="59901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181795" y="16157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104603</xdr:rowOff>
    </xdr:from>
    <xdr:to>
      <xdr:col>76</xdr:col>
      <xdr:colOff>165100</xdr:colOff>
      <xdr:row>96</xdr:row>
      <xdr:rowOff>34753</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541500" y="16392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51280</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292795" y="16167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142202</xdr:rowOff>
    </xdr:from>
    <xdr:to>
      <xdr:col>72</xdr:col>
      <xdr:colOff>38100</xdr:colOff>
      <xdr:row>96</xdr:row>
      <xdr:rowOff>72352</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652500" y="16429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88879</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03795" y="16205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79618</xdr:rowOff>
    </xdr:from>
    <xdr:to>
      <xdr:col>67</xdr:col>
      <xdr:colOff>101600</xdr:colOff>
      <xdr:row>97</xdr:row>
      <xdr:rowOff>9768</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763500" y="16538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26295</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14795" y="16314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a:extLst>
            <a:ext uri="{FF2B5EF4-FFF2-40B4-BE49-F238E27FC236}">
              <a16:creationId xmlns:a16="http://schemas.microsoft.com/office/drawing/2014/main" id="{00000000-0008-0000-0700-0000E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39</xdr:row>
      <xdr:rowOff>44450</xdr:rowOff>
    </xdr:from>
    <xdr:to>
      <xdr:col>116</xdr:col>
      <xdr:colOff>62864</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159595" y="6731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86377</xdr:rowOff>
    </xdr:from>
    <xdr:ext cx="249299" cy="259045"/>
    <xdr:sp macro="" textlink="">
      <xdr:nvSpPr>
        <xdr:cNvPr id="741" name="諸支出金最小値テキスト">
          <a:extLst>
            <a:ext uri="{FF2B5EF4-FFF2-40B4-BE49-F238E27FC236}">
              <a16:creationId xmlns:a16="http://schemas.microsoft.com/office/drawing/2014/main" id="{00000000-0008-0000-0700-0000E5020000}"/>
            </a:ext>
          </a:extLst>
        </xdr:cNvPr>
        <xdr:cNvSpPr txBox="1"/>
      </xdr:nvSpPr>
      <xdr:spPr>
        <a:xfrm>
          <a:off x="2221230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86377</xdr:rowOff>
    </xdr:from>
    <xdr:ext cx="249299" cy="259045"/>
    <xdr:sp macro="" textlink="">
      <xdr:nvSpPr>
        <xdr:cNvPr id="743" name="諸支出金最大値テキスト">
          <a:extLst>
            <a:ext uri="{FF2B5EF4-FFF2-40B4-BE49-F238E27FC236}">
              <a16:creationId xmlns:a16="http://schemas.microsoft.com/office/drawing/2014/main" id="{00000000-0008-0000-0700-0000E7020000}"/>
            </a:ext>
          </a:extLst>
        </xdr:cNvPr>
        <xdr:cNvSpPr txBox="1"/>
      </xdr:nvSpPr>
      <xdr:spPr>
        <a:xfrm>
          <a:off x="22212300" y="6430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6" name="諸支出金平均値テキスト">
          <a:extLst>
            <a:ext uri="{FF2B5EF4-FFF2-40B4-BE49-F238E27FC236}">
              <a16:creationId xmlns:a16="http://schemas.microsoft.com/office/drawing/2014/main" id="{00000000-0008-0000-0700-0000EA020000}"/>
            </a:ext>
          </a:extLst>
        </xdr:cNvPr>
        <xdr:cNvSpPr txBox="1"/>
      </xdr:nvSpPr>
      <xdr:spPr>
        <a:xfrm>
          <a:off x="22212300" y="6658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21107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31</xdr:row>
      <xdr:rowOff>4318</xdr:rowOff>
    </xdr:from>
    <xdr:to>
      <xdr:col>112</xdr:col>
      <xdr:colOff>38100</xdr:colOff>
      <xdr:row>31</xdr:row>
      <xdr:rowOff>105918</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1272500" y="5319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29</xdr:row>
      <xdr:rowOff>122445</xdr:rowOff>
    </xdr:from>
    <xdr:ext cx="469744"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088428" y="5094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130810</xdr:rowOff>
    </xdr:from>
    <xdr:to>
      <xdr:col>107</xdr:col>
      <xdr:colOff>101600</xdr:colOff>
      <xdr:row>38</xdr:row>
      <xdr:rowOff>60960</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0383500" y="647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77487</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245017" y="62496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165100</xdr:rowOff>
    </xdr:from>
    <xdr:to>
      <xdr:col>102</xdr:col>
      <xdr:colOff>165100</xdr:colOff>
      <xdr:row>39</xdr:row>
      <xdr:rowOff>95250</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9494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98806</xdr:rowOff>
    </xdr:from>
    <xdr:to>
      <xdr:col>98</xdr:col>
      <xdr:colOff>38100</xdr:colOff>
      <xdr:row>38</xdr:row>
      <xdr:rowOff>28956</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8605500" y="6442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45483</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67017" y="6217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29227</xdr:rowOff>
    </xdr:from>
    <xdr:ext cx="249299" cy="259045"/>
    <xdr:sp macro="" textlink="">
      <xdr:nvSpPr>
        <xdr:cNvPr id="765" name="諸支出金該当値テキスト">
          <a:extLst>
            <a:ext uri="{FF2B5EF4-FFF2-40B4-BE49-F238E27FC236}">
              <a16:creationId xmlns:a16="http://schemas.microsoft.com/office/drawing/2014/main" id="{00000000-0008-0000-0700-0000FD020000}"/>
            </a:ext>
          </a:extLst>
        </xdr:cNvPr>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111777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420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0" name="前年度繰上充用金最小値テキスト">
          <a:extLst>
            <a:ext uri="{FF2B5EF4-FFF2-40B4-BE49-F238E27FC236}">
              <a16:creationId xmlns:a16="http://schemas.microsoft.com/office/drawing/2014/main" id="{00000000-0008-0000-0700-000016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2" name="前年度繰上充用金最大値テキスト">
          <a:extLst>
            <a:ext uri="{FF2B5EF4-FFF2-40B4-BE49-F238E27FC236}">
              <a16:creationId xmlns:a16="http://schemas.microsoft.com/office/drawing/2014/main" id="{00000000-0008-0000-0700-000018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5" name="前年度繰上充用金平均値テキスト">
          <a:extLst>
            <a:ext uri="{FF2B5EF4-FFF2-40B4-BE49-F238E27FC236}">
              <a16:creationId xmlns:a16="http://schemas.microsoft.com/office/drawing/2014/main" id="{00000000-0008-0000-0700-00001B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4" name="前年度繰上充用金該当値テキスト">
          <a:extLst>
            <a:ext uri="{FF2B5EF4-FFF2-40B4-BE49-F238E27FC236}">
              <a16:creationId xmlns:a16="http://schemas.microsoft.com/office/drawing/2014/main" id="{00000000-0008-0000-0700-00002E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災害復旧費は、住民一人当たり</a:t>
          </a:r>
          <a:r>
            <a:rPr kumimoji="1" lang="en-US" altLang="ja-JP" sz="1300">
              <a:latin typeface="ＭＳ Ｐゴシック" panose="020B0600070205080204" pitchFamily="50" charset="-128"/>
              <a:ea typeface="ＭＳ Ｐゴシック" panose="020B0600070205080204" pitchFamily="50" charset="-128"/>
            </a:rPr>
            <a:t>4,643</a:t>
          </a:r>
          <a:r>
            <a:rPr kumimoji="1" lang="ja-JP" altLang="en-US" sz="1300">
              <a:latin typeface="ＭＳ Ｐゴシック" panose="020B0600070205080204" pitchFamily="50" charset="-128"/>
              <a:ea typeface="ＭＳ Ｐゴシック" panose="020B0600070205080204" pitchFamily="50" charset="-128"/>
            </a:rPr>
            <a:t>円となっている。決算額全体でみると、令和４年８月大雨災害災害復旧工事費等の増加が主な要因である。</a:t>
          </a:r>
        </a:p>
        <a:p>
          <a:r>
            <a:rPr kumimoji="1" lang="ja-JP" altLang="en-US" sz="1300">
              <a:latin typeface="ＭＳ Ｐゴシック" panose="020B0600070205080204" pitchFamily="50" charset="-128"/>
              <a:ea typeface="ＭＳ Ｐゴシック" panose="020B0600070205080204" pitchFamily="50" charset="-128"/>
            </a:rPr>
            <a:t>　また、衛生費についても前年度と比較し</a:t>
          </a:r>
          <a:r>
            <a:rPr kumimoji="1" lang="en-US" altLang="ja-JP" sz="1300">
              <a:latin typeface="ＭＳ Ｐゴシック" panose="020B0600070205080204" pitchFamily="50" charset="-128"/>
              <a:ea typeface="ＭＳ Ｐゴシック" panose="020B0600070205080204" pitchFamily="50" charset="-128"/>
            </a:rPr>
            <a:t>14,320</a:t>
          </a:r>
          <a:r>
            <a:rPr kumimoji="1" lang="ja-JP" altLang="en-US" sz="1300">
              <a:latin typeface="ＭＳ Ｐゴシック" panose="020B0600070205080204" pitchFamily="50" charset="-128"/>
              <a:ea typeface="ＭＳ Ｐゴシック" panose="020B0600070205080204" pitchFamily="50" charset="-128"/>
            </a:rPr>
            <a:t>円低い状況であるが、近年ごみの排出量は増加傾向で、ごみ処分場等の費用が大きく影響する。</a:t>
          </a:r>
        </a:p>
        <a:p>
          <a:r>
            <a:rPr kumimoji="1" lang="ja-JP" altLang="en-US" sz="1300">
              <a:latin typeface="ＭＳ Ｐゴシック" panose="020B0600070205080204" pitchFamily="50" charset="-128"/>
              <a:ea typeface="ＭＳ Ｐゴシック" panose="020B0600070205080204" pitchFamily="50" charset="-128"/>
            </a:rPr>
            <a:t>　更に、公債費についても類似団体平均と比較して</a:t>
          </a:r>
          <a:r>
            <a:rPr kumimoji="1" lang="en-US" altLang="ja-JP" sz="1300">
              <a:latin typeface="ＭＳ Ｐゴシック" panose="020B0600070205080204" pitchFamily="50" charset="-128"/>
              <a:ea typeface="ＭＳ Ｐゴシック" panose="020B0600070205080204" pitchFamily="50" charset="-128"/>
            </a:rPr>
            <a:t>100,220</a:t>
          </a:r>
          <a:r>
            <a:rPr kumimoji="1" lang="ja-JP" altLang="en-US" sz="1300">
              <a:latin typeface="ＭＳ Ｐゴシック" panose="020B0600070205080204" pitchFamily="50" charset="-128"/>
              <a:ea typeface="ＭＳ Ｐゴシック" panose="020B0600070205080204" pitchFamily="50" charset="-128"/>
            </a:rPr>
            <a:t>円高い状況にあり、今後数年は高止まりで経過するので、他の経費の削減に積極的に努め、地方債の新規発行を伴う普通建設事業を抑制する。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福島県磐梯町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令和４年度は、翌年度への繰越額が昨年比で</a:t>
          </a:r>
          <a:r>
            <a:rPr kumimoji="1" lang="en-US" altLang="ja-JP" sz="1200">
              <a:latin typeface="ＭＳ ゴシック" pitchFamily="49" charset="-128"/>
              <a:ea typeface="ＭＳ ゴシック" pitchFamily="49" charset="-128"/>
            </a:rPr>
            <a:t>76,033</a:t>
          </a:r>
          <a:r>
            <a:rPr kumimoji="1" lang="ja-JP" altLang="en-US" sz="1200">
              <a:latin typeface="ＭＳ ゴシック" pitchFamily="49" charset="-128"/>
              <a:ea typeface="ＭＳ ゴシック" pitchFamily="49" charset="-128"/>
            </a:rPr>
            <a:t>千円減少し、実質収支額は昨年度比で</a:t>
          </a:r>
          <a:r>
            <a:rPr kumimoji="1" lang="en-US" altLang="ja-JP" sz="1200">
              <a:latin typeface="ＭＳ ゴシック" pitchFamily="49" charset="-128"/>
              <a:ea typeface="ＭＳ ゴシック" pitchFamily="49" charset="-128"/>
            </a:rPr>
            <a:t>14,422</a:t>
          </a:r>
          <a:r>
            <a:rPr kumimoji="1" lang="ja-JP" altLang="en-US" sz="1200">
              <a:latin typeface="ＭＳ ゴシック" pitchFamily="49" charset="-128"/>
              <a:ea typeface="ＭＳ ゴシック" pitchFamily="49" charset="-128"/>
            </a:rPr>
            <a:t>千円増加したが、財政調整基金残高は増加し昨年度比で</a:t>
          </a:r>
          <a:r>
            <a:rPr kumimoji="1" lang="en-US" altLang="ja-JP" sz="1200">
              <a:latin typeface="ＭＳ ゴシック" pitchFamily="49" charset="-128"/>
              <a:ea typeface="ＭＳ ゴシック" pitchFamily="49" charset="-128"/>
            </a:rPr>
            <a:t>98,184</a:t>
          </a:r>
          <a:r>
            <a:rPr kumimoji="1" lang="ja-JP" altLang="en-US" sz="1200">
              <a:latin typeface="ＭＳ ゴシック" pitchFamily="49" charset="-128"/>
              <a:ea typeface="ＭＳ ゴシック" pitchFamily="49" charset="-128"/>
            </a:rPr>
            <a:t>千円の増となり、実質単年度収支が</a:t>
          </a:r>
          <a:r>
            <a:rPr kumimoji="1" lang="en-US" altLang="ja-JP" sz="1200">
              <a:latin typeface="ＭＳ ゴシック" pitchFamily="49" charset="-128"/>
              <a:ea typeface="ＭＳ ゴシック" pitchFamily="49" charset="-128"/>
            </a:rPr>
            <a:t>112,606</a:t>
          </a:r>
          <a:r>
            <a:rPr kumimoji="1" lang="ja-JP" altLang="en-US" sz="1200">
              <a:latin typeface="ＭＳ ゴシック" pitchFamily="49" charset="-128"/>
              <a:ea typeface="ＭＳ ゴシック" pitchFamily="49" charset="-128"/>
            </a:rPr>
            <a:t>千円の黒字の結果となった。</a:t>
          </a:r>
        </a:p>
        <a:p>
          <a:r>
            <a:rPr kumimoji="1" lang="ja-JP" altLang="en-US" sz="1200">
              <a:latin typeface="ＭＳ ゴシック" pitchFamily="49" charset="-128"/>
              <a:ea typeface="ＭＳ ゴシック" pitchFamily="49" charset="-128"/>
            </a:rPr>
            <a:t>　今後数年間は、公債費の高止まりが続くので、他の経費の削減に努めて健全な財政運営に努めなけらばならない。</a:t>
          </a:r>
        </a:p>
        <a:p>
          <a:r>
            <a:rPr kumimoji="1" lang="ja-JP" altLang="en-US" sz="1200">
              <a:latin typeface="ＭＳ ゴシック" pitchFamily="49" charset="-128"/>
              <a:ea typeface="ＭＳ ゴシック" pitchFamily="49" charset="-128"/>
            </a:rPr>
            <a:t>財政調整基金については、中期的な見通しのもと、決算剰余金を中心に積み立て、最低水準の取り崩しに努める。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福島県磐梯町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連結実質赤字比率は黒字であり、一般会計等以外の会計でも赤字はなく、国民健康保険特別会計の構成率が減少している。</a:t>
          </a:r>
        </a:p>
        <a:p>
          <a:r>
            <a:rPr kumimoji="1" lang="ja-JP" altLang="en-US" sz="1400">
              <a:latin typeface="ＭＳ ゴシック" pitchFamily="49" charset="-128"/>
              <a:ea typeface="ＭＳ ゴシック" pitchFamily="49" charset="-128"/>
            </a:rPr>
            <a:t>　今後も、事業会計・公営企業会計とも、独立した会計の中で運営ができるよう、受益者負担の適正な見直しを図るなど、計画的な財政運営を行わなければならない。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0.8" zeroHeight="1" x14ac:dyDescent="0.2"/>
  <cols>
    <col min="1" max="11" width="2.109375" style="180" customWidth="1"/>
    <col min="12" max="12" width="2.21875" style="180" customWidth="1"/>
    <col min="13" max="17" width="2.33203125" style="180" customWidth="1"/>
    <col min="18" max="119" width="2.109375" style="180" customWidth="1"/>
    <col min="120" max="16384" width="0" style="180" hidden="1"/>
  </cols>
  <sheetData>
    <row r="1" spans="1:119" ht="33" customHeight="1" x14ac:dyDescent="0.2">
      <c r="B1" s="415" t="s">
        <v>82</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 thickBot="1" x14ac:dyDescent="0.25">
      <c r="B2" s="182" t="s">
        <v>83</v>
      </c>
      <c r="C2" s="182"/>
      <c r="D2" s="183"/>
    </row>
    <row r="3" spans="1:119" ht="18.75" customHeight="1" thickBot="1" x14ac:dyDescent="0.25">
      <c r="A3" s="181"/>
      <c r="B3" s="416" t="s">
        <v>84</v>
      </c>
      <c r="C3" s="417"/>
      <c r="D3" s="417"/>
      <c r="E3" s="418"/>
      <c r="F3" s="418"/>
      <c r="G3" s="418"/>
      <c r="H3" s="418"/>
      <c r="I3" s="418"/>
      <c r="J3" s="418"/>
      <c r="K3" s="418"/>
      <c r="L3" s="418" t="s">
        <v>85</v>
      </c>
      <c r="M3" s="418"/>
      <c r="N3" s="418"/>
      <c r="O3" s="418"/>
      <c r="P3" s="418"/>
      <c r="Q3" s="418"/>
      <c r="R3" s="425"/>
      <c r="S3" s="425"/>
      <c r="T3" s="425"/>
      <c r="U3" s="425"/>
      <c r="V3" s="426"/>
      <c r="W3" s="400" t="s">
        <v>86</v>
      </c>
      <c r="X3" s="401"/>
      <c r="Y3" s="401"/>
      <c r="Z3" s="401"/>
      <c r="AA3" s="401"/>
      <c r="AB3" s="417"/>
      <c r="AC3" s="425" t="s">
        <v>87</v>
      </c>
      <c r="AD3" s="401"/>
      <c r="AE3" s="401"/>
      <c r="AF3" s="401"/>
      <c r="AG3" s="401"/>
      <c r="AH3" s="401"/>
      <c r="AI3" s="401"/>
      <c r="AJ3" s="401"/>
      <c r="AK3" s="401"/>
      <c r="AL3" s="402"/>
      <c r="AM3" s="400" t="s">
        <v>88</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89</v>
      </c>
      <c r="BO3" s="401"/>
      <c r="BP3" s="401"/>
      <c r="BQ3" s="401"/>
      <c r="BR3" s="401"/>
      <c r="BS3" s="401"/>
      <c r="BT3" s="401"/>
      <c r="BU3" s="402"/>
      <c r="BV3" s="400" t="s">
        <v>90</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91</v>
      </c>
      <c r="CU3" s="401"/>
      <c r="CV3" s="401"/>
      <c r="CW3" s="401"/>
      <c r="CX3" s="401"/>
      <c r="CY3" s="401"/>
      <c r="CZ3" s="401"/>
      <c r="DA3" s="402"/>
      <c r="DB3" s="400" t="s">
        <v>92</v>
      </c>
      <c r="DC3" s="401"/>
      <c r="DD3" s="401"/>
      <c r="DE3" s="401"/>
      <c r="DF3" s="401"/>
      <c r="DG3" s="401"/>
      <c r="DH3" s="401"/>
      <c r="DI3" s="402"/>
    </row>
    <row r="4" spans="1:119" ht="18.75" customHeight="1" x14ac:dyDescent="0.2">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93</v>
      </c>
      <c r="AZ4" s="404"/>
      <c r="BA4" s="404"/>
      <c r="BB4" s="404"/>
      <c r="BC4" s="404"/>
      <c r="BD4" s="404"/>
      <c r="BE4" s="404"/>
      <c r="BF4" s="404"/>
      <c r="BG4" s="404"/>
      <c r="BH4" s="404"/>
      <c r="BI4" s="404"/>
      <c r="BJ4" s="404"/>
      <c r="BK4" s="404"/>
      <c r="BL4" s="404"/>
      <c r="BM4" s="405"/>
      <c r="BN4" s="406">
        <v>4940781</v>
      </c>
      <c r="BO4" s="407"/>
      <c r="BP4" s="407"/>
      <c r="BQ4" s="407"/>
      <c r="BR4" s="407"/>
      <c r="BS4" s="407"/>
      <c r="BT4" s="407"/>
      <c r="BU4" s="408"/>
      <c r="BV4" s="406">
        <v>5385382</v>
      </c>
      <c r="BW4" s="407"/>
      <c r="BX4" s="407"/>
      <c r="BY4" s="407"/>
      <c r="BZ4" s="407"/>
      <c r="CA4" s="407"/>
      <c r="CB4" s="407"/>
      <c r="CC4" s="408"/>
      <c r="CD4" s="409" t="s">
        <v>94</v>
      </c>
      <c r="CE4" s="410"/>
      <c r="CF4" s="410"/>
      <c r="CG4" s="410"/>
      <c r="CH4" s="410"/>
      <c r="CI4" s="410"/>
      <c r="CJ4" s="410"/>
      <c r="CK4" s="410"/>
      <c r="CL4" s="410"/>
      <c r="CM4" s="410"/>
      <c r="CN4" s="410"/>
      <c r="CO4" s="410"/>
      <c r="CP4" s="410"/>
      <c r="CQ4" s="410"/>
      <c r="CR4" s="410"/>
      <c r="CS4" s="411"/>
      <c r="CT4" s="412">
        <v>5.8</v>
      </c>
      <c r="CU4" s="413"/>
      <c r="CV4" s="413"/>
      <c r="CW4" s="413"/>
      <c r="CX4" s="413"/>
      <c r="CY4" s="413"/>
      <c r="CZ4" s="413"/>
      <c r="DA4" s="414"/>
      <c r="DB4" s="412">
        <v>5.0999999999999996</v>
      </c>
      <c r="DC4" s="413"/>
      <c r="DD4" s="413"/>
      <c r="DE4" s="413"/>
      <c r="DF4" s="413"/>
      <c r="DG4" s="413"/>
      <c r="DH4" s="413"/>
      <c r="DI4" s="414"/>
    </row>
    <row r="5" spans="1:119" ht="18.75" customHeight="1" x14ac:dyDescent="0.2">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95</v>
      </c>
      <c r="AN5" s="473"/>
      <c r="AO5" s="473"/>
      <c r="AP5" s="473"/>
      <c r="AQ5" s="473"/>
      <c r="AR5" s="473"/>
      <c r="AS5" s="473"/>
      <c r="AT5" s="474"/>
      <c r="AU5" s="475" t="s">
        <v>96</v>
      </c>
      <c r="AV5" s="476"/>
      <c r="AW5" s="476"/>
      <c r="AX5" s="476"/>
      <c r="AY5" s="477" t="s">
        <v>97</v>
      </c>
      <c r="AZ5" s="478"/>
      <c r="BA5" s="478"/>
      <c r="BB5" s="478"/>
      <c r="BC5" s="478"/>
      <c r="BD5" s="478"/>
      <c r="BE5" s="478"/>
      <c r="BF5" s="478"/>
      <c r="BG5" s="478"/>
      <c r="BH5" s="478"/>
      <c r="BI5" s="478"/>
      <c r="BJ5" s="478"/>
      <c r="BK5" s="478"/>
      <c r="BL5" s="478"/>
      <c r="BM5" s="479"/>
      <c r="BN5" s="443">
        <v>4764658</v>
      </c>
      <c r="BO5" s="444"/>
      <c r="BP5" s="444"/>
      <c r="BQ5" s="444"/>
      <c r="BR5" s="444"/>
      <c r="BS5" s="444"/>
      <c r="BT5" s="444"/>
      <c r="BU5" s="445"/>
      <c r="BV5" s="443">
        <v>5147648</v>
      </c>
      <c r="BW5" s="444"/>
      <c r="BX5" s="444"/>
      <c r="BY5" s="444"/>
      <c r="BZ5" s="444"/>
      <c r="CA5" s="444"/>
      <c r="CB5" s="444"/>
      <c r="CC5" s="445"/>
      <c r="CD5" s="446" t="s">
        <v>98</v>
      </c>
      <c r="CE5" s="447"/>
      <c r="CF5" s="447"/>
      <c r="CG5" s="447"/>
      <c r="CH5" s="447"/>
      <c r="CI5" s="447"/>
      <c r="CJ5" s="447"/>
      <c r="CK5" s="447"/>
      <c r="CL5" s="447"/>
      <c r="CM5" s="447"/>
      <c r="CN5" s="447"/>
      <c r="CO5" s="447"/>
      <c r="CP5" s="447"/>
      <c r="CQ5" s="447"/>
      <c r="CR5" s="447"/>
      <c r="CS5" s="448"/>
      <c r="CT5" s="440">
        <v>84.9</v>
      </c>
      <c r="CU5" s="441"/>
      <c r="CV5" s="441"/>
      <c r="CW5" s="441"/>
      <c r="CX5" s="441"/>
      <c r="CY5" s="441"/>
      <c r="CZ5" s="441"/>
      <c r="DA5" s="442"/>
      <c r="DB5" s="440">
        <v>74.2</v>
      </c>
      <c r="DC5" s="441"/>
      <c r="DD5" s="441"/>
      <c r="DE5" s="441"/>
      <c r="DF5" s="441"/>
      <c r="DG5" s="441"/>
      <c r="DH5" s="441"/>
      <c r="DI5" s="442"/>
    </row>
    <row r="6" spans="1:119" ht="18.75" customHeight="1" x14ac:dyDescent="0.2">
      <c r="A6" s="181"/>
      <c r="B6" s="449" t="s">
        <v>99</v>
      </c>
      <c r="C6" s="450"/>
      <c r="D6" s="450"/>
      <c r="E6" s="451"/>
      <c r="F6" s="451"/>
      <c r="G6" s="451"/>
      <c r="H6" s="451"/>
      <c r="I6" s="451"/>
      <c r="J6" s="451"/>
      <c r="K6" s="451"/>
      <c r="L6" s="451" t="s">
        <v>100</v>
      </c>
      <c r="M6" s="451"/>
      <c r="N6" s="451"/>
      <c r="O6" s="451"/>
      <c r="P6" s="451"/>
      <c r="Q6" s="451"/>
      <c r="R6" s="455"/>
      <c r="S6" s="455"/>
      <c r="T6" s="455"/>
      <c r="U6" s="455"/>
      <c r="V6" s="456"/>
      <c r="W6" s="459" t="s">
        <v>101</v>
      </c>
      <c r="X6" s="460"/>
      <c r="Y6" s="460"/>
      <c r="Z6" s="460"/>
      <c r="AA6" s="460"/>
      <c r="AB6" s="450"/>
      <c r="AC6" s="463" t="s">
        <v>102</v>
      </c>
      <c r="AD6" s="464"/>
      <c r="AE6" s="464"/>
      <c r="AF6" s="464"/>
      <c r="AG6" s="464"/>
      <c r="AH6" s="464"/>
      <c r="AI6" s="464"/>
      <c r="AJ6" s="464"/>
      <c r="AK6" s="464"/>
      <c r="AL6" s="465"/>
      <c r="AM6" s="472" t="s">
        <v>103</v>
      </c>
      <c r="AN6" s="473"/>
      <c r="AO6" s="473"/>
      <c r="AP6" s="473"/>
      <c r="AQ6" s="473"/>
      <c r="AR6" s="473"/>
      <c r="AS6" s="473"/>
      <c r="AT6" s="474"/>
      <c r="AU6" s="475" t="s">
        <v>104</v>
      </c>
      <c r="AV6" s="476"/>
      <c r="AW6" s="476"/>
      <c r="AX6" s="476"/>
      <c r="AY6" s="477" t="s">
        <v>105</v>
      </c>
      <c r="AZ6" s="478"/>
      <c r="BA6" s="478"/>
      <c r="BB6" s="478"/>
      <c r="BC6" s="478"/>
      <c r="BD6" s="478"/>
      <c r="BE6" s="478"/>
      <c r="BF6" s="478"/>
      <c r="BG6" s="478"/>
      <c r="BH6" s="478"/>
      <c r="BI6" s="478"/>
      <c r="BJ6" s="478"/>
      <c r="BK6" s="478"/>
      <c r="BL6" s="478"/>
      <c r="BM6" s="479"/>
      <c r="BN6" s="443">
        <v>176123</v>
      </c>
      <c r="BO6" s="444"/>
      <c r="BP6" s="444"/>
      <c r="BQ6" s="444"/>
      <c r="BR6" s="444"/>
      <c r="BS6" s="444"/>
      <c r="BT6" s="444"/>
      <c r="BU6" s="445"/>
      <c r="BV6" s="443">
        <v>237734</v>
      </c>
      <c r="BW6" s="444"/>
      <c r="BX6" s="444"/>
      <c r="BY6" s="444"/>
      <c r="BZ6" s="444"/>
      <c r="CA6" s="444"/>
      <c r="CB6" s="444"/>
      <c r="CC6" s="445"/>
      <c r="CD6" s="446" t="s">
        <v>106</v>
      </c>
      <c r="CE6" s="447"/>
      <c r="CF6" s="447"/>
      <c r="CG6" s="447"/>
      <c r="CH6" s="447"/>
      <c r="CI6" s="447"/>
      <c r="CJ6" s="447"/>
      <c r="CK6" s="447"/>
      <c r="CL6" s="447"/>
      <c r="CM6" s="447"/>
      <c r="CN6" s="447"/>
      <c r="CO6" s="447"/>
      <c r="CP6" s="447"/>
      <c r="CQ6" s="447"/>
      <c r="CR6" s="447"/>
      <c r="CS6" s="448"/>
      <c r="CT6" s="480">
        <v>85.8</v>
      </c>
      <c r="CU6" s="481"/>
      <c r="CV6" s="481"/>
      <c r="CW6" s="481"/>
      <c r="CX6" s="481"/>
      <c r="CY6" s="481"/>
      <c r="CZ6" s="481"/>
      <c r="DA6" s="482"/>
      <c r="DB6" s="480">
        <v>76.3</v>
      </c>
      <c r="DC6" s="481"/>
      <c r="DD6" s="481"/>
      <c r="DE6" s="481"/>
      <c r="DF6" s="481"/>
      <c r="DG6" s="481"/>
      <c r="DH6" s="481"/>
      <c r="DI6" s="482"/>
    </row>
    <row r="7" spans="1:119" ht="18.75" customHeight="1" x14ac:dyDescent="0.2">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107</v>
      </c>
      <c r="AN7" s="473"/>
      <c r="AO7" s="473"/>
      <c r="AP7" s="473"/>
      <c r="AQ7" s="473"/>
      <c r="AR7" s="473"/>
      <c r="AS7" s="473"/>
      <c r="AT7" s="474"/>
      <c r="AU7" s="475" t="s">
        <v>104</v>
      </c>
      <c r="AV7" s="476"/>
      <c r="AW7" s="476"/>
      <c r="AX7" s="476"/>
      <c r="AY7" s="477" t="s">
        <v>108</v>
      </c>
      <c r="AZ7" s="478"/>
      <c r="BA7" s="478"/>
      <c r="BB7" s="478"/>
      <c r="BC7" s="478"/>
      <c r="BD7" s="478"/>
      <c r="BE7" s="478"/>
      <c r="BF7" s="478"/>
      <c r="BG7" s="478"/>
      <c r="BH7" s="478"/>
      <c r="BI7" s="478"/>
      <c r="BJ7" s="478"/>
      <c r="BK7" s="478"/>
      <c r="BL7" s="478"/>
      <c r="BM7" s="479"/>
      <c r="BN7" s="443">
        <v>26441</v>
      </c>
      <c r="BO7" s="444"/>
      <c r="BP7" s="444"/>
      <c r="BQ7" s="444"/>
      <c r="BR7" s="444"/>
      <c r="BS7" s="444"/>
      <c r="BT7" s="444"/>
      <c r="BU7" s="445"/>
      <c r="BV7" s="443">
        <v>102474</v>
      </c>
      <c r="BW7" s="444"/>
      <c r="BX7" s="444"/>
      <c r="BY7" s="444"/>
      <c r="BZ7" s="444"/>
      <c r="CA7" s="444"/>
      <c r="CB7" s="444"/>
      <c r="CC7" s="445"/>
      <c r="CD7" s="446" t="s">
        <v>109</v>
      </c>
      <c r="CE7" s="447"/>
      <c r="CF7" s="447"/>
      <c r="CG7" s="447"/>
      <c r="CH7" s="447"/>
      <c r="CI7" s="447"/>
      <c r="CJ7" s="447"/>
      <c r="CK7" s="447"/>
      <c r="CL7" s="447"/>
      <c r="CM7" s="447"/>
      <c r="CN7" s="447"/>
      <c r="CO7" s="447"/>
      <c r="CP7" s="447"/>
      <c r="CQ7" s="447"/>
      <c r="CR7" s="447"/>
      <c r="CS7" s="448"/>
      <c r="CT7" s="443">
        <v>2565377</v>
      </c>
      <c r="CU7" s="444"/>
      <c r="CV7" s="444"/>
      <c r="CW7" s="444"/>
      <c r="CX7" s="444"/>
      <c r="CY7" s="444"/>
      <c r="CZ7" s="444"/>
      <c r="DA7" s="445"/>
      <c r="DB7" s="443">
        <v>2629208</v>
      </c>
      <c r="DC7" s="444"/>
      <c r="DD7" s="444"/>
      <c r="DE7" s="444"/>
      <c r="DF7" s="444"/>
      <c r="DG7" s="444"/>
      <c r="DH7" s="444"/>
      <c r="DI7" s="445"/>
    </row>
    <row r="8" spans="1:119" ht="18.75" customHeight="1" thickBot="1" x14ac:dyDescent="0.25">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110</v>
      </c>
      <c r="AN8" s="473"/>
      <c r="AO8" s="473"/>
      <c r="AP8" s="473"/>
      <c r="AQ8" s="473"/>
      <c r="AR8" s="473"/>
      <c r="AS8" s="473"/>
      <c r="AT8" s="474"/>
      <c r="AU8" s="475" t="s">
        <v>111</v>
      </c>
      <c r="AV8" s="476"/>
      <c r="AW8" s="476"/>
      <c r="AX8" s="476"/>
      <c r="AY8" s="477" t="s">
        <v>112</v>
      </c>
      <c r="AZ8" s="478"/>
      <c r="BA8" s="478"/>
      <c r="BB8" s="478"/>
      <c r="BC8" s="478"/>
      <c r="BD8" s="478"/>
      <c r="BE8" s="478"/>
      <c r="BF8" s="478"/>
      <c r="BG8" s="478"/>
      <c r="BH8" s="478"/>
      <c r="BI8" s="478"/>
      <c r="BJ8" s="478"/>
      <c r="BK8" s="478"/>
      <c r="BL8" s="478"/>
      <c r="BM8" s="479"/>
      <c r="BN8" s="443">
        <v>149682</v>
      </c>
      <c r="BO8" s="444"/>
      <c r="BP8" s="444"/>
      <c r="BQ8" s="444"/>
      <c r="BR8" s="444"/>
      <c r="BS8" s="444"/>
      <c r="BT8" s="444"/>
      <c r="BU8" s="445"/>
      <c r="BV8" s="443">
        <v>135260</v>
      </c>
      <c r="BW8" s="444"/>
      <c r="BX8" s="444"/>
      <c r="BY8" s="444"/>
      <c r="BZ8" s="444"/>
      <c r="CA8" s="444"/>
      <c r="CB8" s="444"/>
      <c r="CC8" s="445"/>
      <c r="CD8" s="446" t="s">
        <v>113</v>
      </c>
      <c r="CE8" s="447"/>
      <c r="CF8" s="447"/>
      <c r="CG8" s="447"/>
      <c r="CH8" s="447"/>
      <c r="CI8" s="447"/>
      <c r="CJ8" s="447"/>
      <c r="CK8" s="447"/>
      <c r="CL8" s="447"/>
      <c r="CM8" s="447"/>
      <c r="CN8" s="447"/>
      <c r="CO8" s="447"/>
      <c r="CP8" s="447"/>
      <c r="CQ8" s="447"/>
      <c r="CR8" s="447"/>
      <c r="CS8" s="448"/>
      <c r="CT8" s="483">
        <v>0.27</v>
      </c>
      <c r="CU8" s="484"/>
      <c r="CV8" s="484"/>
      <c r="CW8" s="484"/>
      <c r="CX8" s="484"/>
      <c r="CY8" s="484"/>
      <c r="CZ8" s="484"/>
      <c r="DA8" s="485"/>
      <c r="DB8" s="483">
        <v>0.27</v>
      </c>
      <c r="DC8" s="484"/>
      <c r="DD8" s="484"/>
      <c r="DE8" s="484"/>
      <c r="DF8" s="484"/>
      <c r="DG8" s="484"/>
      <c r="DH8" s="484"/>
      <c r="DI8" s="485"/>
    </row>
    <row r="9" spans="1:119" ht="18.75" customHeight="1" thickBot="1" x14ac:dyDescent="0.25">
      <c r="A9" s="181"/>
      <c r="B9" s="437" t="s">
        <v>114</v>
      </c>
      <c r="C9" s="438"/>
      <c r="D9" s="438"/>
      <c r="E9" s="438"/>
      <c r="F9" s="438"/>
      <c r="G9" s="438"/>
      <c r="H9" s="438"/>
      <c r="I9" s="438"/>
      <c r="J9" s="438"/>
      <c r="K9" s="486"/>
      <c r="L9" s="487" t="s">
        <v>115</v>
      </c>
      <c r="M9" s="488"/>
      <c r="N9" s="488"/>
      <c r="O9" s="488"/>
      <c r="P9" s="488"/>
      <c r="Q9" s="489"/>
      <c r="R9" s="490">
        <v>3322</v>
      </c>
      <c r="S9" s="491"/>
      <c r="T9" s="491"/>
      <c r="U9" s="491"/>
      <c r="V9" s="492"/>
      <c r="W9" s="400" t="s">
        <v>116</v>
      </c>
      <c r="X9" s="401"/>
      <c r="Y9" s="401"/>
      <c r="Z9" s="401"/>
      <c r="AA9" s="401"/>
      <c r="AB9" s="401"/>
      <c r="AC9" s="401"/>
      <c r="AD9" s="401"/>
      <c r="AE9" s="401"/>
      <c r="AF9" s="401"/>
      <c r="AG9" s="401"/>
      <c r="AH9" s="401"/>
      <c r="AI9" s="401"/>
      <c r="AJ9" s="401"/>
      <c r="AK9" s="401"/>
      <c r="AL9" s="402"/>
      <c r="AM9" s="472" t="s">
        <v>117</v>
      </c>
      <c r="AN9" s="473"/>
      <c r="AO9" s="473"/>
      <c r="AP9" s="473"/>
      <c r="AQ9" s="473"/>
      <c r="AR9" s="473"/>
      <c r="AS9" s="473"/>
      <c r="AT9" s="474"/>
      <c r="AU9" s="475" t="s">
        <v>118</v>
      </c>
      <c r="AV9" s="476"/>
      <c r="AW9" s="476"/>
      <c r="AX9" s="476"/>
      <c r="AY9" s="477" t="s">
        <v>119</v>
      </c>
      <c r="AZ9" s="478"/>
      <c r="BA9" s="478"/>
      <c r="BB9" s="478"/>
      <c r="BC9" s="478"/>
      <c r="BD9" s="478"/>
      <c r="BE9" s="478"/>
      <c r="BF9" s="478"/>
      <c r="BG9" s="478"/>
      <c r="BH9" s="478"/>
      <c r="BI9" s="478"/>
      <c r="BJ9" s="478"/>
      <c r="BK9" s="478"/>
      <c r="BL9" s="478"/>
      <c r="BM9" s="479"/>
      <c r="BN9" s="443">
        <v>14422</v>
      </c>
      <c r="BO9" s="444"/>
      <c r="BP9" s="444"/>
      <c r="BQ9" s="444"/>
      <c r="BR9" s="444"/>
      <c r="BS9" s="444"/>
      <c r="BT9" s="444"/>
      <c r="BU9" s="445"/>
      <c r="BV9" s="443">
        <v>1451</v>
      </c>
      <c r="BW9" s="444"/>
      <c r="BX9" s="444"/>
      <c r="BY9" s="444"/>
      <c r="BZ9" s="444"/>
      <c r="CA9" s="444"/>
      <c r="CB9" s="444"/>
      <c r="CC9" s="445"/>
      <c r="CD9" s="446" t="s">
        <v>120</v>
      </c>
      <c r="CE9" s="447"/>
      <c r="CF9" s="447"/>
      <c r="CG9" s="447"/>
      <c r="CH9" s="447"/>
      <c r="CI9" s="447"/>
      <c r="CJ9" s="447"/>
      <c r="CK9" s="447"/>
      <c r="CL9" s="447"/>
      <c r="CM9" s="447"/>
      <c r="CN9" s="447"/>
      <c r="CO9" s="447"/>
      <c r="CP9" s="447"/>
      <c r="CQ9" s="447"/>
      <c r="CR9" s="447"/>
      <c r="CS9" s="448"/>
      <c r="CT9" s="440">
        <v>23.7</v>
      </c>
      <c r="CU9" s="441"/>
      <c r="CV9" s="441"/>
      <c r="CW9" s="441"/>
      <c r="CX9" s="441"/>
      <c r="CY9" s="441"/>
      <c r="CZ9" s="441"/>
      <c r="DA9" s="442"/>
      <c r="DB9" s="440">
        <v>21.7</v>
      </c>
      <c r="DC9" s="441"/>
      <c r="DD9" s="441"/>
      <c r="DE9" s="441"/>
      <c r="DF9" s="441"/>
      <c r="DG9" s="441"/>
      <c r="DH9" s="441"/>
      <c r="DI9" s="442"/>
    </row>
    <row r="10" spans="1:119" ht="18.75" customHeight="1" thickBot="1" x14ac:dyDescent="0.25">
      <c r="A10" s="181"/>
      <c r="B10" s="437"/>
      <c r="C10" s="438"/>
      <c r="D10" s="438"/>
      <c r="E10" s="438"/>
      <c r="F10" s="438"/>
      <c r="G10" s="438"/>
      <c r="H10" s="438"/>
      <c r="I10" s="438"/>
      <c r="J10" s="438"/>
      <c r="K10" s="486"/>
      <c r="L10" s="493" t="s">
        <v>121</v>
      </c>
      <c r="M10" s="473"/>
      <c r="N10" s="473"/>
      <c r="O10" s="473"/>
      <c r="P10" s="473"/>
      <c r="Q10" s="474"/>
      <c r="R10" s="494">
        <v>3579</v>
      </c>
      <c r="S10" s="495"/>
      <c r="T10" s="495"/>
      <c r="U10" s="495"/>
      <c r="V10" s="496"/>
      <c r="W10" s="431"/>
      <c r="X10" s="432"/>
      <c r="Y10" s="432"/>
      <c r="Z10" s="432"/>
      <c r="AA10" s="432"/>
      <c r="AB10" s="432"/>
      <c r="AC10" s="432"/>
      <c r="AD10" s="432"/>
      <c r="AE10" s="432"/>
      <c r="AF10" s="432"/>
      <c r="AG10" s="432"/>
      <c r="AH10" s="432"/>
      <c r="AI10" s="432"/>
      <c r="AJ10" s="432"/>
      <c r="AK10" s="432"/>
      <c r="AL10" s="435"/>
      <c r="AM10" s="472" t="s">
        <v>122</v>
      </c>
      <c r="AN10" s="473"/>
      <c r="AO10" s="473"/>
      <c r="AP10" s="473"/>
      <c r="AQ10" s="473"/>
      <c r="AR10" s="473"/>
      <c r="AS10" s="473"/>
      <c r="AT10" s="474"/>
      <c r="AU10" s="475" t="s">
        <v>123</v>
      </c>
      <c r="AV10" s="476"/>
      <c r="AW10" s="476"/>
      <c r="AX10" s="476"/>
      <c r="AY10" s="477" t="s">
        <v>124</v>
      </c>
      <c r="AZ10" s="478"/>
      <c r="BA10" s="478"/>
      <c r="BB10" s="478"/>
      <c r="BC10" s="478"/>
      <c r="BD10" s="478"/>
      <c r="BE10" s="478"/>
      <c r="BF10" s="478"/>
      <c r="BG10" s="478"/>
      <c r="BH10" s="478"/>
      <c r="BI10" s="478"/>
      <c r="BJ10" s="478"/>
      <c r="BK10" s="478"/>
      <c r="BL10" s="478"/>
      <c r="BM10" s="479"/>
      <c r="BN10" s="443">
        <v>98184</v>
      </c>
      <c r="BO10" s="444"/>
      <c r="BP10" s="444"/>
      <c r="BQ10" s="444"/>
      <c r="BR10" s="444"/>
      <c r="BS10" s="444"/>
      <c r="BT10" s="444"/>
      <c r="BU10" s="445"/>
      <c r="BV10" s="443">
        <v>500117</v>
      </c>
      <c r="BW10" s="444"/>
      <c r="BX10" s="444"/>
      <c r="BY10" s="444"/>
      <c r="BZ10" s="444"/>
      <c r="CA10" s="444"/>
      <c r="CB10" s="444"/>
      <c r="CC10" s="445"/>
      <c r="CD10" s="184" t="s">
        <v>125</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437"/>
      <c r="C11" s="438"/>
      <c r="D11" s="438"/>
      <c r="E11" s="438"/>
      <c r="F11" s="438"/>
      <c r="G11" s="438"/>
      <c r="H11" s="438"/>
      <c r="I11" s="438"/>
      <c r="J11" s="438"/>
      <c r="K11" s="486"/>
      <c r="L11" s="497" t="s">
        <v>126</v>
      </c>
      <c r="M11" s="498"/>
      <c r="N11" s="498"/>
      <c r="O11" s="498"/>
      <c r="P11" s="498"/>
      <c r="Q11" s="499"/>
      <c r="R11" s="500" t="s">
        <v>127</v>
      </c>
      <c r="S11" s="501"/>
      <c r="T11" s="501"/>
      <c r="U11" s="501"/>
      <c r="V11" s="502"/>
      <c r="W11" s="431"/>
      <c r="X11" s="432"/>
      <c r="Y11" s="432"/>
      <c r="Z11" s="432"/>
      <c r="AA11" s="432"/>
      <c r="AB11" s="432"/>
      <c r="AC11" s="432"/>
      <c r="AD11" s="432"/>
      <c r="AE11" s="432"/>
      <c r="AF11" s="432"/>
      <c r="AG11" s="432"/>
      <c r="AH11" s="432"/>
      <c r="AI11" s="432"/>
      <c r="AJ11" s="432"/>
      <c r="AK11" s="432"/>
      <c r="AL11" s="435"/>
      <c r="AM11" s="472" t="s">
        <v>128</v>
      </c>
      <c r="AN11" s="473"/>
      <c r="AO11" s="473"/>
      <c r="AP11" s="473"/>
      <c r="AQ11" s="473"/>
      <c r="AR11" s="473"/>
      <c r="AS11" s="473"/>
      <c r="AT11" s="474"/>
      <c r="AU11" s="475" t="s">
        <v>129</v>
      </c>
      <c r="AV11" s="476"/>
      <c r="AW11" s="476"/>
      <c r="AX11" s="476"/>
      <c r="AY11" s="477" t="s">
        <v>130</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131</v>
      </c>
      <c r="CE11" s="447"/>
      <c r="CF11" s="447"/>
      <c r="CG11" s="447"/>
      <c r="CH11" s="447"/>
      <c r="CI11" s="447"/>
      <c r="CJ11" s="447"/>
      <c r="CK11" s="447"/>
      <c r="CL11" s="447"/>
      <c r="CM11" s="447"/>
      <c r="CN11" s="447"/>
      <c r="CO11" s="447"/>
      <c r="CP11" s="447"/>
      <c r="CQ11" s="447"/>
      <c r="CR11" s="447"/>
      <c r="CS11" s="448"/>
      <c r="CT11" s="483" t="s">
        <v>132</v>
      </c>
      <c r="CU11" s="484"/>
      <c r="CV11" s="484"/>
      <c r="CW11" s="484"/>
      <c r="CX11" s="484"/>
      <c r="CY11" s="484"/>
      <c r="CZ11" s="484"/>
      <c r="DA11" s="485"/>
      <c r="DB11" s="483" t="s">
        <v>132</v>
      </c>
      <c r="DC11" s="484"/>
      <c r="DD11" s="484"/>
      <c r="DE11" s="484"/>
      <c r="DF11" s="484"/>
      <c r="DG11" s="484"/>
      <c r="DH11" s="484"/>
      <c r="DI11" s="485"/>
    </row>
    <row r="12" spans="1:119" ht="18.75" customHeight="1" x14ac:dyDescent="0.2">
      <c r="A12" s="181"/>
      <c r="B12" s="503" t="s">
        <v>133</v>
      </c>
      <c r="C12" s="504"/>
      <c r="D12" s="504"/>
      <c r="E12" s="504"/>
      <c r="F12" s="504"/>
      <c r="G12" s="504"/>
      <c r="H12" s="504"/>
      <c r="I12" s="504"/>
      <c r="J12" s="504"/>
      <c r="K12" s="505"/>
      <c r="L12" s="512" t="s">
        <v>134</v>
      </c>
      <c r="M12" s="513"/>
      <c r="N12" s="513"/>
      <c r="O12" s="513"/>
      <c r="P12" s="513"/>
      <c r="Q12" s="514"/>
      <c r="R12" s="515">
        <v>3289</v>
      </c>
      <c r="S12" s="516"/>
      <c r="T12" s="516"/>
      <c r="U12" s="516"/>
      <c r="V12" s="517"/>
      <c r="W12" s="518" t="s">
        <v>1</v>
      </c>
      <c r="X12" s="476"/>
      <c r="Y12" s="476"/>
      <c r="Z12" s="476"/>
      <c r="AA12" s="476"/>
      <c r="AB12" s="519"/>
      <c r="AC12" s="520" t="s">
        <v>135</v>
      </c>
      <c r="AD12" s="521"/>
      <c r="AE12" s="521"/>
      <c r="AF12" s="521"/>
      <c r="AG12" s="522"/>
      <c r="AH12" s="520" t="s">
        <v>136</v>
      </c>
      <c r="AI12" s="521"/>
      <c r="AJ12" s="521"/>
      <c r="AK12" s="521"/>
      <c r="AL12" s="523"/>
      <c r="AM12" s="472" t="s">
        <v>137</v>
      </c>
      <c r="AN12" s="473"/>
      <c r="AO12" s="473"/>
      <c r="AP12" s="473"/>
      <c r="AQ12" s="473"/>
      <c r="AR12" s="473"/>
      <c r="AS12" s="473"/>
      <c r="AT12" s="474"/>
      <c r="AU12" s="475" t="s">
        <v>138</v>
      </c>
      <c r="AV12" s="476"/>
      <c r="AW12" s="476"/>
      <c r="AX12" s="476"/>
      <c r="AY12" s="477" t="s">
        <v>139</v>
      </c>
      <c r="AZ12" s="478"/>
      <c r="BA12" s="478"/>
      <c r="BB12" s="478"/>
      <c r="BC12" s="478"/>
      <c r="BD12" s="478"/>
      <c r="BE12" s="478"/>
      <c r="BF12" s="478"/>
      <c r="BG12" s="478"/>
      <c r="BH12" s="478"/>
      <c r="BI12" s="478"/>
      <c r="BJ12" s="478"/>
      <c r="BK12" s="478"/>
      <c r="BL12" s="478"/>
      <c r="BM12" s="479"/>
      <c r="BN12" s="443">
        <v>0</v>
      </c>
      <c r="BO12" s="444"/>
      <c r="BP12" s="444"/>
      <c r="BQ12" s="444"/>
      <c r="BR12" s="444"/>
      <c r="BS12" s="444"/>
      <c r="BT12" s="444"/>
      <c r="BU12" s="445"/>
      <c r="BV12" s="443">
        <v>0</v>
      </c>
      <c r="BW12" s="444"/>
      <c r="BX12" s="444"/>
      <c r="BY12" s="444"/>
      <c r="BZ12" s="444"/>
      <c r="CA12" s="444"/>
      <c r="CB12" s="444"/>
      <c r="CC12" s="445"/>
      <c r="CD12" s="446" t="s">
        <v>140</v>
      </c>
      <c r="CE12" s="447"/>
      <c r="CF12" s="447"/>
      <c r="CG12" s="447"/>
      <c r="CH12" s="447"/>
      <c r="CI12" s="447"/>
      <c r="CJ12" s="447"/>
      <c r="CK12" s="447"/>
      <c r="CL12" s="447"/>
      <c r="CM12" s="447"/>
      <c r="CN12" s="447"/>
      <c r="CO12" s="447"/>
      <c r="CP12" s="447"/>
      <c r="CQ12" s="447"/>
      <c r="CR12" s="447"/>
      <c r="CS12" s="448"/>
      <c r="CT12" s="483" t="s">
        <v>141</v>
      </c>
      <c r="CU12" s="484"/>
      <c r="CV12" s="484"/>
      <c r="CW12" s="484"/>
      <c r="CX12" s="484"/>
      <c r="CY12" s="484"/>
      <c r="CZ12" s="484"/>
      <c r="DA12" s="485"/>
      <c r="DB12" s="483" t="s">
        <v>141</v>
      </c>
      <c r="DC12" s="484"/>
      <c r="DD12" s="484"/>
      <c r="DE12" s="484"/>
      <c r="DF12" s="484"/>
      <c r="DG12" s="484"/>
      <c r="DH12" s="484"/>
      <c r="DI12" s="485"/>
    </row>
    <row r="13" spans="1:119" ht="18.75" customHeight="1" x14ac:dyDescent="0.2">
      <c r="A13" s="181"/>
      <c r="B13" s="506"/>
      <c r="C13" s="507"/>
      <c r="D13" s="507"/>
      <c r="E13" s="507"/>
      <c r="F13" s="507"/>
      <c r="G13" s="507"/>
      <c r="H13" s="507"/>
      <c r="I13" s="507"/>
      <c r="J13" s="507"/>
      <c r="K13" s="508"/>
      <c r="L13" s="190"/>
      <c r="M13" s="534" t="s">
        <v>142</v>
      </c>
      <c r="N13" s="535"/>
      <c r="O13" s="535"/>
      <c r="P13" s="535"/>
      <c r="Q13" s="536"/>
      <c r="R13" s="527">
        <v>3274</v>
      </c>
      <c r="S13" s="528"/>
      <c r="T13" s="528"/>
      <c r="U13" s="528"/>
      <c r="V13" s="529"/>
      <c r="W13" s="459" t="s">
        <v>143</v>
      </c>
      <c r="X13" s="460"/>
      <c r="Y13" s="460"/>
      <c r="Z13" s="460"/>
      <c r="AA13" s="460"/>
      <c r="AB13" s="450"/>
      <c r="AC13" s="494">
        <v>232</v>
      </c>
      <c r="AD13" s="495"/>
      <c r="AE13" s="495"/>
      <c r="AF13" s="495"/>
      <c r="AG13" s="537"/>
      <c r="AH13" s="494">
        <v>286</v>
      </c>
      <c r="AI13" s="495"/>
      <c r="AJ13" s="495"/>
      <c r="AK13" s="495"/>
      <c r="AL13" s="496"/>
      <c r="AM13" s="472" t="s">
        <v>144</v>
      </c>
      <c r="AN13" s="473"/>
      <c r="AO13" s="473"/>
      <c r="AP13" s="473"/>
      <c r="AQ13" s="473"/>
      <c r="AR13" s="473"/>
      <c r="AS13" s="473"/>
      <c r="AT13" s="474"/>
      <c r="AU13" s="475" t="s">
        <v>145</v>
      </c>
      <c r="AV13" s="476"/>
      <c r="AW13" s="476"/>
      <c r="AX13" s="476"/>
      <c r="AY13" s="477" t="s">
        <v>146</v>
      </c>
      <c r="AZ13" s="478"/>
      <c r="BA13" s="478"/>
      <c r="BB13" s="478"/>
      <c r="BC13" s="478"/>
      <c r="BD13" s="478"/>
      <c r="BE13" s="478"/>
      <c r="BF13" s="478"/>
      <c r="BG13" s="478"/>
      <c r="BH13" s="478"/>
      <c r="BI13" s="478"/>
      <c r="BJ13" s="478"/>
      <c r="BK13" s="478"/>
      <c r="BL13" s="478"/>
      <c r="BM13" s="479"/>
      <c r="BN13" s="443">
        <v>112606</v>
      </c>
      <c r="BO13" s="444"/>
      <c r="BP13" s="444"/>
      <c r="BQ13" s="444"/>
      <c r="BR13" s="444"/>
      <c r="BS13" s="444"/>
      <c r="BT13" s="444"/>
      <c r="BU13" s="445"/>
      <c r="BV13" s="443">
        <v>501568</v>
      </c>
      <c r="BW13" s="444"/>
      <c r="BX13" s="444"/>
      <c r="BY13" s="444"/>
      <c r="BZ13" s="444"/>
      <c r="CA13" s="444"/>
      <c r="CB13" s="444"/>
      <c r="CC13" s="445"/>
      <c r="CD13" s="446" t="s">
        <v>147</v>
      </c>
      <c r="CE13" s="447"/>
      <c r="CF13" s="447"/>
      <c r="CG13" s="447"/>
      <c r="CH13" s="447"/>
      <c r="CI13" s="447"/>
      <c r="CJ13" s="447"/>
      <c r="CK13" s="447"/>
      <c r="CL13" s="447"/>
      <c r="CM13" s="447"/>
      <c r="CN13" s="447"/>
      <c r="CO13" s="447"/>
      <c r="CP13" s="447"/>
      <c r="CQ13" s="447"/>
      <c r="CR13" s="447"/>
      <c r="CS13" s="448"/>
      <c r="CT13" s="440">
        <v>12.3</v>
      </c>
      <c r="CU13" s="441"/>
      <c r="CV13" s="441"/>
      <c r="CW13" s="441"/>
      <c r="CX13" s="441"/>
      <c r="CY13" s="441"/>
      <c r="CZ13" s="441"/>
      <c r="DA13" s="442"/>
      <c r="DB13" s="440">
        <v>12.6</v>
      </c>
      <c r="DC13" s="441"/>
      <c r="DD13" s="441"/>
      <c r="DE13" s="441"/>
      <c r="DF13" s="441"/>
      <c r="DG13" s="441"/>
      <c r="DH13" s="441"/>
      <c r="DI13" s="442"/>
    </row>
    <row r="14" spans="1:119" ht="18.75" customHeight="1" thickBot="1" x14ac:dyDescent="0.25">
      <c r="A14" s="181"/>
      <c r="B14" s="506"/>
      <c r="C14" s="507"/>
      <c r="D14" s="507"/>
      <c r="E14" s="507"/>
      <c r="F14" s="507"/>
      <c r="G14" s="507"/>
      <c r="H14" s="507"/>
      <c r="I14" s="507"/>
      <c r="J14" s="507"/>
      <c r="K14" s="508"/>
      <c r="L14" s="524" t="s">
        <v>148</v>
      </c>
      <c r="M14" s="525"/>
      <c r="N14" s="525"/>
      <c r="O14" s="525"/>
      <c r="P14" s="525"/>
      <c r="Q14" s="526"/>
      <c r="R14" s="527">
        <v>3349</v>
      </c>
      <c r="S14" s="528"/>
      <c r="T14" s="528"/>
      <c r="U14" s="528"/>
      <c r="V14" s="529"/>
      <c r="W14" s="433"/>
      <c r="X14" s="434"/>
      <c r="Y14" s="434"/>
      <c r="Z14" s="434"/>
      <c r="AA14" s="434"/>
      <c r="AB14" s="423"/>
      <c r="AC14" s="530">
        <v>14.6</v>
      </c>
      <c r="AD14" s="531"/>
      <c r="AE14" s="531"/>
      <c r="AF14" s="531"/>
      <c r="AG14" s="532"/>
      <c r="AH14" s="530">
        <v>16.3</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149</v>
      </c>
      <c r="CE14" s="539"/>
      <c r="CF14" s="539"/>
      <c r="CG14" s="539"/>
      <c r="CH14" s="539"/>
      <c r="CI14" s="539"/>
      <c r="CJ14" s="539"/>
      <c r="CK14" s="539"/>
      <c r="CL14" s="539"/>
      <c r="CM14" s="539"/>
      <c r="CN14" s="539"/>
      <c r="CO14" s="539"/>
      <c r="CP14" s="539"/>
      <c r="CQ14" s="539"/>
      <c r="CR14" s="539"/>
      <c r="CS14" s="540"/>
      <c r="CT14" s="541">
        <v>94.9</v>
      </c>
      <c r="CU14" s="542"/>
      <c r="CV14" s="542"/>
      <c r="CW14" s="542"/>
      <c r="CX14" s="542"/>
      <c r="CY14" s="542"/>
      <c r="CZ14" s="542"/>
      <c r="DA14" s="543"/>
      <c r="DB14" s="541">
        <v>81.3</v>
      </c>
      <c r="DC14" s="542"/>
      <c r="DD14" s="542"/>
      <c r="DE14" s="542"/>
      <c r="DF14" s="542"/>
      <c r="DG14" s="542"/>
      <c r="DH14" s="542"/>
      <c r="DI14" s="543"/>
    </row>
    <row r="15" spans="1:119" ht="18.75" customHeight="1" x14ac:dyDescent="0.2">
      <c r="A15" s="181"/>
      <c r="B15" s="506"/>
      <c r="C15" s="507"/>
      <c r="D15" s="507"/>
      <c r="E15" s="507"/>
      <c r="F15" s="507"/>
      <c r="G15" s="507"/>
      <c r="H15" s="507"/>
      <c r="I15" s="507"/>
      <c r="J15" s="507"/>
      <c r="K15" s="508"/>
      <c r="L15" s="190"/>
      <c r="M15" s="534" t="s">
        <v>142</v>
      </c>
      <c r="N15" s="535"/>
      <c r="O15" s="535"/>
      <c r="P15" s="535"/>
      <c r="Q15" s="536"/>
      <c r="R15" s="527">
        <v>3329</v>
      </c>
      <c r="S15" s="528"/>
      <c r="T15" s="528"/>
      <c r="U15" s="528"/>
      <c r="V15" s="529"/>
      <c r="W15" s="459" t="s">
        <v>150</v>
      </c>
      <c r="X15" s="460"/>
      <c r="Y15" s="460"/>
      <c r="Z15" s="460"/>
      <c r="AA15" s="460"/>
      <c r="AB15" s="450"/>
      <c r="AC15" s="494">
        <v>442</v>
      </c>
      <c r="AD15" s="495"/>
      <c r="AE15" s="495"/>
      <c r="AF15" s="495"/>
      <c r="AG15" s="537"/>
      <c r="AH15" s="494">
        <v>494</v>
      </c>
      <c r="AI15" s="495"/>
      <c r="AJ15" s="495"/>
      <c r="AK15" s="495"/>
      <c r="AL15" s="496"/>
      <c r="AM15" s="472"/>
      <c r="AN15" s="473"/>
      <c r="AO15" s="473"/>
      <c r="AP15" s="473"/>
      <c r="AQ15" s="473"/>
      <c r="AR15" s="473"/>
      <c r="AS15" s="473"/>
      <c r="AT15" s="474"/>
      <c r="AU15" s="475"/>
      <c r="AV15" s="476"/>
      <c r="AW15" s="476"/>
      <c r="AX15" s="476"/>
      <c r="AY15" s="403" t="s">
        <v>151</v>
      </c>
      <c r="AZ15" s="404"/>
      <c r="BA15" s="404"/>
      <c r="BB15" s="404"/>
      <c r="BC15" s="404"/>
      <c r="BD15" s="404"/>
      <c r="BE15" s="404"/>
      <c r="BF15" s="404"/>
      <c r="BG15" s="404"/>
      <c r="BH15" s="404"/>
      <c r="BI15" s="404"/>
      <c r="BJ15" s="404"/>
      <c r="BK15" s="404"/>
      <c r="BL15" s="404"/>
      <c r="BM15" s="405"/>
      <c r="BN15" s="406">
        <v>687116</v>
      </c>
      <c r="BO15" s="407"/>
      <c r="BP15" s="407"/>
      <c r="BQ15" s="407"/>
      <c r="BR15" s="407"/>
      <c r="BS15" s="407"/>
      <c r="BT15" s="407"/>
      <c r="BU15" s="408"/>
      <c r="BV15" s="406">
        <v>614315</v>
      </c>
      <c r="BW15" s="407"/>
      <c r="BX15" s="407"/>
      <c r="BY15" s="407"/>
      <c r="BZ15" s="407"/>
      <c r="CA15" s="407"/>
      <c r="CB15" s="407"/>
      <c r="CC15" s="408"/>
      <c r="CD15" s="544" t="s">
        <v>152</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06"/>
      <c r="C16" s="507"/>
      <c r="D16" s="507"/>
      <c r="E16" s="507"/>
      <c r="F16" s="507"/>
      <c r="G16" s="507"/>
      <c r="H16" s="507"/>
      <c r="I16" s="507"/>
      <c r="J16" s="507"/>
      <c r="K16" s="508"/>
      <c r="L16" s="524" t="s">
        <v>153</v>
      </c>
      <c r="M16" s="547"/>
      <c r="N16" s="547"/>
      <c r="O16" s="547"/>
      <c r="P16" s="547"/>
      <c r="Q16" s="548"/>
      <c r="R16" s="549" t="s">
        <v>154</v>
      </c>
      <c r="S16" s="550"/>
      <c r="T16" s="550"/>
      <c r="U16" s="550"/>
      <c r="V16" s="551"/>
      <c r="W16" s="433"/>
      <c r="X16" s="434"/>
      <c r="Y16" s="434"/>
      <c r="Z16" s="434"/>
      <c r="AA16" s="434"/>
      <c r="AB16" s="423"/>
      <c r="AC16" s="530">
        <v>27.7</v>
      </c>
      <c r="AD16" s="531"/>
      <c r="AE16" s="531"/>
      <c r="AF16" s="531"/>
      <c r="AG16" s="532"/>
      <c r="AH16" s="530">
        <v>28.1</v>
      </c>
      <c r="AI16" s="531"/>
      <c r="AJ16" s="531"/>
      <c r="AK16" s="531"/>
      <c r="AL16" s="533"/>
      <c r="AM16" s="472"/>
      <c r="AN16" s="473"/>
      <c r="AO16" s="473"/>
      <c r="AP16" s="473"/>
      <c r="AQ16" s="473"/>
      <c r="AR16" s="473"/>
      <c r="AS16" s="473"/>
      <c r="AT16" s="474"/>
      <c r="AU16" s="475"/>
      <c r="AV16" s="476"/>
      <c r="AW16" s="476"/>
      <c r="AX16" s="476"/>
      <c r="AY16" s="477" t="s">
        <v>155</v>
      </c>
      <c r="AZ16" s="478"/>
      <c r="BA16" s="478"/>
      <c r="BB16" s="478"/>
      <c r="BC16" s="478"/>
      <c r="BD16" s="478"/>
      <c r="BE16" s="478"/>
      <c r="BF16" s="478"/>
      <c r="BG16" s="478"/>
      <c r="BH16" s="478"/>
      <c r="BI16" s="478"/>
      <c r="BJ16" s="478"/>
      <c r="BK16" s="478"/>
      <c r="BL16" s="478"/>
      <c r="BM16" s="479"/>
      <c r="BN16" s="443">
        <v>2332999</v>
      </c>
      <c r="BO16" s="444"/>
      <c r="BP16" s="444"/>
      <c r="BQ16" s="444"/>
      <c r="BR16" s="444"/>
      <c r="BS16" s="444"/>
      <c r="BT16" s="444"/>
      <c r="BU16" s="445"/>
      <c r="BV16" s="443">
        <v>2357782</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5">
      <c r="A17" s="181"/>
      <c r="B17" s="509"/>
      <c r="C17" s="510"/>
      <c r="D17" s="510"/>
      <c r="E17" s="510"/>
      <c r="F17" s="510"/>
      <c r="G17" s="510"/>
      <c r="H17" s="510"/>
      <c r="I17" s="510"/>
      <c r="J17" s="510"/>
      <c r="K17" s="511"/>
      <c r="L17" s="195"/>
      <c r="M17" s="554" t="s">
        <v>156</v>
      </c>
      <c r="N17" s="555"/>
      <c r="O17" s="555"/>
      <c r="P17" s="555"/>
      <c r="Q17" s="556"/>
      <c r="R17" s="549" t="s">
        <v>157</v>
      </c>
      <c r="S17" s="550"/>
      <c r="T17" s="550"/>
      <c r="U17" s="550"/>
      <c r="V17" s="551"/>
      <c r="W17" s="459" t="s">
        <v>158</v>
      </c>
      <c r="X17" s="460"/>
      <c r="Y17" s="460"/>
      <c r="Z17" s="460"/>
      <c r="AA17" s="460"/>
      <c r="AB17" s="450"/>
      <c r="AC17" s="494">
        <v>920</v>
      </c>
      <c r="AD17" s="495"/>
      <c r="AE17" s="495"/>
      <c r="AF17" s="495"/>
      <c r="AG17" s="537"/>
      <c r="AH17" s="494">
        <v>976</v>
      </c>
      <c r="AI17" s="495"/>
      <c r="AJ17" s="495"/>
      <c r="AK17" s="495"/>
      <c r="AL17" s="496"/>
      <c r="AM17" s="472"/>
      <c r="AN17" s="473"/>
      <c r="AO17" s="473"/>
      <c r="AP17" s="473"/>
      <c r="AQ17" s="473"/>
      <c r="AR17" s="473"/>
      <c r="AS17" s="473"/>
      <c r="AT17" s="474"/>
      <c r="AU17" s="475"/>
      <c r="AV17" s="476"/>
      <c r="AW17" s="476"/>
      <c r="AX17" s="476"/>
      <c r="AY17" s="477" t="s">
        <v>159</v>
      </c>
      <c r="AZ17" s="478"/>
      <c r="BA17" s="478"/>
      <c r="BB17" s="478"/>
      <c r="BC17" s="478"/>
      <c r="BD17" s="478"/>
      <c r="BE17" s="478"/>
      <c r="BF17" s="478"/>
      <c r="BG17" s="478"/>
      <c r="BH17" s="478"/>
      <c r="BI17" s="478"/>
      <c r="BJ17" s="478"/>
      <c r="BK17" s="478"/>
      <c r="BL17" s="478"/>
      <c r="BM17" s="479"/>
      <c r="BN17" s="443">
        <v>881721</v>
      </c>
      <c r="BO17" s="444"/>
      <c r="BP17" s="444"/>
      <c r="BQ17" s="444"/>
      <c r="BR17" s="444"/>
      <c r="BS17" s="444"/>
      <c r="BT17" s="444"/>
      <c r="BU17" s="445"/>
      <c r="BV17" s="443">
        <v>785309</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5">
      <c r="A18" s="181"/>
      <c r="B18" s="565" t="s">
        <v>160</v>
      </c>
      <c r="C18" s="486"/>
      <c r="D18" s="486"/>
      <c r="E18" s="566"/>
      <c r="F18" s="566"/>
      <c r="G18" s="566"/>
      <c r="H18" s="566"/>
      <c r="I18" s="566"/>
      <c r="J18" s="566"/>
      <c r="K18" s="566"/>
      <c r="L18" s="567">
        <v>59.77</v>
      </c>
      <c r="M18" s="567"/>
      <c r="N18" s="567"/>
      <c r="O18" s="567"/>
      <c r="P18" s="567"/>
      <c r="Q18" s="567"/>
      <c r="R18" s="568"/>
      <c r="S18" s="568"/>
      <c r="T18" s="568"/>
      <c r="U18" s="568"/>
      <c r="V18" s="569"/>
      <c r="W18" s="461"/>
      <c r="X18" s="462"/>
      <c r="Y18" s="462"/>
      <c r="Z18" s="462"/>
      <c r="AA18" s="462"/>
      <c r="AB18" s="453"/>
      <c r="AC18" s="570">
        <v>57.7</v>
      </c>
      <c r="AD18" s="571"/>
      <c r="AE18" s="571"/>
      <c r="AF18" s="571"/>
      <c r="AG18" s="572"/>
      <c r="AH18" s="570">
        <v>55.6</v>
      </c>
      <c r="AI18" s="571"/>
      <c r="AJ18" s="571"/>
      <c r="AK18" s="571"/>
      <c r="AL18" s="573"/>
      <c r="AM18" s="472"/>
      <c r="AN18" s="473"/>
      <c r="AO18" s="473"/>
      <c r="AP18" s="473"/>
      <c r="AQ18" s="473"/>
      <c r="AR18" s="473"/>
      <c r="AS18" s="473"/>
      <c r="AT18" s="474"/>
      <c r="AU18" s="475"/>
      <c r="AV18" s="476"/>
      <c r="AW18" s="476"/>
      <c r="AX18" s="476"/>
      <c r="AY18" s="477" t="s">
        <v>161</v>
      </c>
      <c r="AZ18" s="478"/>
      <c r="BA18" s="478"/>
      <c r="BB18" s="478"/>
      <c r="BC18" s="478"/>
      <c r="BD18" s="478"/>
      <c r="BE18" s="478"/>
      <c r="BF18" s="478"/>
      <c r="BG18" s="478"/>
      <c r="BH18" s="478"/>
      <c r="BI18" s="478"/>
      <c r="BJ18" s="478"/>
      <c r="BK18" s="478"/>
      <c r="BL18" s="478"/>
      <c r="BM18" s="479"/>
      <c r="BN18" s="443">
        <v>2140267</v>
      </c>
      <c r="BO18" s="444"/>
      <c r="BP18" s="444"/>
      <c r="BQ18" s="444"/>
      <c r="BR18" s="444"/>
      <c r="BS18" s="444"/>
      <c r="BT18" s="444"/>
      <c r="BU18" s="445"/>
      <c r="BV18" s="443">
        <v>1962263</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5">
      <c r="A19" s="181"/>
      <c r="B19" s="565" t="s">
        <v>162</v>
      </c>
      <c r="C19" s="486"/>
      <c r="D19" s="486"/>
      <c r="E19" s="566"/>
      <c r="F19" s="566"/>
      <c r="G19" s="566"/>
      <c r="H19" s="566"/>
      <c r="I19" s="566"/>
      <c r="J19" s="566"/>
      <c r="K19" s="566"/>
      <c r="L19" s="574">
        <v>56</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163</v>
      </c>
      <c r="AZ19" s="478"/>
      <c r="BA19" s="478"/>
      <c r="BB19" s="478"/>
      <c r="BC19" s="478"/>
      <c r="BD19" s="478"/>
      <c r="BE19" s="478"/>
      <c r="BF19" s="478"/>
      <c r="BG19" s="478"/>
      <c r="BH19" s="478"/>
      <c r="BI19" s="478"/>
      <c r="BJ19" s="478"/>
      <c r="BK19" s="478"/>
      <c r="BL19" s="478"/>
      <c r="BM19" s="479"/>
      <c r="BN19" s="443">
        <v>3136931</v>
      </c>
      <c r="BO19" s="444"/>
      <c r="BP19" s="444"/>
      <c r="BQ19" s="444"/>
      <c r="BR19" s="444"/>
      <c r="BS19" s="444"/>
      <c r="BT19" s="444"/>
      <c r="BU19" s="445"/>
      <c r="BV19" s="443">
        <v>3401871</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5">
      <c r="A20" s="181"/>
      <c r="B20" s="565" t="s">
        <v>164</v>
      </c>
      <c r="C20" s="486"/>
      <c r="D20" s="486"/>
      <c r="E20" s="566"/>
      <c r="F20" s="566"/>
      <c r="G20" s="566"/>
      <c r="H20" s="566"/>
      <c r="I20" s="566"/>
      <c r="J20" s="566"/>
      <c r="K20" s="566"/>
      <c r="L20" s="574">
        <v>1079</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5">
      <c r="A21" s="181"/>
      <c r="B21" s="583" t="s">
        <v>165</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2">
      <c r="A22" s="181"/>
      <c r="B22" s="613" t="s">
        <v>166</v>
      </c>
      <c r="C22" s="587"/>
      <c r="D22" s="588"/>
      <c r="E22" s="455" t="s">
        <v>1</v>
      </c>
      <c r="F22" s="460"/>
      <c r="G22" s="460"/>
      <c r="H22" s="460"/>
      <c r="I22" s="460"/>
      <c r="J22" s="460"/>
      <c r="K22" s="450"/>
      <c r="L22" s="455" t="s">
        <v>167</v>
      </c>
      <c r="M22" s="460"/>
      <c r="N22" s="460"/>
      <c r="O22" s="460"/>
      <c r="P22" s="450"/>
      <c r="Q22" s="618" t="s">
        <v>168</v>
      </c>
      <c r="R22" s="619"/>
      <c r="S22" s="619"/>
      <c r="T22" s="619"/>
      <c r="U22" s="619"/>
      <c r="V22" s="620"/>
      <c r="W22" s="586" t="s">
        <v>169</v>
      </c>
      <c r="X22" s="587"/>
      <c r="Y22" s="588"/>
      <c r="Z22" s="455" t="s">
        <v>1</v>
      </c>
      <c r="AA22" s="460"/>
      <c r="AB22" s="460"/>
      <c r="AC22" s="460"/>
      <c r="AD22" s="460"/>
      <c r="AE22" s="460"/>
      <c r="AF22" s="460"/>
      <c r="AG22" s="450"/>
      <c r="AH22" s="624" t="s">
        <v>170</v>
      </c>
      <c r="AI22" s="460"/>
      <c r="AJ22" s="460"/>
      <c r="AK22" s="460"/>
      <c r="AL22" s="450"/>
      <c r="AM22" s="624" t="s">
        <v>171</v>
      </c>
      <c r="AN22" s="625"/>
      <c r="AO22" s="625"/>
      <c r="AP22" s="625"/>
      <c r="AQ22" s="625"/>
      <c r="AR22" s="626"/>
      <c r="AS22" s="618" t="s">
        <v>168</v>
      </c>
      <c r="AT22" s="619"/>
      <c r="AU22" s="619"/>
      <c r="AV22" s="619"/>
      <c r="AW22" s="619"/>
      <c r="AX22" s="630"/>
      <c r="AY22" s="403" t="s">
        <v>172</v>
      </c>
      <c r="AZ22" s="404"/>
      <c r="BA22" s="404"/>
      <c r="BB22" s="404"/>
      <c r="BC22" s="404"/>
      <c r="BD22" s="404"/>
      <c r="BE22" s="404"/>
      <c r="BF22" s="404"/>
      <c r="BG22" s="404"/>
      <c r="BH22" s="404"/>
      <c r="BI22" s="404"/>
      <c r="BJ22" s="404"/>
      <c r="BK22" s="404"/>
      <c r="BL22" s="404"/>
      <c r="BM22" s="405"/>
      <c r="BN22" s="406">
        <v>4640366</v>
      </c>
      <c r="BO22" s="407"/>
      <c r="BP22" s="407"/>
      <c r="BQ22" s="407"/>
      <c r="BR22" s="407"/>
      <c r="BS22" s="407"/>
      <c r="BT22" s="407"/>
      <c r="BU22" s="408"/>
      <c r="BV22" s="406">
        <v>5191142</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2">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173</v>
      </c>
      <c r="AZ23" s="478"/>
      <c r="BA23" s="478"/>
      <c r="BB23" s="478"/>
      <c r="BC23" s="478"/>
      <c r="BD23" s="478"/>
      <c r="BE23" s="478"/>
      <c r="BF23" s="478"/>
      <c r="BG23" s="478"/>
      <c r="BH23" s="478"/>
      <c r="BI23" s="478"/>
      <c r="BJ23" s="478"/>
      <c r="BK23" s="478"/>
      <c r="BL23" s="478"/>
      <c r="BM23" s="479"/>
      <c r="BN23" s="443">
        <v>4081928</v>
      </c>
      <c r="BO23" s="444"/>
      <c r="BP23" s="444"/>
      <c r="BQ23" s="444"/>
      <c r="BR23" s="444"/>
      <c r="BS23" s="444"/>
      <c r="BT23" s="444"/>
      <c r="BU23" s="445"/>
      <c r="BV23" s="443">
        <v>4601642</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5">
      <c r="A24" s="181"/>
      <c r="B24" s="614"/>
      <c r="C24" s="590"/>
      <c r="D24" s="591"/>
      <c r="E24" s="493" t="s">
        <v>174</v>
      </c>
      <c r="F24" s="473"/>
      <c r="G24" s="473"/>
      <c r="H24" s="473"/>
      <c r="I24" s="473"/>
      <c r="J24" s="473"/>
      <c r="K24" s="474"/>
      <c r="L24" s="494">
        <v>1</v>
      </c>
      <c r="M24" s="495"/>
      <c r="N24" s="495"/>
      <c r="O24" s="495"/>
      <c r="P24" s="537"/>
      <c r="Q24" s="494">
        <v>7281</v>
      </c>
      <c r="R24" s="495"/>
      <c r="S24" s="495"/>
      <c r="T24" s="495"/>
      <c r="U24" s="495"/>
      <c r="V24" s="537"/>
      <c r="W24" s="589"/>
      <c r="X24" s="590"/>
      <c r="Y24" s="591"/>
      <c r="Z24" s="493" t="s">
        <v>175</v>
      </c>
      <c r="AA24" s="473"/>
      <c r="AB24" s="473"/>
      <c r="AC24" s="473"/>
      <c r="AD24" s="473"/>
      <c r="AE24" s="473"/>
      <c r="AF24" s="473"/>
      <c r="AG24" s="474"/>
      <c r="AH24" s="494">
        <v>57</v>
      </c>
      <c r="AI24" s="495"/>
      <c r="AJ24" s="495"/>
      <c r="AK24" s="495"/>
      <c r="AL24" s="537"/>
      <c r="AM24" s="494">
        <v>188670</v>
      </c>
      <c r="AN24" s="495"/>
      <c r="AO24" s="495"/>
      <c r="AP24" s="495"/>
      <c r="AQ24" s="495"/>
      <c r="AR24" s="537"/>
      <c r="AS24" s="494">
        <v>3310</v>
      </c>
      <c r="AT24" s="495"/>
      <c r="AU24" s="495"/>
      <c r="AV24" s="495"/>
      <c r="AW24" s="495"/>
      <c r="AX24" s="496"/>
      <c r="AY24" s="559" t="s">
        <v>176</v>
      </c>
      <c r="AZ24" s="560"/>
      <c r="BA24" s="560"/>
      <c r="BB24" s="560"/>
      <c r="BC24" s="560"/>
      <c r="BD24" s="560"/>
      <c r="BE24" s="560"/>
      <c r="BF24" s="560"/>
      <c r="BG24" s="560"/>
      <c r="BH24" s="560"/>
      <c r="BI24" s="560"/>
      <c r="BJ24" s="560"/>
      <c r="BK24" s="560"/>
      <c r="BL24" s="560"/>
      <c r="BM24" s="561"/>
      <c r="BN24" s="443">
        <v>3481754</v>
      </c>
      <c r="BO24" s="444"/>
      <c r="BP24" s="444"/>
      <c r="BQ24" s="444"/>
      <c r="BR24" s="444"/>
      <c r="BS24" s="444"/>
      <c r="BT24" s="444"/>
      <c r="BU24" s="445"/>
      <c r="BV24" s="443">
        <v>3966671</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2">
      <c r="A25" s="181"/>
      <c r="B25" s="614"/>
      <c r="C25" s="590"/>
      <c r="D25" s="591"/>
      <c r="E25" s="493" t="s">
        <v>177</v>
      </c>
      <c r="F25" s="473"/>
      <c r="G25" s="473"/>
      <c r="H25" s="473"/>
      <c r="I25" s="473"/>
      <c r="J25" s="473"/>
      <c r="K25" s="474"/>
      <c r="L25" s="494">
        <v>1</v>
      </c>
      <c r="M25" s="495"/>
      <c r="N25" s="495"/>
      <c r="O25" s="495"/>
      <c r="P25" s="537"/>
      <c r="Q25" s="494">
        <v>5831</v>
      </c>
      <c r="R25" s="495"/>
      <c r="S25" s="495"/>
      <c r="T25" s="495"/>
      <c r="U25" s="495"/>
      <c r="V25" s="537"/>
      <c r="W25" s="589"/>
      <c r="X25" s="590"/>
      <c r="Y25" s="591"/>
      <c r="Z25" s="493" t="s">
        <v>178</v>
      </c>
      <c r="AA25" s="473"/>
      <c r="AB25" s="473"/>
      <c r="AC25" s="473"/>
      <c r="AD25" s="473"/>
      <c r="AE25" s="473"/>
      <c r="AF25" s="473"/>
      <c r="AG25" s="474"/>
      <c r="AH25" s="494" t="s">
        <v>179</v>
      </c>
      <c r="AI25" s="495"/>
      <c r="AJ25" s="495"/>
      <c r="AK25" s="495"/>
      <c r="AL25" s="537"/>
      <c r="AM25" s="494" t="s">
        <v>179</v>
      </c>
      <c r="AN25" s="495"/>
      <c r="AO25" s="495"/>
      <c r="AP25" s="495"/>
      <c r="AQ25" s="495"/>
      <c r="AR25" s="537"/>
      <c r="AS25" s="494" t="s">
        <v>180</v>
      </c>
      <c r="AT25" s="495"/>
      <c r="AU25" s="495"/>
      <c r="AV25" s="495"/>
      <c r="AW25" s="495"/>
      <c r="AX25" s="496"/>
      <c r="AY25" s="403" t="s">
        <v>181</v>
      </c>
      <c r="AZ25" s="404"/>
      <c r="BA25" s="404"/>
      <c r="BB25" s="404"/>
      <c r="BC25" s="404"/>
      <c r="BD25" s="404"/>
      <c r="BE25" s="404"/>
      <c r="BF25" s="404"/>
      <c r="BG25" s="404"/>
      <c r="BH25" s="404"/>
      <c r="BI25" s="404"/>
      <c r="BJ25" s="404"/>
      <c r="BK25" s="404"/>
      <c r="BL25" s="404"/>
      <c r="BM25" s="405"/>
      <c r="BN25" s="406">
        <v>9559</v>
      </c>
      <c r="BO25" s="407"/>
      <c r="BP25" s="407"/>
      <c r="BQ25" s="407"/>
      <c r="BR25" s="407"/>
      <c r="BS25" s="407"/>
      <c r="BT25" s="407"/>
      <c r="BU25" s="408"/>
      <c r="BV25" s="406">
        <v>8500</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2">
      <c r="A26" s="181"/>
      <c r="B26" s="614"/>
      <c r="C26" s="590"/>
      <c r="D26" s="591"/>
      <c r="E26" s="493" t="s">
        <v>182</v>
      </c>
      <c r="F26" s="473"/>
      <c r="G26" s="473"/>
      <c r="H26" s="473"/>
      <c r="I26" s="473"/>
      <c r="J26" s="473"/>
      <c r="K26" s="474"/>
      <c r="L26" s="494">
        <v>1</v>
      </c>
      <c r="M26" s="495"/>
      <c r="N26" s="495"/>
      <c r="O26" s="495"/>
      <c r="P26" s="537"/>
      <c r="Q26" s="494">
        <v>5831</v>
      </c>
      <c r="R26" s="495"/>
      <c r="S26" s="495"/>
      <c r="T26" s="495"/>
      <c r="U26" s="495"/>
      <c r="V26" s="537"/>
      <c r="W26" s="589"/>
      <c r="X26" s="590"/>
      <c r="Y26" s="591"/>
      <c r="Z26" s="493" t="s">
        <v>183</v>
      </c>
      <c r="AA26" s="595"/>
      <c r="AB26" s="595"/>
      <c r="AC26" s="595"/>
      <c r="AD26" s="595"/>
      <c r="AE26" s="595"/>
      <c r="AF26" s="595"/>
      <c r="AG26" s="596"/>
      <c r="AH26" s="494" t="s">
        <v>179</v>
      </c>
      <c r="AI26" s="495"/>
      <c r="AJ26" s="495"/>
      <c r="AK26" s="495"/>
      <c r="AL26" s="537"/>
      <c r="AM26" s="494" t="s">
        <v>180</v>
      </c>
      <c r="AN26" s="495"/>
      <c r="AO26" s="495"/>
      <c r="AP26" s="495"/>
      <c r="AQ26" s="495"/>
      <c r="AR26" s="537"/>
      <c r="AS26" s="494" t="s">
        <v>179</v>
      </c>
      <c r="AT26" s="495"/>
      <c r="AU26" s="495"/>
      <c r="AV26" s="495"/>
      <c r="AW26" s="495"/>
      <c r="AX26" s="496"/>
      <c r="AY26" s="446" t="s">
        <v>184</v>
      </c>
      <c r="AZ26" s="447"/>
      <c r="BA26" s="447"/>
      <c r="BB26" s="447"/>
      <c r="BC26" s="447"/>
      <c r="BD26" s="447"/>
      <c r="BE26" s="447"/>
      <c r="BF26" s="447"/>
      <c r="BG26" s="447"/>
      <c r="BH26" s="447"/>
      <c r="BI26" s="447"/>
      <c r="BJ26" s="447"/>
      <c r="BK26" s="447"/>
      <c r="BL26" s="447"/>
      <c r="BM26" s="448"/>
      <c r="BN26" s="443" t="s">
        <v>180</v>
      </c>
      <c r="BO26" s="444"/>
      <c r="BP26" s="444"/>
      <c r="BQ26" s="444"/>
      <c r="BR26" s="444"/>
      <c r="BS26" s="444"/>
      <c r="BT26" s="444"/>
      <c r="BU26" s="445"/>
      <c r="BV26" s="443" t="s">
        <v>180</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5">
      <c r="A27" s="181"/>
      <c r="B27" s="614"/>
      <c r="C27" s="590"/>
      <c r="D27" s="591"/>
      <c r="E27" s="493" t="s">
        <v>185</v>
      </c>
      <c r="F27" s="473"/>
      <c r="G27" s="473"/>
      <c r="H27" s="473"/>
      <c r="I27" s="473"/>
      <c r="J27" s="473"/>
      <c r="K27" s="474"/>
      <c r="L27" s="494">
        <v>1</v>
      </c>
      <c r="M27" s="495"/>
      <c r="N27" s="495"/>
      <c r="O27" s="495"/>
      <c r="P27" s="537"/>
      <c r="Q27" s="494">
        <v>2980</v>
      </c>
      <c r="R27" s="495"/>
      <c r="S27" s="495"/>
      <c r="T27" s="495"/>
      <c r="U27" s="495"/>
      <c r="V27" s="537"/>
      <c r="W27" s="589"/>
      <c r="X27" s="590"/>
      <c r="Y27" s="591"/>
      <c r="Z27" s="493" t="s">
        <v>186</v>
      </c>
      <c r="AA27" s="473"/>
      <c r="AB27" s="473"/>
      <c r="AC27" s="473"/>
      <c r="AD27" s="473"/>
      <c r="AE27" s="473"/>
      <c r="AF27" s="473"/>
      <c r="AG27" s="474"/>
      <c r="AH27" s="494">
        <v>8</v>
      </c>
      <c r="AI27" s="495"/>
      <c r="AJ27" s="495"/>
      <c r="AK27" s="495"/>
      <c r="AL27" s="537"/>
      <c r="AM27" s="494">
        <v>20120</v>
      </c>
      <c r="AN27" s="495"/>
      <c r="AO27" s="495"/>
      <c r="AP27" s="495"/>
      <c r="AQ27" s="495"/>
      <c r="AR27" s="537"/>
      <c r="AS27" s="494">
        <v>2515</v>
      </c>
      <c r="AT27" s="495"/>
      <c r="AU27" s="495"/>
      <c r="AV27" s="495"/>
      <c r="AW27" s="495"/>
      <c r="AX27" s="496"/>
      <c r="AY27" s="538" t="s">
        <v>187</v>
      </c>
      <c r="AZ27" s="539"/>
      <c r="BA27" s="539"/>
      <c r="BB27" s="539"/>
      <c r="BC27" s="539"/>
      <c r="BD27" s="539"/>
      <c r="BE27" s="539"/>
      <c r="BF27" s="539"/>
      <c r="BG27" s="539"/>
      <c r="BH27" s="539"/>
      <c r="BI27" s="539"/>
      <c r="BJ27" s="539"/>
      <c r="BK27" s="539"/>
      <c r="BL27" s="539"/>
      <c r="BM27" s="540"/>
      <c r="BN27" s="562" t="s">
        <v>180</v>
      </c>
      <c r="BO27" s="563"/>
      <c r="BP27" s="563"/>
      <c r="BQ27" s="563"/>
      <c r="BR27" s="563"/>
      <c r="BS27" s="563"/>
      <c r="BT27" s="563"/>
      <c r="BU27" s="564"/>
      <c r="BV27" s="562" t="s">
        <v>179</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2">
      <c r="A28" s="181"/>
      <c r="B28" s="614"/>
      <c r="C28" s="590"/>
      <c r="D28" s="591"/>
      <c r="E28" s="493" t="s">
        <v>188</v>
      </c>
      <c r="F28" s="473"/>
      <c r="G28" s="473"/>
      <c r="H28" s="473"/>
      <c r="I28" s="473"/>
      <c r="J28" s="473"/>
      <c r="K28" s="474"/>
      <c r="L28" s="494">
        <v>1</v>
      </c>
      <c r="M28" s="495"/>
      <c r="N28" s="495"/>
      <c r="O28" s="495"/>
      <c r="P28" s="537"/>
      <c r="Q28" s="494">
        <v>2580</v>
      </c>
      <c r="R28" s="495"/>
      <c r="S28" s="495"/>
      <c r="T28" s="495"/>
      <c r="U28" s="495"/>
      <c r="V28" s="537"/>
      <c r="W28" s="589"/>
      <c r="X28" s="590"/>
      <c r="Y28" s="591"/>
      <c r="Z28" s="493" t="s">
        <v>189</v>
      </c>
      <c r="AA28" s="473"/>
      <c r="AB28" s="473"/>
      <c r="AC28" s="473"/>
      <c r="AD28" s="473"/>
      <c r="AE28" s="473"/>
      <c r="AF28" s="473"/>
      <c r="AG28" s="474"/>
      <c r="AH28" s="494" t="s">
        <v>180</v>
      </c>
      <c r="AI28" s="495"/>
      <c r="AJ28" s="495"/>
      <c r="AK28" s="495"/>
      <c r="AL28" s="537"/>
      <c r="AM28" s="494" t="s">
        <v>141</v>
      </c>
      <c r="AN28" s="495"/>
      <c r="AO28" s="495"/>
      <c r="AP28" s="495"/>
      <c r="AQ28" s="495"/>
      <c r="AR28" s="537"/>
      <c r="AS28" s="494" t="s">
        <v>179</v>
      </c>
      <c r="AT28" s="495"/>
      <c r="AU28" s="495"/>
      <c r="AV28" s="495"/>
      <c r="AW28" s="495"/>
      <c r="AX28" s="496"/>
      <c r="AY28" s="597" t="s">
        <v>190</v>
      </c>
      <c r="AZ28" s="598"/>
      <c r="BA28" s="598"/>
      <c r="BB28" s="599"/>
      <c r="BC28" s="403" t="s">
        <v>50</v>
      </c>
      <c r="BD28" s="404"/>
      <c r="BE28" s="404"/>
      <c r="BF28" s="404"/>
      <c r="BG28" s="404"/>
      <c r="BH28" s="404"/>
      <c r="BI28" s="404"/>
      <c r="BJ28" s="404"/>
      <c r="BK28" s="404"/>
      <c r="BL28" s="404"/>
      <c r="BM28" s="405"/>
      <c r="BN28" s="406">
        <v>955254</v>
      </c>
      <c r="BO28" s="407"/>
      <c r="BP28" s="407"/>
      <c r="BQ28" s="407"/>
      <c r="BR28" s="407"/>
      <c r="BS28" s="407"/>
      <c r="BT28" s="407"/>
      <c r="BU28" s="408"/>
      <c r="BV28" s="406">
        <v>857070</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2">
      <c r="A29" s="181"/>
      <c r="B29" s="614"/>
      <c r="C29" s="590"/>
      <c r="D29" s="591"/>
      <c r="E29" s="493" t="s">
        <v>191</v>
      </c>
      <c r="F29" s="473"/>
      <c r="G29" s="473"/>
      <c r="H29" s="473"/>
      <c r="I29" s="473"/>
      <c r="J29" s="473"/>
      <c r="K29" s="474"/>
      <c r="L29" s="494">
        <v>8</v>
      </c>
      <c r="M29" s="495"/>
      <c r="N29" s="495"/>
      <c r="O29" s="495"/>
      <c r="P29" s="537"/>
      <c r="Q29" s="494">
        <v>2210</v>
      </c>
      <c r="R29" s="495"/>
      <c r="S29" s="495"/>
      <c r="T29" s="495"/>
      <c r="U29" s="495"/>
      <c r="V29" s="537"/>
      <c r="W29" s="592"/>
      <c r="X29" s="593"/>
      <c r="Y29" s="594"/>
      <c r="Z29" s="493" t="s">
        <v>192</v>
      </c>
      <c r="AA29" s="473"/>
      <c r="AB29" s="473"/>
      <c r="AC29" s="473"/>
      <c r="AD29" s="473"/>
      <c r="AE29" s="473"/>
      <c r="AF29" s="473"/>
      <c r="AG29" s="474"/>
      <c r="AH29" s="494">
        <v>65</v>
      </c>
      <c r="AI29" s="495"/>
      <c r="AJ29" s="495"/>
      <c r="AK29" s="495"/>
      <c r="AL29" s="537"/>
      <c r="AM29" s="494">
        <v>208790</v>
      </c>
      <c r="AN29" s="495"/>
      <c r="AO29" s="495"/>
      <c r="AP29" s="495"/>
      <c r="AQ29" s="495"/>
      <c r="AR29" s="537"/>
      <c r="AS29" s="494">
        <v>3212</v>
      </c>
      <c r="AT29" s="495"/>
      <c r="AU29" s="495"/>
      <c r="AV29" s="495"/>
      <c r="AW29" s="495"/>
      <c r="AX29" s="496"/>
      <c r="AY29" s="600"/>
      <c r="AZ29" s="601"/>
      <c r="BA29" s="601"/>
      <c r="BB29" s="602"/>
      <c r="BC29" s="477" t="s">
        <v>193</v>
      </c>
      <c r="BD29" s="478"/>
      <c r="BE29" s="478"/>
      <c r="BF29" s="478"/>
      <c r="BG29" s="478"/>
      <c r="BH29" s="478"/>
      <c r="BI29" s="478"/>
      <c r="BJ29" s="478"/>
      <c r="BK29" s="478"/>
      <c r="BL29" s="478"/>
      <c r="BM29" s="479"/>
      <c r="BN29" s="443">
        <v>70821</v>
      </c>
      <c r="BO29" s="444"/>
      <c r="BP29" s="444"/>
      <c r="BQ29" s="444"/>
      <c r="BR29" s="444"/>
      <c r="BS29" s="444"/>
      <c r="BT29" s="444"/>
      <c r="BU29" s="445"/>
      <c r="BV29" s="443">
        <v>132801</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5">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194</v>
      </c>
      <c r="X30" s="611"/>
      <c r="Y30" s="611"/>
      <c r="Z30" s="611"/>
      <c r="AA30" s="611"/>
      <c r="AB30" s="611"/>
      <c r="AC30" s="611"/>
      <c r="AD30" s="611"/>
      <c r="AE30" s="611"/>
      <c r="AF30" s="611"/>
      <c r="AG30" s="612"/>
      <c r="AH30" s="570">
        <v>96.4</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52</v>
      </c>
      <c r="BD30" s="560"/>
      <c r="BE30" s="560"/>
      <c r="BF30" s="560"/>
      <c r="BG30" s="560"/>
      <c r="BH30" s="560"/>
      <c r="BI30" s="560"/>
      <c r="BJ30" s="560"/>
      <c r="BK30" s="560"/>
      <c r="BL30" s="560"/>
      <c r="BM30" s="561"/>
      <c r="BN30" s="562">
        <v>656258</v>
      </c>
      <c r="BO30" s="563"/>
      <c r="BP30" s="563"/>
      <c r="BQ30" s="563"/>
      <c r="BR30" s="563"/>
      <c r="BS30" s="563"/>
      <c r="BT30" s="563"/>
      <c r="BU30" s="564"/>
      <c r="BV30" s="562">
        <v>590843</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606" t="s">
        <v>195</v>
      </c>
      <c r="D32" s="606"/>
      <c r="E32" s="606"/>
      <c r="F32" s="606"/>
      <c r="G32" s="606"/>
      <c r="H32" s="606"/>
      <c r="I32" s="606"/>
      <c r="J32" s="606"/>
      <c r="K32" s="606"/>
      <c r="L32" s="606"/>
      <c r="M32" s="606"/>
      <c r="N32" s="606"/>
      <c r="O32" s="606"/>
      <c r="P32" s="606"/>
      <c r="Q32" s="606"/>
      <c r="R32" s="606"/>
      <c r="S32" s="606"/>
      <c r="U32" s="447" t="s">
        <v>196</v>
      </c>
      <c r="V32" s="447"/>
      <c r="W32" s="447"/>
      <c r="X32" s="447"/>
      <c r="Y32" s="447"/>
      <c r="Z32" s="447"/>
      <c r="AA32" s="447"/>
      <c r="AB32" s="447"/>
      <c r="AC32" s="447"/>
      <c r="AD32" s="447"/>
      <c r="AE32" s="447"/>
      <c r="AF32" s="447"/>
      <c r="AG32" s="447"/>
      <c r="AH32" s="447"/>
      <c r="AI32" s="447"/>
      <c r="AJ32" s="447"/>
      <c r="AK32" s="447"/>
      <c r="AM32" s="447" t="s">
        <v>197</v>
      </c>
      <c r="AN32" s="447"/>
      <c r="AO32" s="447"/>
      <c r="AP32" s="447"/>
      <c r="AQ32" s="447"/>
      <c r="AR32" s="447"/>
      <c r="AS32" s="447"/>
      <c r="AT32" s="447"/>
      <c r="AU32" s="447"/>
      <c r="AV32" s="447"/>
      <c r="AW32" s="447"/>
      <c r="AX32" s="447"/>
      <c r="AY32" s="447"/>
      <c r="AZ32" s="447"/>
      <c r="BA32" s="447"/>
      <c r="BB32" s="447"/>
      <c r="BC32" s="447"/>
      <c r="BE32" s="447" t="s">
        <v>198</v>
      </c>
      <c r="BF32" s="447"/>
      <c r="BG32" s="447"/>
      <c r="BH32" s="447"/>
      <c r="BI32" s="447"/>
      <c r="BJ32" s="447"/>
      <c r="BK32" s="447"/>
      <c r="BL32" s="447"/>
      <c r="BM32" s="447"/>
      <c r="BN32" s="447"/>
      <c r="BO32" s="447"/>
      <c r="BP32" s="447"/>
      <c r="BQ32" s="447"/>
      <c r="BR32" s="447"/>
      <c r="BS32" s="447"/>
      <c r="BT32" s="447"/>
      <c r="BU32" s="447"/>
      <c r="BW32" s="447" t="s">
        <v>199</v>
      </c>
      <c r="BX32" s="447"/>
      <c r="BY32" s="447"/>
      <c r="BZ32" s="447"/>
      <c r="CA32" s="447"/>
      <c r="CB32" s="447"/>
      <c r="CC32" s="447"/>
      <c r="CD32" s="447"/>
      <c r="CE32" s="447"/>
      <c r="CF32" s="447"/>
      <c r="CG32" s="447"/>
      <c r="CH32" s="447"/>
      <c r="CI32" s="447"/>
      <c r="CJ32" s="447"/>
      <c r="CK32" s="447"/>
      <c r="CL32" s="447"/>
      <c r="CM32" s="447"/>
      <c r="CO32" s="447" t="s">
        <v>200</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2">
      <c r="A33" s="181"/>
      <c r="B33" s="205"/>
      <c r="C33" s="467" t="s">
        <v>201</v>
      </c>
      <c r="D33" s="467"/>
      <c r="E33" s="432" t="s">
        <v>202</v>
      </c>
      <c r="F33" s="432"/>
      <c r="G33" s="432"/>
      <c r="H33" s="432"/>
      <c r="I33" s="432"/>
      <c r="J33" s="432"/>
      <c r="K33" s="432"/>
      <c r="L33" s="432"/>
      <c r="M33" s="432"/>
      <c r="N33" s="432"/>
      <c r="O33" s="432"/>
      <c r="P33" s="432"/>
      <c r="Q33" s="432"/>
      <c r="R33" s="432"/>
      <c r="S33" s="432"/>
      <c r="T33" s="206"/>
      <c r="U33" s="467" t="s">
        <v>201</v>
      </c>
      <c r="V33" s="467"/>
      <c r="W33" s="432" t="s">
        <v>202</v>
      </c>
      <c r="X33" s="432"/>
      <c r="Y33" s="432"/>
      <c r="Z33" s="432"/>
      <c r="AA33" s="432"/>
      <c r="AB33" s="432"/>
      <c r="AC33" s="432"/>
      <c r="AD33" s="432"/>
      <c r="AE33" s="432"/>
      <c r="AF33" s="432"/>
      <c r="AG33" s="432"/>
      <c r="AH33" s="432"/>
      <c r="AI33" s="432"/>
      <c r="AJ33" s="432"/>
      <c r="AK33" s="432"/>
      <c r="AL33" s="206"/>
      <c r="AM33" s="467" t="s">
        <v>203</v>
      </c>
      <c r="AN33" s="467"/>
      <c r="AO33" s="432" t="s">
        <v>202</v>
      </c>
      <c r="AP33" s="432"/>
      <c r="AQ33" s="432"/>
      <c r="AR33" s="432"/>
      <c r="AS33" s="432"/>
      <c r="AT33" s="432"/>
      <c r="AU33" s="432"/>
      <c r="AV33" s="432"/>
      <c r="AW33" s="432"/>
      <c r="AX33" s="432"/>
      <c r="AY33" s="432"/>
      <c r="AZ33" s="432"/>
      <c r="BA33" s="432"/>
      <c r="BB33" s="432"/>
      <c r="BC33" s="432"/>
      <c r="BD33" s="207"/>
      <c r="BE33" s="432" t="s">
        <v>204</v>
      </c>
      <c r="BF33" s="432"/>
      <c r="BG33" s="432" t="s">
        <v>205</v>
      </c>
      <c r="BH33" s="432"/>
      <c r="BI33" s="432"/>
      <c r="BJ33" s="432"/>
      <c r="BK33" s="432"/>
      <c r="BL33" s="432"/>
      <c r="BM33" s="432"/>
      <c r="BN33" s="432"/>
      <c r="BO33" s="432"/>
      <c r="BP33" s="432"/>
      <c r="BQ33" s="432"/>
      <c r="BR33" s="432"/>
      <c r="BS33" s="432"/>
      <c r="BT33" s="432"/>
      <c r="BU33" s="432"/>
      <c r="BV33" s="207"/>
      <c r="BW33" s="467" t="s">
        <v>204</v>
      </c>
      <c r="BX33" s="467"/>
      <c r="BY33" s="432" t="s">
        <v>206</v>
      </c>
      <c r="BZ33" s="432"/>
      <c r="CA33" s="432"/>
      <c r="CB33" s="432"/>
      <c r="CC33" s="432"/>
      <c r="CD33" s="432"/>
      <c r="CE33" s="432"/>
      <c r="CF33" s="432"/>
      <c r="CG33" s="432"/>
      <c r="CH33" s="432"/>
      <c r="CI33" s="432"/>
      <c r="CJ33" s="432"/>
      <c r="CK33" s="432"/>
      <c r="CL33" s="432"/>
      <c r="CM33" s="432"/>
      <c r="CN33" s="206"/>
      <c r="CO33" s="467" t="s">
        <v>207</v>
      </c>
      <c r="CP33" s="467"/>
      <c r="CQ33" s="432" t="s">
        <v>208</v>
      </c>
      <c r="CR33" s="432"/>
      <c r="CS33" s="432"/>
      <c r="CT33" s="432"/>
      <c r="CU33" s="432"/>
      <c r="CV33" s="432"/>
      <c r="CW33" s="432"/>
      <c r="CX33" s="432"/>
      <c r="CY33" s="432"/>
      <c r="CZ33" s="432"/>
      <c r="DA33" s="432"/>
      <c r="DB33" s="432"/>
      <c r="DC33" s="432"/>
      <c r="DD33" s="432"/>
      <c r="DE33" s="432"/>
      <c r="DF33" s="206"/>
      <c r="DG33" s="632" t="s">
        <v>209</v>
      </c>
      <c r="DH33" s="632"/>
      <c r="DI33" s="208"/>
    </row>
    <row r="34" spans="1:113" ht="32.25" customHeight="1" x14ac:dyDescent="0.2">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4</v>
      </c>
      <c r="V34" s="633"/>
      <c r="W34" s="634" t="str">
        <f>IF('各会計、関係団体の財政状況及び健全化判断比率●'!B28="","",'各会計、関係団体の財政状況及び健全化判断比率●'!B28)</f>
        <v>国民健康保険特別会計</v>
      </c>
      <c r="X34" s="634"/>
      <c r="Y34" s="634"/>
      <c r="Z34" s="634"/>
      <c r="AA34" s="634"/>
      <c r="AB34" s="634"/>
      <c r="AC34" s="634"/>
      <c r="AD34" s="634"/>
      <c r="AE34" s="634"/>
      <c r="AF34" s="634"/>
      <c r="AG34" s="634"/>
      <c r="AH34" s="634"/>
      <c r="AI34" s="634"/>
      <c r="AJ34" s="634"/>
      <c r="AK34" s="634"/>
      <c r="AL34" s="181"/>
      <c r="AM34" s="633" t="str">
        <f>IF(AO34="","",MAX(C34:D43,U34:V43)+1)</f>
        <v/>
      </c>
      <c r="AN34" s="633"/>
      <c r="AO34" s="634"/>
      <c r="AP34" s="634"/>
      <c r="AQ34" s="634"/>
      <c r="AR34" s="634"/>
      <c r="AS34" s="634"/>
      <c r="AT34" s="634"/>
      <c r="AU34" s="634"/>
      <c r="AV34" s="634"/>
      <c r="AW34" s="634"/>
      <c r="AX34" s="634"/>
      <c r="AY34" s="634"/>
      <c r="AZ34" s="634"/>
      <c r="BA34" s="634"/>
      <c r="BB34" s="634"/>
      <c r="BC34" s="634"/>
      <c r="BD34" s="181"/>
      <c r="BE34" s="633">
        <f>IF(BG34="","",MAX(C34:D43,U34:V43,AM34:AN43)+1)</f>
        <v>7</v>
      </c>
      <c r="BF34" s="633"/>
      <c r="BG34" s="634" t="str">
        <f>IF('各会計、関係団体の財政状況及び健全化判断比率●'!B31="","",'各会計、関係団体の財政状況及び健全化判断比率●'!B31)</f>
        <v>簡易水道特別会計</v>
      </c>
      <c r="BH34" s="634"/>
      <c r="BI34" s="634"/>
      <c r="BJ34" s="634"/>
      <c r="BK34" s="634"/>
      <c r="BL34" s="634"/>
      <c r="BM34" s="634"/>
      <c r="BN34" s="634"/>
      <c r="BO34" s="634"/>
      <c r="BP34" s="634"/>
      <c r="BQ34" s="634"/>
      <c r="BR34" s="634"/>
      <c r="BS34" s="634"/>
      <c r="BT34" s="634"/>
      <c r="BU34" s="634"/>
      <c r="BV34" s="181"/>
      <c r="BW34" s="633">
        <f>IF(BY34="","",MAX(C34:D43,U34:V43,AM34:AN43,BE34:BF43)+1)</f>
        <v>12</v>
      </c>
      <c r="BX34" s="633"/>
      <c r="BY34" s="634" t="str">
        <f>IF('各会計、関係団体の財政状況及び健全化判断比率●'!B68="","",'各会計、関係団体の財政状況及び健全化判断比率●'!B68)</f>
        <v>会津地方広域市町村圏整備組合一般会計</v>
      </c>
      <c r="BZ34" s="634"/>
      <c r="CA34" s="634"/>
      <c r="CB34" s="634"/>
      <c r="CC34" s="634"/>
      <c r="CD34" s="634"/>
      <c r="CE34" s="634"/>
      <c r="CF34" s="634"/>
      <c r="CG34" s="634"/>
      <c r="CH34" s="634"/>
      <c r="CI34" s="634"/>
      <c r="CJ34" s="634"/>
      <c r="CK34" s="634"/>
      <c r="CL34" s="634"/>
      <c r="CM34" s="634"/>
      <c r="CN34" s="181"/>
      <c r="CO34" s="633">
        <f>IF(CQ34="","",MAX(C34:D43,U34:V43,AM34:AN43,BE34:BF43,BW34:BX43)+1)</f>
        <v>22</v>
      </c>
      <c r="CP34" s="633"/>
      <c r="CQ34" s="634" t="str">
        <f>IF('各会計、関係団体の財政状況及び健全化判断比率●'!BS7="","",'各会計、関係団体の財政状況及び健全化判断比率●'!BS7)</f>
        <v>磐梯清水平開発 株式会社</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2">
      <c r="A35" s="181"/>
      <c r="B35" s="205"/>
      <c r="C35" s="633">
        <f>IF(E35="","",C34+1)</f>
        <v>2</v>
      </c>
      <c r="D35" s="633"/>
      <c r="E35" s="634" t="str">
        <f>IF('各会計、関係団体の財政状況及び健全化判断比率●'!B8="","",'各会計、関係団体の財政状況及び健全化判断比率●'!B8)</f>
        <v>公団分収造林特別会計</v>
      </c>
      <c r="F35" s="634"/>
      <c r="G35" s="634"/>
      <c r="H35" s="634"/>
      <c r="I35" s="634"/>
      <c r="J35" s="634"/>
      <c r="K35" s="634"/>
      <c r="L35" s="634"/>
      <c r="M35" s="634"/>
      <c r="N35" s="634"/>
      <c r="O35" s="634"/>
      <c r="P35" s="634"/>
      <c r="Q35" s="634"/>
      <c r="R35" s="634"/>
      <c r="S35" s="634"/>
      <c r="T35" s="181"/>
      <c r="U35" s="633">
        <f>IF(W35="","",U34+1)</f>
        <v>5</v>
      </c>
      <c r="V35" s="633"/>
      <c r="W35" s="634" t="str">
        <f>IF('各会計、関係団体の財政状況及び健全化判断比率●'!B29="","",'各会計、関係団体の財政状況及び健全化判断比率●'!B29)</f>
        <v>介護保険特別会計</v>
      </c>
      <c r="X35" s="634"/>
      <c r="Y35" s="634"/>
      <c r="Z35" s="634"/>
      <c r="AA35" s="634"/>
      <c r="AB35" s="634"/>
      <c r="AC35" s="634"/>
      <c r="AD35" s="634"/>
      <c r="AE35" s="634"/>
      <c r="AF35" s="634"/>
      <c r="AG35" s="634"/>
      <c r="AH35" s="634"/>
      <c r="AI35" s="634"/>
      <c r="AJ35" s="634"/>
      <c r="AK35" s="634"/>
      <c r="AL35" s="181"/>
      <c r="AM35" s="633" t="str">
        <f t="shared" ref="AM35:AM43" si="0">IF(AO35="","",AM34+1)</f>
        <v/>
      </c>
      <c r="AN35" s="633"/>
      <c r="AO35" s="634"/>
      <c r="AP35" s="634"/>
      <c r="AQ35" s="634"/>
      <c r="AR35" s="634"/>
      <c r="AS35" s="634"/>
      <c r="AT35" s="634"/>
      <c r="AU35" s="634"/>
      <c r="AV35" s="634"/>
      <c r="AW35" s="634"/>
      <c r="AX35" s="634"/>
      <c r="AY35" s="634"/>
      <c r="AZ35" s="634"/>
      <c r="BA35" s="634"/>
      <c r="BB35" s="634"/>
      <c r="BC35" s="634"/>
      <c r="BD35" s="181"/>
      <c r="BE35" s="633">
        <f t="shared" ref="BE35:BE43" si="1">IF(BG35="","",BE34+1)</f>
        <v>8</v>
      </c>
      <c r="BF35" s="633"/>
      <c r="BG35" s="634" t="str">
        <f>IF('各会計、関係団体の財政状況及び健全化判断比率●'!B32="","",'各会計、関係団体の財政状況及び健全化判断比率●'!B32)</f>
        <v>公共下水道特別会計</v>
      </c>
      <c r="BH35" s="634"/>
      <c r="BI35" s="634"/>
      <c r="BJ35" s="634"/>
      <c r="BK35" s="634"/>
      <c r="BL35" s="634"/>
      <c r="BM35" s="634"/>
      <c r="BN35" s="634"/>
      <c r="BO35" s="634"/>
      <c r="BP35" s="634"/>
      <c r="BQ35" s="634"/>
      <c r="BR35" s="634"/>
      <c r="BS35" s="634"/>
      <c r="BT35" s="634"/>
      <c r="BU35" s="634"/>
      <c r="BV35" s="181"/>
      <c r="BW35" s="633">
        <f t="shared" ref="BW35:BW43" si="2">IF(BY35="","",BW34+1)</f>
        <v>13</v>
      </c>
      <c r="BX35" s="633"/>
      <c r="BY35" s="634" t="str">
        <f>IF('各会計、関係団体の財政状況及び健全化判断比率●'!B69="","",'各会計、関係団体の財政状況及び健全化判断比率●'!B69)</f>
        <v>会津若松地方広域市町村圏整備組合 水道用水供給事業会計</v>
      </c>
      <c r="BZ35" s="634"/>
      <c r="CA35" s="634"/>
      <c r="CB35" s="634"/>
      <c r="CC35" s="634"/>
      <c r="CD35" s="634"/>
      <c r="CE35" s="634"/>
      <c r="CF35" s="634"/>
      <c r="CG35" s="634"/>
      <c r="CH35" s="634"/>
      <c r="CI35" s="634"/>
      <c r="CJ35" s="634"/>
      <c r="CK35" s="634"/>
      <c r="CL35" s="634"/>
      <c r="CM35" s="634"/>
      <c r="CN35" s="181"/>
      <c r="CO35" s="633">
        <f t="shared" ref="CO35:CO43" si="3">IF(CQ35="","",CO34+1)</f>
        <v>23</v>
      </c>
      <c r="CP35" s="633"/>
      <c r="CQ35" s="634" t="str">
        <f>IF('各会計、関係団体の財政状況及び健全化判断比率●'!BS8="","",'各会計、関係団体の財政状況及び健全化判断比率●'!BS8)</f>
        <v>株式会社 会津嶺の里</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2">
      <c r="A36" s="181"/>
      <c r="B36" s="205"/>
      <c r="C36" s="633">
        <f>IF(E36="","",C35+1)</f>
        <v>3</v>
      </c>
      <c r="D36" s="633"/>
      <c r="E36" s="634" t="str">
        <f>IF('各会計、関係団体の財政状況及び健全化判断比率●'!B9="","",'各会計、関係団体の財政状況及び健全化判断比率●'!B9)</f>
        <v>七ツ森地区下水道事業特別会計</v>
      </c>
      <c r="F36" s="634"/>
      <c r="G36" s="634"/>
      <c r="H36" s="634"/>
      <c r="I36" s="634"/>
      <c r="J36" s="634"/>
      <c r="K36" s="634"/>
      <c r="L36" s="634"/>
      <c r="M36" s="634"/>
      <c r="N36" s="634"/>
      <c r="O36" s="634"/>
      <c r="P36" s="634"/>
      <c r="Q36" s="634"/>
      <c r="R36" s="634"/>
      <c r="S36" s="634"/>
      <c r="T36" s="181"/>
      <c r="U36" s="633">
        <f t="shared" ref="U36:U43" si="4">IF(W36="","",U35+1)</f>
        <v>6</v>
      </c>
      <c r="V36" s="633"/>
      <c r="W36" s="634" t="str">
        <f>IF('各会計、関係団体の財政状況及び健全化判断比率●'!B30="","",'各会計、関係団体の財政状況及び健全化判断比率●'!B30)</f>
        <v>後期高齢者医療特別会計</v>
      </c>
      <c r="X36" s="634"/>
      <c r="Y36" s="634"/>
      <c r="Z36" s="634"/>
      <c r="AA36" s="634"/>
      <c r="AB36" s="634"/>
      <c r="AC36" s="634"/>
      <c r="AD36" s="634"/>
      <c r="AE36" s="634"/>
      <c r="AF36" s="634"/>
      <c r="AG36" s="634"/>
      <c r="AH36" s="634"/>
      <c r="AI36" s="634"/>
      <c r="AJ36" s="634"/>
      <c r="AK36" s="634"/>
      <c r="AL36" s="181"/>
      <c r="AM36" s="633" t="str">
        <f t="shared" si="0"/>
        <v/>
      </c>
      <c r="AN36" s="633"/>
      <c r="AO36" s="634"/>
      <c r="AP36" s="634"/>
      <c r="AQ36" s="634"/>
      <c r="AR36" s="634"/>
      <c r="AS36" s="634"/>
      <c r="AT36" s="634"/>
      <c r="AU36" s="634"/>
      <c r="AV36" s="634"/>
      <c r="AW36" s="634"/>
      <c r="AX36" s="634"/>
      <c r="AY36" s="634"/>
      <c r="AZ36" s="634"/>
      <c r="BA36" s="634"/>
      <c r="BB36" s="634"/>
      <c r="BC36" s="634"/>
      <c r="BD36" s="181"/>
      <c r="BE36" s="633">
        <f t="shared" si="1"/>
        <v>9</v>
      </c>
      <c r="BF36" s="633"/>
      <c r="BG36" s="634" t="str">
        <f>IF('各会計、関係団体の財政状況及び健全化判断比率●'!B33="","",'各会計、関係団体の財政状況及び健全化判断比率●'!B33)</f>
        <v>農業集落排水事業特別会計</v>
      </c>
      <c r="BH36" s="634"/>
      <c r="BI36" s="634"/>
      <c r="BJ36" s="634"/>
      <c r="BK36" s="634"/>
      <c r="BL36" s="634"/>
      <c r="BM36" s="634"/>
      <c r="BN36" s="634"/>
      <c r="BO36" s="634"/>
      <c r="BP36" s="634"/>
      <c r="BQ36" s="634"/>
      <c r="BR36" s="634"/>
      <c r="BS36" s="634"/>
      <c r="BT36" s="634"/>
      <c r="BU36" s="634"/>
      <c r="BV36" s="181"/>
      <c r="BW36" s="633">
        <f t="shared" si="2"/>
        <v>14</v>
      </c>
      <c r="BX36" s="633"/>
      <c r="BY36" s="634" t="str">
        <f>IF('各会計、関係団体の財政状況及び健全化判断比率●'!B70="","",'各会計、関係団体の財政状況及び健全化判断比率●'!B70)</f>
        <v>福島県市町村総合事務組合一般会計</v>
      </c>
      <c r="BZ36" s="634"/>
      <c r="CA36" s="634"/>
      <c r="CB36" s="634"/>
      <c r="CC36" s="634"/>
      <c r="CD36" s="634"/>
      <c r="CE36" s="634"/>
      <c r="CF36" s="634"/>
      <c r="CG36" s="634"/>
      <c r="CH36" s="634"/>
      <c r="CI36" s="634"/>
      <c r="CJ36" s="634"/>
      <c r="CK36" s="634"/>
      <c r="CL36" s="634"/>
      <c r="CM36" s="634"/>
      <c r="CN36" s="181"/>
      <c r="CO36" s="633">
        <f t="shared" si="3"/>
        <v>24</v>
      </c>
      <c r="CP36" s="633"/>
      <c r="CQ36" s="634" t="str">
        <f>IF('各会計、関係団体の財政状況及び健全化判断比率●'!BS9="","",'各会計、関係団体の財政状況及び健全化判断比率●'!BS9)</f>
        <v>一般社団法人 ばんだい振興公社</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2">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t="str">
        <f t="shared" si="4"/>
        <v/>
      </c>
      <c r="V37" s="633"/>
      <c r="W37" s="634"/>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f t="shared" si="1"/>
        <v>10</v>
      </c>
      <c r="BF37" s="633"/>
      <c r="BG37" s="634" t="str">
        <f>IF('各会計、関係団体の財政状況及び健全化判断比率●'!B34="","",'各会計、関係団体の財政状況及び健全化判断比率●'!B34)</f>
        <v>林業集落排水事業特別会計</v>
      </c>
      <c r="BH37" s="634"/>
      <c r="BI37" s="634"/>
      <c r="BJ37" s="634"/>
      <c r="BK37" s="634"/>
      <c r="BL37" s="634"/>
      <c r="BM37" s="634"/>
      <c r="BN37" s="634"/>
      <c r="BO37" s="634"/>
      <c r="BP37" s="634"/>
      <c r="BQ37" s="634"/>
      <c r="BR37" s="634"/>
      <c r="BS37" s="634"/>
      <c r="BT37" s="634"/>
      <c r="BU37" s="634"/>
      <c r="BV37" s="181"/>
      <c r="BW37" s="633">
        <f t="shared" si="2"/>
        <v>15</v>
      </c>
      <c r="BX37" s="633"/>
      <c r="BY37" s="634" t="str">
        <f>IF('各会計、関係団体の財政状況及び健全化判断比率●'!B71="","",'各会計、関係団体の財政状況及び健全化判断比率●'!B71)</f>
        <v>福島県市町村総合事務組合消防補償等特別会計</v>
      </c>
      <c r="BZ37" s="634"/>
      <c r="CA37" s="634"/>
      <c r="CB37" s="634"/>
      <c r="CC37" s="634"/>
      <c r="CD37" s="634"/>
      <c r="CE37" s="634"/>
      <c r="CF37" s="634"/>
      <c r="CG37" s="634"/>
      <c r="CH37" s="634"/>
      <c r="CI37" s="634"/>
      <c r="CJ37" s="634"/>
      <c r="CK37" s="634"/>
      <c r="CL37" s="634"/>
      <c r="CM37" s="634"/>
      <c r="CN37" s="181"/>
      <c r="CO37" s="633" t="str">
        <f t="shared" si="3"/>
        <v/>
      </c>
      <c r="CP37" s="633"/>
      <c r="CQ37" s="634" t="str">
        <f>IF('各会計、関係団体の財政状況及び健全化判断比率●'!BS10="","",'各会計、関係団体の財政状況及び健全化判断比率●'!BS10)</f>
        <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2">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f t="shared" si="1"/>
        <v>11</v>
      </c>
      <c r="BF38" s="633"/>
      <c r="BG38" s="634" t="str">
        <f>IF('各会計、関係団体の財政状況及び健全化判断比率●'!B35="","",'各会計、関係団体の財政状況及び健全化判断比率●'!B35)</f>
        <v>個別生活排水事業特別会計</v>
      </c>
      <c r="BH38" s="634"/>
      <c r="BI38" s="634"/>
      <c r="BJ38" s="634"/>
      <c r="BK38" s="634"/>
      <c r="BL38" s="634"/>
      <c r="BM38" s="634"/>
      <c r="BN38" s="634"/>
      <c r="BO38" s="634"/>
      <c r="BP38" s="634"/>
      <c r="BQ38" s="634"/>
      <c r="BR38" s="634"/>
      <c r="BS38" s="634"/>
      <c r="BT38" s="634"/>
      <c r="BU38" s="634"/>
      <c r="BV38" s="181"/>
      <c r="BW38" s="633">
        <f t="shared" si="2"/>
        <v>16</v>
      </c>
      <c r="BX38" s="633"/>
      <c r="BY38" s="634" t="str">
        <f>IF('各会計、関係団体の財政状況及び健全化判断比率●'!B72="","",'各会計、関係団体の財政状況及び健全化判断比率●'!B72)</f>
        <v>福島県市町村総合事務組合消防賞じゅつ金特別会計</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2">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f t="shared" si="2"/>
        <v>17</v>
      </c>
      <c r="BX39" s="633"/>
      <c r="BY39" s="634" t="str">
        <f>IF('各会計、関係団体の財政状況及び健全化判断比率●'!B73="","",'各会計、関係団体の財政状況及び健全化判断比率●'!B73)</f>
        <v>福島県市町村総合事務組合非常勤職員公務災害補償特別会計</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2">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f t="shared" si="2"/>
        <v>18</v>
      </c>
      <c r="BX40" s="633"/>
      <c r="BY40" s="634" t="str">
        <f>IF('各会計、関係団体の財政状況及び健全化判断比率●'!B74="","",'各会計、関係団体の財政状況及び健全化判断比率●'!B74)</f>
        <v>福島県市町村総合事務組合 自治会管理特別会計</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2">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f t="shared" si="2"/>
        <v>19</v>
      </c>
      <c r="BX41" s="633"/>
      <c r="BY41" s="634" t="str">
        <f>IF('各会計、関係団体の財政状況及び健全化判断比率●'!B75="","",'各会計、関係団体の財政状況及び健全化判断比率●'!B75)</f>
        <v>福島県後期高齢者医療広域連合一般会計</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2">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f t="shared" si="2"/>
        <v>20</v>
      </c>
      <c r="BX42" s="633"/>
      <c r="BY42" s="634" t="str">
        <f>IF('各会計、関係団体の財政状況及び健全化判断比率●'!B76="","",'各会計、関係団体の財政状況及び健全化判断比率●'!B76)</f>
        <v>福島県後期高齢者医療広域連合後期高齢者医療特別会計</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2">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f t="shared" si="2"/>
        <v>21</v>
      </c>
      <c r="BX43" s="633"/>
      <c r="BY43" s="634" t="str">
        <f>IF('各会計、関係団体の財政状況及び健全化判断比率●'!B77="","",'各会計、関係団体の財政状況及び健全化判断比率●'!B77)</f>
        <v>磐梯町外一市二町一ヶ村組合</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210</v>
      </c>
      <c r="E46" s="636" t="s">
        <v>211</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2">
      <c r="E47" s="636" t="s">
        <v>212</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2">
      <c r="E48" s="636" t="s">
        <v>213</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2">
      <c r="E49" s="637" t="s">
        <v>214</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2">
      <c r="E50" s="636" t="s">
        <v>215</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2">
      <c r="E51" s="636" t="s">
        <v>216</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2">
      <c r="E52" s="636" t="s">
        <v>217</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2">
      <c r="E53" s="636" t="s">
        <v>218</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2"/>
    <row r="55" spans="5:113" x14ac:dyDescent="0.2"/>
    <row r="56" spans="5:113" x14ac:dyDescent="0.2"/>
  </sheetData>
  <sheetProtection algorithmName="SHA-512" hashValue="7z61fx+bncNCbNT1Iej+ZqcEoy4GiOuGrfJfhiGDxZYhOOrvMxSAUy5Bw2p2iK2zWXSV2dPISzYZCuAKUp6bSA==" saltValue="lOXAbglr7jdyLtYNPD8xH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I33" zoomScaleSheetLayoutView="100" workbookViewId="0">
      <selection activeCell="J37" sqref="J37"/>
    </sheetView>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567</v>
      </c>
      <c r="G33" s="29" t="s">
        <v>568</v>
      </c>
      <c r="H33" s="29" t="s">
        <v>569</v>
      </c>
      <c r="I33" s="29" t="s">
        <v>570</v>
      </c>
      <c r="J33" s="30" t="s">
        <v>571</v>
      </c>
      <c r="K33" s="22"/>
      <c r="L33" s="22"/>
      <c r="M33" s="22"/>
      <c r="N33" s="22"/>
      <c r="O33" s="22"/>
      <c r="P33" s="22"/>
    </row>
    <row r="34" spans="1:16" ht="39" customHeight="1" x14ac:dyDescent="0.2">
      <c r="A34" s="22"/>
      <c r="B34" s="31"/>
      <c r="C34" s="1187" t="s">
        <v>574</v>
      </c>
      <c r="D34" s="1187"/>
      <c r="E34" s="1188"/>
      <c r="F34" s="32">
        <v>5.3</v>
      </c>
      <c r="G34" s="33">
        <v>5.18</v>
      </c>
      <c r="H34" s="33">
        <v>5.53</v>
      </c>
      <c r="I34" s="33">
        <v>5.14</v>
      </c>
      <c r="J34" s="34">
        <v>6.82</v>
      </c>
      <c r="K34" s="22"/>
      <c r="L34" s="22"/>
      <c r="M34" s="22"/>
      <c r="N34" s="22"/>
      <c r="O34" s="22"/>
      <c r="P34" s="22"/>
    </row>
    <row r="35" spans="1:16" ht="39" customHeight="1" x14ac:dyDescent="0.2">
      <c r="A35" s="22"/>
      <c r="B35" s="35"/>
      <c r="C35" s="1181" t="s">
        <v>575</v>
      </c>
      <c r="D35" s="1182"/>
      <c r="E35" s="1183"/>
      <c r="F35" s="36">
        <v>0.72</v>
      </c>
      <c r="G35" s="37">
        <v>0.83</v>
      </c>
      <c r="H35" s="37">
        <v>0.88</v>
      </c>
      <c r="I35" s="37">
        <v>1.02</v>
      </c>
      <c r="J35" s="38">
        <v>2.61</v>
      </c>
      <c r="K35" s="22"/>
      <c r="L35" s="22"/>
      <c r="M35" s="22"/>
      <c r="N35" s="22"/>
      <c r="O35" s="22"/>
      <c r="P35" s="22"/>
    </row>
    <row r="36" spans="1:16" ht="39" customHeight="1" x14ac:dyDescent="0.2">
      <c r="A36" s="22"/>
      <c r="B36" s="35"/>
      <c r="C36" s="1181" t="s">
        <v>576</v>
      </c>
      <c r="D36" s="1182"/>
      <c r="E36" s="1183"/>
      <c r="F36" s="36">
        <v>0.67</v>
      </c>
      <c r="G36" s="37">
        <v>1.24</v>
      </c>
      <c r="H36" s="37">
        <v>0.59</v>
      </c>
      <c r="I36" s="37">
        <v>0.99</v>
      </c>
      <c r="J36" s="38">
        <v>1.2</v>
      </c>
      <c r="K36" s="22"/>
      <c r="L36" s="22"/>
      <c r="M36" s="22"/>
      <c r="N36" s="22"/>
      <c r="O36" s="22"/>
      <c r="P36" s="22"/>
    </row>
    <row r="37" spans="1:16" ht="39" customHeight="1" x14ac:dyDescent="0.2">
      <c r="A37" s="22"/>
      <c r="B37" s="35"/>
      <c r="C37" s="1181" t="s">
        <v>577</v>
      </c>
      <c r="D37" s="1182"/>
      <c r="E37" s="1183"/>
      <c r="F37" s="36">
        <v>0.35</v>
      </c>
      <c r="G37" s="37">
        <v>0.37</v>
      </c>
      <c r="H37" s="37">
        <v>0.45</v>
      </c>
      <c r="I37" s="37">
        <v>0.34</v>
      </c>
      <c r="J37" s="38">
        <v>0.3</v>
      </c>
      <c r="K37" s="22"/>
      <c r="L37" s="22"/>
      <c r="M37" s="22"/>
      <c r="N37" s="22"/>
      <c r="O37" s="22"/>
      <c r="P37" s="22"/>
    </row>
    <row r="38" spans="1:16" ht="39" customHeight="1" x14ac:dyDescent="0.2">
      <c r="A38" s="22"/>
      <c r="B38" s="35"/>
      <c r="C38" s="1181" t="s">
        <v>578</v>
      </c>
      <c r="D38" s="1182"/>
      <c r="E38" s="1183"/>
      <c r="F38" s="36">
        <v>0</v>
      </c>
      <c r="G38" s="37">
        <v>0</v>
      </c>
      <c r="H38" s="37">
        <v>0</v>
      </c>
      <c r="I38" s="37">
        <v>0</v>
      </c>
      <c r="J38" s="38">
        <v>0</v>
      </c>
      <c r="K38" s="22"/>
      <c r="L38" s="22"/>
      <c r="M38" s="22"/>
      <c r="N38" s="22"/>
      <c r="O38" s="22"/>
      <c r="P38" s="22"/>
    </row>
    <row r="39" spans="1:16" ht="39" customHeight="1" x14ac:dyDescent="0.2">
      <c r="A39" s="22"/>
      <c r="B39" s="35"/>
      <c r="C39" s="1181" t="s">
        <v>579</v>
      </c>
      <c r="D39" s="1182"/>
      <c r="E39" s="1183"/>
      <c r="F39" s="36">
        <v>0</v>
      </c>
      <c r="G39" s="37">
        <v>0</v>
      </c>
      <c r="H39" s="37">
        <v>0</v>
      </c>
      <c r="I39" s="37">
        <v>0</v>
      </c>
      <c r="J39" s="38">
        <v>0</v>
      </c>
      <c r="K39" s="22"/>
      <c r="L39" s="22"/>
      <c r="M39" s="22"/>
      <c r="N39" s="22"/>
      <c r="O39" s="22"/>
      <c r="P39" s="22"/>
    </row>
    <row r="40" spans="1:16" ht="39" customHeight="1" x14ac:dyDescent="0.2">
      <c r="A40" s="22"/>
      <c r="B40" s="35"/>
      <c r="C40" s="1181" t="s">
        <v>580</v>
      </c>
      <c r="D40" s="1182"/>
      <c r="E40" s="1183"/>
      <c r="F40" s="36">
        <v>0</v>
      </c>
      <c r="G40" s="37">
        <v>0</v>
      </c>
      <c r="H40" s="37">
        <v>0</v>
      </c>
      <c r="I40" s="37">
        <v>0</v>
      </c>
      <c r="J40" s="38">
        <v>0</v>
      </c>
      <c r="K40" s="22"/>
      <c r="L40" s="22"/>
      <c r="M40" s="22"/>
      <c r="N40" s="22"/>
      <c r="O40" s="22"/>
      <c r="P40" s="22"/>
    </row>
    <row r="41" spans="1:16" ht="39" customHeight="1" x14ac:dyDescent="0.2">
      <c r="A41" s="22"/>
      <c r="B41" s="35"/>
      <c r="C41" s="1181" t="s">
        <v>581</v>
      </c>
      <c r="D41" s="1182"/>
      <c r="E41" s="1183"/>
      <c r="F41" s="36">
        <v>0</v>
      </c>
      <c r="G41" s="37">
        <v>0</v>
      </c>
      <c r="H41" s="37">
        <v>0</v>
      </c>
      <c r="I41" s="37">
        <v>0</v>
      </c>
      <c r="J41" s="38">
        <v>0</v>
      </c>
      <c r="K41" s="22"/>
      <c r="L41" s="22"/>
      <c r="M41" s="22"/>
      <c r="N41" s="22"/>
      <c r="O41" s="22"/>
      <c r="P41" s="22"/>
    </row>
    <row r="42" spans="1:16" ht="39" customHeight="1" x14ac:dyDescent="0.2">
      <c r="A42" s="22"/>
      <c r="B42" s="39"/>
      <c r="C42" s="1181" t="s">
        <v>582</v>
      </c>
      <c r="D42" s="1182"/>
      <c r="E42" s="1183"/>
      <c r="F42" s="36" t="s">
        <v>525</v>
      </c>
      <c r="G42" s="37" t="s">
        <v>525</v>
      </c>
      <c r="H42" s="37" t="s">
        <v>525</v>
      </c>
      <c r="I42" s="37" t="s">
        <v>525</v>
      </c>
      <c r="J42" s="38" t="s">
        <v>525</v>
      </c>
      <c r="K42" s="22"/>
      <c r="L42" s="22"/>
      <c r="M42" s="22"/>
      <c r="N42" s="22"/>
      <c r="O42" s="22"/>
      <c r="P42" s="22"/>
    </row>
    <row r="43" spans="1:16" ht="39" customHeight="1" thickBot="1" x14ac:dyDescent="0.25">
      <c r="A43" s="22"/>
      <c r="B43" s="40"/>
      <c r="C43" s="1184" t="s">
        <v>583</v>
      </c>
      <c r="D43" s="1185"/>
      <c r="E43" s="1186"/>
      <c r="F43" s="41">
        <v>0</v>
      </c>
      <c r="G43" s="42">
        <v>0</v>
      </c>
      <c r="H43" s="42">
        <v>0</v>
      </c>
      <c r="I43" s="42">
        <v>0</v>
      </c>
      <c r="J43" s="43">
        <v>0</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b32v0djTkRKbvd1/Cgz450+bPfF98vT0YKdmg5w3vGiseBEM1249gQKZzf2TbpmI77lhTCA4MRAoxHzeFQmH5g==" saltValue="qymqLpsON0bQmhqt/QxUi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verticalDpi="30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topLeftCell="I47" zoomScaleSheetLayoutView="55" workbookViewId="0">
      <selection activeCell="R54" sqref="R54"/>
    </sheetView>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567</v>
      </c>
      <c r="L44" s="56" t="s">
        <v>568</v>
      </c>
      <c r="M44" s="56" t="s">
        <v>569</v>
      </c>
      <c r="N44" s="56" t="s">
        <v>570</v>
      </c>
      <c r="O44" s="57" t="s">
        <v>571</v>
      </c>
      <c r="P44" s="48"/>
      <c r="Q44" s="48"/>
      <c r="R44" s="48"/>
      <c r="S44" s="48"/>
      <c r="T44" s="48"/>
      <c r="U44" s="48"/>
    </row>
    <row r="45" spans="1:21" ht="30.75" customHeight="1" x14ac:dyDescent="0.2">
      <c r="A45" s="48"/>
      <c r="B45" s="1189" t="s">
        <v>11</v>
      </c>
      <c r="C45" s="1190"/>
      <c r="D45" s="58"/>
      <c r="E45" s="1195" t="s">
        <v>12</v>
      </c>
      <c r="F45" s="1195"/>
      <c r="G45" s="1195"/>
      <c r="H45" s="1195"/>
      <c r="I45" s="1195"/>
      <c r="J45" s="1196"/>
      <c r="K45" s="59">
        <v>540</v>
      </c>
      <c r="L45" s="60">
        <v>694</v>
      </c>
      <c r="M45" s="60">
        <v>743</v>
      </c>
      <c r="N45" s="60">
        <v>745</v>
      </c>
      <c r="O45" s="61">
        <v>750</v>
      </c>
      <c r="P45" s="48"/>
      <c r="Q45" s="48"/>
      <c r="R45" s="48"/>
      <c r="S45" s="48"/>
      <c r="T45" s="48"/>
      <c r="U45" s="48"/>
    </row>
    <row r="46" spans="1:21" ht="30.75" customHeight="1" x14ac:dyDescent="0.2">
      <c r="A46" s="48"/>
      <c r="B46" s="1191"/>
      <c r="C46" s="1192"/>
      <c r="D46" s="62"/>
      <c r="E46" s="1197" t="s">
        <v>13</v>
      </c>
      <c r="F46" s="1197"/>
      <c r="G46" s="1197"/>
      <c r="H46" s="1197"/>
      <c r="I46" s="1197"/>
      <c r="J46" s="1198"/>
      <c r="K46" s="63" t="s">
        <v>525</v>
      </c>
      <c r="L46" s="64" t="s">
        <v>525</v>
      </c>
      <c r="M46" s="64" t="s">
        <v>525</v>
      </c>
      <c r="N46" s="64" t="s">
        <v>525</v>
      </c>
      <c r="O46" s="65" t="s">
        <v>525</v>
      </c>
      <c r="P46" s="48"/>
      <c r="Q46" s="48"/>
      <c r="R46" s="48"/>
      <c r="S46" s="48"/>
      <c r="T46" s="48"/>
      <c r="U46" s="48"/>
    </row>
    <row r="47" spans="1:21" ht="30.75" customHeight="1" x14ac:dyDescent="0.2">
      <c r="A47" s="48"/>
      <c r="B47" s="1191"/>
      <c r="C47" s="1192"/>
      <c r="D47" s="62"/>
      <c r="E47" s="1197" t="s">
        <v>14</v>
      </c>
      <c r="F47" s="1197"/>
      <c r="G47" s="1197"/>
      <c r="H47" s="1197"/>
      <c r="I47" s="1197"/>
      <c r="J47" s="1198"/>
      <c r="K47" s="63" t="s">
        <v>525</v>
      </c>
      <c r="L47" s="64" t="s">
        <v>525</v>
      </c>
      <c r="M47" s="64" t="s">
        <v>525</v>
      </c>
      <c r="N47" s="64" t="s">
        <v>525</v>
      </c>
      <c r="O47" s="65" t="s">
        <v>525</v>
      </c>
      <c r="P47" s="48"/>
      <c r="Q47" s="48"/>
      <c r="R47" s="48"/>
      <c r="S47" s="48"/>
      <c r="T47" s="48"/>
      <c r="U47" s="48"/>
    </row>
    <row r="48" spans="1:21" ht="30.75" customHeight="1" x14ac:dyDescent="0.2">
      <c r="A48" s="48"/>
      <c r="B48" s="1191"/>
      <c r="C48" s="1192"/>
      <c r="D48" s="62"/>
      <c r="E48" s="1197" t="s">
        <v>15</v>
      </c>
      <c r="F48" s="1197"/>
      <c r="G48" s="1197"/>
      <c r="H48" s="1197"/>
      <c r="I48" s="1197"/>
      <c r="J48" s="1198"/>
      <c r="K48" s="63">
        <v>121</v>
      </c>
      <c r="L48" s="64">
        <v>122</v>
      </c>
      <c r="M48" s="64">
        <v>123</v>
      </c>
      <c r="N48" s="64">
        <v>120</v>
      </c>
      <c r="O48" s="65">
        <v>119</v>
      </c>
      <c r="P48" s="48"/>
      <c r="Q48" s="48"/>
      <c r="R48" s="48"/>
      <c r="S48" s="48"/>
      <c r="T48" s="48"/>
      <c r="U48" s="48"/>
    </row>
    <row r="49" spans="1:21" ht="30.75" customHeight="1" x14ac:dyDescent="0.2">
      <c r="A49" s="48"/>
      <c r="B49" s="1191"/>
      <c r="C49" s="1192"/>
      <c r="D49" s="62"/>
      <c r="E49" s="1197" t="s">
        <v>16</v>
      </c>
      <c r="F49" s="1197"/>
      <c r="G49" s="1197"/>
      <c r="H49" s="1197"/>
      <c r="I49" s="1197"/>
      <c r="J49" s="1198"/>
      <c r="K49" s="63">
        <v>2</v>
      </c>
      <c r="L49" s="64">
        <v>2</v>
      </c>
      <c r="M49" s="64">
        <v>2</v>
      </c>
      <c r="N49" s="64">
        <v>2</v>
      </c>
      <c r="O49" s="65">
        <v>3</v>
      </c>
      <c r="P49" s="48"/>
      <c r="Q49" s="48"/>
      <c r="R49" s="48"/>
      <c r="S49" s="48"/>
      <c r="T49" s="48"/>
      <c r="U49" s="48"/>
    </row>
    <row r="50" spans="1:21" ht="30.75" customHeight="1" x14ac:dyDescent="0.2">
      <c r="A50" s="48"/>
      <c r="B50" s="1191"/>
      <c r="C50" s="1192"/>
      <c r="D50" s="62"/>
      <c r="E50" s="1197" t="s">
        <v>17</v>
      </c>
      <c r="F50" s="1197"/>
      <c r="G50" s="1197"/>
      <c r="H50" s="1197"/>
      <c r="I50" s="1197"/>
      <c r="J50" s="1198"/>
      <c r="K50" s="63">
        <v>1</v>
      </c>
      <c r="L50" s="64">
        <v>1</v>
      </c>
      <c r="M50" s="64">
        <v>1</v>
      </c>
      <c r="N50" s="64">
        <v>1</v>
      </c>
      <c r="O50" s="65">
        <v>1</v>
      </c>
      <c r="P50" s="48"/>
      <c r="Q50" s="48"/>
      <c r="R50" s="48"/>
      <c r="S50" s="48"/>
      <c r="T50" s="48"/>
      <c r="U50" s="48"/>
    </row>
    <row r="51" spans="1:21" ht="30.75" customHeight="1" x14ac:dyDescent="0.2">
      <c r="A51" s="48"/>
      <c r="B51" s="1193"/>
      <c r="C51" s="1194"/>
      <c r="D51" s="66"/>
      <c r="E51" s="1197" t="s">
        <v>18</v>
      </c>
      <c r="F51" s="1197"/>
      <c r="G51" s="1197"/>
      <c r="H51" s="1197"/>
      <c r="I51" s="1197"/>
      <c r="J51" s="1198"/>
      <c r="K51" s="63">
        <v>0</v>
      </c>
      <c r="L51" s="64">
        <v>0</v>
      </c>
      <c r="M51" s="64">
        <v>0</v>
      </c>
      <c r="N51" s="64">
        <v>0</v>
      </c>
      <c r="O51" s="65">
        <v>0</v>
      </c>
      <c r="P51" s="48"/>
      <c r="Q51" s="48"/>
      <c r="R51" s="48"/>
      <c r="S51" s="48"/>
      <c r="T51" s="48"/>
      <c r="U51" s="48"/>
    </row>
    <row r="52" spans="1:21" ht="30.75" customHeight="1" x14ac:dyDescent="0.2">
      <c r="A52" s="48"/>
      <c r="B52" s="1199" t="s">
        <v>19</v>
      </c>
      <c r="C52" s="1200"/>
      <c r="D52" s="66"/>
      <c r="E52" s="1197" t="s">
        <v>20</v>
      </c>
      <c r="F52" s="1197"/>
      <c r="G52" s="1197"/>
      <c r="H52" s="1197"/>
      <c r="I52" s="1197"/>
      <c r="J52" s="1198"/>
      <c r="K52" s="63">
        <v>512</v>
      </c>
      <c r="L52" s="64">
        <v>605</v>
      </c>
      <c r="M52" s="64">
        <v>631</v>
      </c>
      <c r="N52" s="64">
        <v>636</v>
      </c>
      <c r="O52" s="65">
        <v>638</v>
      </c>
      <c r="P52" s="48"/>
      <c r="Q52" s="48"/>
      <c r="R52" s="48"/>
      <c r="S52" s="48"/>
      <c r="T52" s="48"/>
      <c r="U52" s="48"/>
    </row>
    <row r="53" spans="1:21" ht="30.75" customHeight="1" thickBot="1" x14ac:dyDescent="0.25">
      <c r="A53" s="48"/>
      <c r="B53" s="1201" t="s">
        <v>21</v>
      </c>
      <c r="C53" s="1202"/>
      <c r="D53" s="67"/>
      <c r="E53" s="1203" t="s">
        <v>22</v>
      </c>
      <c r="F53" s="1203"/>
      <c r="G53" s="1203"/>
      <c r="H53" s="1203"/>
      <c r="I53" s="1203"/>
      <c r="J53" s="1204"/>
      <c r="K53" s="68">
        <v>152</v>
      </c>
      <c r="L53" s="69">
        <v>214</v>
      </c>
      <c r="M53" s="69">
        <v>238</v>
      </c>
      <c r="N53" s="69">
        <v>232</v>
      </c>
      <c r="O53" s="70">
        <v>235</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25</v>
      </c>
      <c r="C56" s="73"/>
      <c r="D56" s="73"/>
      <c r="E56" s="73"/>
      <c r="F56" s="73"/>
      <c r="G56" s="73"/>
      <c r="H56" s="73"/>
      <c r="I56" s="73"/>
      <c r="J56" s="73"/>
      <c r="K56" s="74"/>
      <c r="L56" s="74"/>
      <c r="M56" s="74"/>
      <c r="N56" s="74"/>
      <c r="O56" s="75" t="s">
        <v>584</v>
      </c>
      <c r="P56" s="48"/>
      <c r="Q56" s="48"/>
      <c r="R56" s="48"/>
      <c r="S56" s="48"/>
      <c r="T56" s="48"/>
      <c r="U56" s="48"/>
    </row>
    <row r="57" spans="1:21" ht="31.5" customHeight="1" thickBot="1" x14ac:dyDescent="0.25">
      <c r="A57" s="48"/>
      <c r="B57" s="76"/>
      <c r="C57" s="77"/>
      <c r="D57" s="77"/>
      <c r="E57" s="78"/>
      <c r="F57" s="78"/>
      <c r="G57" s="78"/>
      <c r="H57" s="78"/>
      <c r="I57" s="78"/>
      <c r="J57" s="79" t="s">
        <v>2</v>
      </c>
      <c r="K57" s="80" t="s">
        <v>585</v>
      </c>
      <c r="L57" s="81" t="s">
        <v>586</v>
      </c>
      <c r="M57" s="81" t="s">
        <v>587</v>
      </c>
      <c r="N57" s="81" t="s">
        <v>588</v>
      </c>
      <c r="O57" s="82" t="s">
        <v>589</v>
      </c>
      <c r="P57" s="48"/>
      <c r="Q57" s="48"/>
      <c r="R57" s="48"/>
      <c r="S57" s="48"/>
      <c r="T57" s="48"/>
      <c r="U57" s="48"/>
    </row>
    <row r="58" spans="1:21" ht="31.5" customHeight="1" x14ac:dyDescent="0.2">
      <c r="B58" s="1205" t="s">
        <v>26</v>
      </c>
      <c r="C58" s="1206"/>
      <c r="D58" s="1211" t="s">
        <v>27</v>
      </c>
      <c r="E58" s="1212"/>
      <c r="F58" s="1212"/>
      <c r="G58" s="1212"/>
      <c r="H58" s="1212"/>
      <c r="I58" s="1212"/>
      <c r="J58" s="1213"/>
      <c r="K58" s="83"/>
      <c r="L58" s="84"/>
      <c r="M58" s="84"/>
      <c r="N58" s="84"/>
      <c r="O58" s="85"/>
    </row>
    <row r="59" spans="1:21" ht="31.5" customHeight="1" x14ac:dyDescent="0.2">
      <c r="B59" s="1207"/>
      <c r="C59" s="1208"/>
      <c r="D59" s="1214" t="s">
        <v>28</v>
      </c>
      <c r="E59" s="1215"/>
      <c r="F59" s="1215"/>
      <c r="G59" s="1215"/>
      <c r="H59" s="1215"/>
      <c r="I59" s="1215"/>
      <c r="J59" s="1216"/>
      <c r="K59" s="86"/>
      <c r="L59" s="87"/>
      <c r="M59" s="87"/>
      <c r="N59" s="87"/>
      <c r="O59" s="88"/>
    </row>
    <row r="60" spans="1:21" ht="31.5" customHeight="1" thickBot="1" x14ac:dyDescent="0.25">
      <c r="B60" s="1209"/>
      <c r="C60" s="1210"/>
      <c r="D60" s="1217" t="s">
        <v>29</v>
      </c>
      <c r="E60" s="1218"/>
      <c r="F60" s="1218"/>
      <c r="G60" s="1218"/>
      <c r="H60" s="1218"/>
      <c r="I60" s="1218"/>
      <c r="J60" s="1219"/>
      <c r="K60" s="89"/>
      <c r="L60" s="90"/>
      <c r="M60" s="90"/>
      <c r="N60" s="90"/>
      <c r="O60" s="91"/>
    </row>
    <row r="61" spans="1:21" ht="24" customHeight="1" x14ac:dyDescent="0.2">
      <c r="B61" s="92"/>
      <c r="C61" s="92"/>
      <c r="D61" s="93" t="s">
        <v>30</v>
      </c>
      <c r="E61" s="94"/>
      <c r="F61" s="94"/>
      <c r="G61" s="94"/>
      <c r="H61" s="94"/>
      <c r="I61" s="94"/>
      <c r="J61" s="94"/>
      <c r="K61" s="94"/>
      <c r="L61" s="94"/>
      <c r="M61" s="94"/>
      <c r="N61" s="94"/>
      <c r="O61" s="94"/>
    </row>
    <row r="62" spans="1:21" ht="24" customHeight="1" x14ac:dyDescent="0.2">
      <c r="B62" s="95"/>
      <c r="C62" s="95"/>
      <c r="D62" s="93" t="s">
        <v>31</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wv3LtzpU6gxflkCUS32WVoK+p/yDpKYuV7dcoyHxZfRtzHKxwsFUTKX2X/EDBdyPC3xElQfBQGj4d2mXZU4tZA==" saltValue="Z3ewyNBTBETN3Vbrw3wqW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3" orientation="landscape" verticalDpi="30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topLeftCell="H43" zoomScaleSheetLayoutView="100" workbookViewId="0">
      <selection activeCell="M47" sqref="M47"/>
    </sheetView>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9</v>
      </c>
    </row>
    <row r="40" spans="2:13" ht="27.75" customHeight="1" thickBot="1" x14ac:dyDescent="0.25">
      <c r="B40" s="98" t="s">
        <v>10</v>
      </c>
      <c r="C40" s="99"/>
      <c r="D40" s="99"/>
      <c r="E40" s="100"/>
      <c r="F40" s="100"/>
      <c r="G40" s="100"/>
      <c r="H40" s="101" t="s">
        <v>2</v>
      </c>
      <c r="I40" s="102" t="s">
        <v>567</v>
      </c>
      <c r="J40" s="103" t="s">
        <v>568</v>
      </c>
      <c r="K40" s="103" t="s">
        <v>569</v>
      </c>
      <c r="L40" s="103" t="s">
        <v>570</v>
      </c>
      <c r="M40" s="104" t="s">
        <v>571</v>
      </c>
    </row>
    <row r="41" spans="2:13" ht="27.75" customHeight="1" x14ac:dyDescent="0.2">
      <c r="B41" s="1220" t="s">
        <v>32</v>
      </c>
      <c r="C41" s="1221"/>
      <c r="D41" s="105"/>
      <c r="E41" s="1226" t="s">
        <v>33</v>
      </c>
      <c r="F41" s="1226"/>
      <c r="G41" s="1226"/>
      <c r="H41" s="1227"/>
      <c r="I41" s="355">
        <v>6552</v>
      </c>
      <c r="J41" s="356">
        <v>6189</v>
      </c>
      <c r="K41" s="356">
        <v>5717</v>
      </c>
      <c r="L41" s="356">
        <v>5191</v>
      </c>
      <c r="M41" s="357">
        <v>4640</v>
      </c>
    </row>
    <row r="42" spans="2:13" ht="27.75" customHeight="1" x14ac:dyDescent="0.2">
      <c r="B42" s="1222"/>
      <c r="C42" s="1223"/>
      <c r="D42" s="106"/>
      <c r="E42" s="1228" t="s">
        <v>34</v>
      </c>
      <c r="F42" s="1228"/>
      <c r="G42" s="1228"/>
      <c r="H42" s="1229"/>
      <c r="I42" s="358" t="s">
        <v>525</v>
      </c>
      <c r="J42" s="359" t="s">
        <v>525</v>
      </c>
      <c r="K42" s="359" t="s">
        <v>525</v>
      </c>
      <c r="L42" s="359" t="s">
        <v>525</v>
      </c>
      <c r="M42" s="360" t="s">
        <v>525</v>
      </c>
    </row>
    <row r="43" spans="2:13" ht="27.75" customHeight="1" x14ac:dyDescent="0.2">
      <c r="B43" s="1222"/>
      <c r="C43" s="1223"/>
      <c r="D43" s="106"/>
      <c r="E43" s="1228" t="s">
        <v>35</v>
      </c>
      <c r="F43" s="1228"/>
      <c r="G43" s="1228"/>
      <c r="H43" s="1229"/>
      <c r="I43" s="358">
        <v>1285</v>
      </c>
      <c r="J43" s="359">
        <v>1119</v>
      </c>
      <c r="K43" s="359">
        <v>1118</v>
      </c>
      <c r="L43" s="359">
        <v>1033</v>
      </c>
      <c r="M43" s="360">
        <v>988</v>
      </c>
    </row>
    <row r="44" spans="2:13" ht="27.75" customHeight="1" x14ac:dyDescent="0.2">
      <c r="B44" s="1222"/>
      <c r="C44" s="1223"/>
      <c r="D44" s="106"/>
      <c r="E44" s="1228" t="s">
        <v>36</v>
      </c>
      <c r="F44" s="1228"/>
      <c r="G44" s="1228"/>
      <c r="H44" s="1229"/>
      <c r="I44" s="358">
        <v>180</v>
      </c>
      <c r="J44" s="359">
        <v>235</v>
      </c>
      <c r="K44" s="359">
        <v>230</v>
      </c>
      <c r="L44" s="359">
        <v>2628</v>
      </c>
      <c r="M44" s="360">
        <v>3480</v>
      </c>
    </row>
    <row r="45" spans="2:13" ht="27.75" customHeight="1" x14ac:dyDescent="0.2">
      <c r="B45" s="1222"/>
      <c r="C45" s="1223"/>
      <c r="D45" s="106"/>
      <c r="E45" s="1228" t="s">
        <v>37</v>
      </c>
      <c r="F45" s="1228"/>
      <c r="G45" s="1228"/>
      <c r="H45" s="1229"/>
      <c r="I45" s="358">
        <v>436</v>
      </c>
      <c r="J45" s="359">
        <v>236</v>
      </c>
      <c r="K45" s="359">
        <v>202</v>
      </c>
      <c r="L45" s="359">
        <v>185</v>
      </c>
      <c r="M45" s="360">
        <v>170</v>
      </c>
    </row>
    <row r="46" spans="2:13" ht="27.75" customHeight="1" x14ac:dyDescent="0.2">
      <c r="B46" s="1222"/>
      <c r="C46" s="1223"/>
      <c r="D46" s="107"/>
      <c r="E46" s="1228" t="s">
        <v>38</v>
      </c>
      <c r="F46" s="1228"/>
      <c r="G46" s="1228"/>
      <c r="H46" s="1229"/>
      <c r="I46" s="358" t="s">
        <v>525</v>
      </c>
      <c r="J46" s="359" t="s">
        <v>525</v>
      </c>
      <c r="K46" s="359" t="s">
        <v>525</v>
      </c>
      <c r="L46" s="359" t="s">
        <v>525</v>
      </c>
      <c r="M46" s="360" t="s">
        <v>525</v>
      </c>
    </row>
    <row r="47" spans="2:13" ht="27.75" customHeight="1" x14ac:dyDescent="0.2">
      <c r="B47" s="1222"/>
      <c r="C47" s="1223"/>
      <c r="D47" s="108"/>
      <c r="E47" s="1230" t="s">
        <v>39</v>
      </c>
      <c r="F47" s="1231"/>
      <c r="G47" s="1231"/>
      <c r="H47" s="1232"/>
      <c r="I47" s="358" t="s">
        <v>525</v>
      </c>
      <c r="J47" s="359" t="s">
        <v>525</v>
      </c>
      <c r="K47" s="359" t="s">
        <v>525</v>
      </c>
      <c r="L47" s="359" t="s">
        <v>525</v>
      </c>
      <c r="M47" s="360" t="s">
        <v>525</v>
      </c>
    </row>
    <row r="48" spans="2:13" ht="27.75" customHeight="1" x14ac:dyDescent="0.2">
      <c r="B48" s="1222"/>
      <c r="C48" s="1223"/>
      <c r="D48" s="106"/>
      <c r="E48" s="1228" t="s">
        <v>40</v>
      </c>
      <c r="F48" s="1228"/>
      <c r="G48" s="1228"/>
      <c r="H48" s="1229"/>
      <c r="I48" s="358" t="s">
        <v>525</v>
      </c>
      <c r="J48" s="359" t="s">
        <v>525</v>
      </c>
      <c r="K48" s="359" t="s">
        <v>525</v>
      </c>
      <c r="L48" s="359" t="s">
        <v>525</v>
      </c>
      <c r="M48" s="360" t="s">
        <v>525</v>
      </c>
    </row>
    <row r="49" spans="2:13" ht="27.75" customHeight="1" x14ac:dyDescent="0.2">
      <c r="B49" s="1224"/>
      <c r="C49" s="1225"/>
      <c r="D49" s="106"/>
      <c r="E49" s="1228" t="s">
        <v>41</v>
      </c>
      <c r="F49" s="1228"/>
      <c r="G49" s="1228"/>
      <c r="H49" s="1229"/>
      <c r="I49" s="358" t="s">
        <v>525</v>
      </c>
      <c r="J49" s="359" t="s">
        <v>525</v>
      </c>
      <c r="K49" s="359" t="s">
        <v>525</v>
      </c>
      <c r="L49" s="359" t="s">
        <v>525</v>
      </c>
      <c r="M49" s="360" t="s">
        <v>525</v>
      </c>
    </row>
    <row r="50" spans="2:13" ht="27.75" customHeight="1" x14ac:dyDescent="0.2">
      <c r="B50" s="1233" t="s">
        <v>42</v>
      </c>
      <c r="C50" s="1234"/>
      <c r="D50" s="109"/>
      <c r="E50" s="1228" t="s">
        <v>43</v>
      </c>
      <c r="F50" s="1228"/>
      <c r="G50" s="1228"/>
      <c r="H50" s="1229"/>
      <c r="I50" s="358">
        <v>1342</v>
      </c>
      <c r="J50" s="359">
        <v>1239</v>
      </c>
      <c r="K50" s="359">
        <v>1332</v>
      </c>
      <c r="L50" s="359">
        <v>1690</v>
      </c>
      <c r="M50" s="360">
        <v>1770</v>
      </c>
    </row>
    <row r="51" spans="2:13" ht="27.75" customHeight="1" x14ac:dyDescent="0.2">
      <c r="B51" s="1222"/>
      <c r="C51" s="1223"/>
      <c r="D51" s="106"/>
      <c r="E51" s="1228" t="s">
        <v>44</v>
      </c>
      <c r="F51" s="1228"/>
      <c r="G51" s="1228"/>
      <c r="H51" s="1229"/>
      <c r="I51" s="358">
        <v>20</v>
      </c>
      <c r="J51" s="359">
        <v>14</v>
      </c>
      <c r="K51" s="359">
        <v>9</v>
      </c>
      <c r="L51" s="359">
        <v>6</v>
      </c>
      <c r="M51" s="360">
        <v>11</v>
      </c>
    </row>
    <row r="52" spans="2:13" ht="27.75" customHeight="1" x14ac:dyDescent="0.2">
      <c r="B52" s="1224"/>
      <c r="C52" s="1225"/>
      <c r="D52" s="106"/>
      <c r="E52" s="1228" t="s">
        <v>45</v>
      </c>
      <c r="F52" s="1228"/>
      <c r="G52" s="1228"/>
      <c r="H52" s="1229"/>
      <c r="I52" s="358">
        <v>5742</v>
      </c>
      <c r="J52" s="359">
        <v>5449</v>
      </c>
      <c r="K52" s="359">
        <v>5963</v>
      </c>
      <c r="L52" s="359">
        <v>5716</v>
      </c>
      <c r="M52" s="360">
        <v>5664</v>
      </c>
    </row>
    <row r="53" spans="2:13" ht="27.75" customHeight="1" thickBot="1" x14ac:dyDescent="0.25">
      <c r="B53" s="1235" t="s">
        <v>46</v>
      </c>
      <c r="C53" s="1236"/>
      <c r="D53" s="110"/>
      <c r="E53" s="1237" t="s">
        <v>47</v>
      </c>
      <c r="F53" s="1237"/>
      <c r="G53" s="1237"/>
      <c r="H53" s="1238"/>
      <c r="I53" s="361">
        <v>1347</v>
      </c>
      <c r="J53" s="362">
        <v>1077</v>
      </c>
      <c r="K53" s="362">
        <v>-36</v>
      </c>
      <c r="L53" s="362">
        <v>1624</v>
      </c>
      <c r="M53" s="363">
        <v>1833</v>
      </c>
    </row>
    <row r="54" spans="2:13" ht="27.75" customHeight="1" x14ac:dyDescent="0.2">
      <c r="B54" s="111" t="s">
        <v>48</v>
      </c>
      <c r="C54" s="112"/>
      <c r="D54" s="112"/>
      <c r="E54" s="113"/>
      <c r="F54" s="113"/>
      <c r="G54" s="113"/>
      <c r="H54" s="113"/>
      <c r="I54" s="114"/>
      <c r="J54" s="114"/>
      <c r="K54" s="114"/>
      <c r="L54" s="114"/>
      <c r="M54" s="114"/>
    </row>
    <row r="55" spans="2:13" ht="13.2" x14ac:dyDescent="0.2"/>
  </sheetData>
  <sheetProtection algorithmName="SHA-512" hashValue="b0Ts2cYOhKQlwCQDqA/zNRHNnLIcpo64KCRMAj52hQ1G84gtyzrC0beTxHQknf/D+Gw+qQnj788z2m2TFmPQqA==" saltValue="Q+b+W5Day7KJ78fDzRodb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verticalDpi="30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F56" zoomScale="70" zoomScaleNormal="70" zoomScaleSheetLayoutView="100" workbookViewId="0">
      <selection activeCell="H61" sqref="H61"/>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49</v>
      </c>
    </row>
    <row r="54" spans="2:8" ht="29.25" customHeight="1" thickBot="1" x14ac:dyDescent="0.3">
      <c r="B54" s="116" t="s">
        <v>1</v>
      </c>
      <c r="C54" s="117"/>
      <c r="D54" s="117"/>
      <c r="E54" s="118" t="s">
        <v>2</v>
      </c>
      <c r="F54" s="119" t="s">
        <v>569</v>
      </c>
      <c r="G54" s="119" t="s">
        <v>570</v>
      </c>
      <c r="H54" s="120" t="s">
        <v>571</v>
      </c>
    </row>
    <row r="55" spans="2:8" ht="52.5" customHeight="1" x14ac:dyDescent="0.2">
      <c r="B55" s="121"/>
      <c r="C55" s="1247" t="s">
        <v>50</v>
      </c>
      <c r="D55" s="1247"/>
      <c r="E55" s="1248"/>
      <c r="F55" s="122">
        <v>357</v>
      </c>
      <c r="G55" s="122">
        <v>857</v>
      </c>
      <c r="H55" s="123">
        <v>955</v>
      </c>
    </row>
    <row r="56" spans="2:8" ht="52.5" customHeight="1" x14ac:dyDescent="0.2">
      <c r="B56" s="124"/>
      <c r="C56" s="1249" t="s">
        <v>51</v>
      </c>
      <c r="D56" s="1249"/>
      <c r="E56" s="1250"/>
      <c r="F56" s="125">
        <v>3</v>
      </c>
      <c r="G56" s="125">
        <v>133</v>
      </c>
      <c r="H56" s="126">
        <v>71</v>
      </c>
    </row>
    <row r="57" spans="2:8" ht="53.25" customHeight="1" x14ac:dyDescent="0.2">
      <c r="B57" s="124"/>
      <c r="C57" s="1251" t="s">
        <v>52</v>
      </c>
      <c r="D57" s="1251"/>
      <c r="E57" s="1252"/>
      <c r="F57" s="127">
        <v>852</v>
      </c>
      <c r="G57" s="127">
        <v>591</v>
      </c>
      <c r="H57" s="128">
        <v>656</v>
      </c>
    </row>
    <row r="58" spans="2:8" ht="45.75" customHeight="1" x14ac:dyDescent="0.2">
      <c r="B58" s="129"/>
      <c r="C58" s="1239" t="s">
        <v>603</v>
      </c>
      <c r="D58" s="1240"/>
      <c r="E58" s="1241"/>
      <c r="F58" s="130">
        <v>571</v>
      </c>
      <c r="G58" s="130">
        <v>348</v>
      </c>
      <c r="H58" s="131">
        <v>399</v>
      </c>
    </row>
    <row r="59" spans="2:8" ht="45.75" customHeight="1" x14ac:dyDescent="0.2">
      <c r="B59" s="129"/>
      <c r="C59" s="1239" t="s">
        <v>604</v>
      </c>
      <c r="D59" s="1240"/>
      <c r="E59" s="1241"/>
      <c r="F59" s="130">
        <v>127</v>
      </c>
      <c r="G59" s="130">
        <v>120</v>
      </c>
      <c r="H59" s="131">
        <v>133</v>
      </c>
    </row>
    <row r="60" spans="2:8" ht="45.75" customHeight="1" x14ac:dyDescent="0.2">
      <c r="B60" s="129"/>
      <c r="C60" s="1239" t="s">
        <v>605</v>
      </c>
      <c r="D60" s="1240"/>
      <c r="E60" s="1241"/>
      <c r="F60" s="130">
        <v>50</v>
      </c>
      <c r="G60" s="130">
        <v>49</v>
      </c>
      <c r="H60" s="131">
        <v>49</v>
      </c>
    </row>
    <row r="61" spans="2:8" ht="45.75" customHeight="1" x14ac:dyDescent="0.2">
      <c r="B61" s="129"/>
      <c r="C61" s="1239" t="s">
        <v>606</v>
      </c>
      <c r="D61" s="1240"/>
      <c r="E61" s="1241"/>
      <c r="F61" s="130">
        <v>10</v>
      </c>
      <c r="G61" s="130">
        <v>10</v>
      </c>
      <c r="H61" s="131">
        <v>18</v>
      </c>
    </row>
    <row r="62" spans="2:8" ht="45.75" customHeight="1" thickBot="1" x14ac:dyDescent="0.25">
      <c r="B62" s="132"/>
      <c r="C62" s="1242" t="s">
        <v>607</v>
      </c>
      <c r="D62" s="1243"/>
      <c r="E62" s="1244"/>
      <c r="F62" s="133">
        <v>20</v>
      </c>
      <c r="G62" s="133">
        <v>16</v>
      </c>
      <c r="H62" s="134">
        <v>14</v>
      </c>
    </row>
    <row r="63" spans="2:8" ht="52.5" customHeight="1" thickBot="1" x14ac:dyDescent="0.25">
      <c r="B63" s="135"/>
      <c r="C63" s="1245" t="s">
        <v>53</v>
      </c>
      <c r="D63" s="1245"/>
      <c r="E63" s="1246"/>
      <c r="F63" s="136">
        <v>1212</v>
      </c>
      <c r="G63" s="136">
        <v>1581</v>
      </c>
      <c r="H63" s="137">
        <v>1682</v>
      </c>
    </row>
    <row r="64" spans="2:8" ht="13.2" x14ac:dyDescent="0.2"/>
  </sheetData>
  <sheetProtection algorithmName="SHA-512" hashValue="uk88IFG91JNPd6da7T+Rb0WCknb8G0x2sPXF8jLFhTEwtUZ5kR72LgJxlDQskzpAPW7Oa2Lj98r0RaiK/YTulA==" saltValue="bbPPeelkNRjW6m2vvqRhy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topLeftCell="A4" zoomScale="70" zoomScaleNormal="70" zoomScaleSheetLayoutView="55" workbookViewId="0">
      <selection activeCell="AN43" sqref="AN43:DC47"/>
    </sheetView>
  </sheetViews>
  <sheetFormatPr defaultColWidth="0" defaultRowHeight="13.5" customHeight="1" zeroHeight="1" x14ac:dyDescent="0.2"/>
  <cols>
    <col min="1" max="1" width="6.33203125" style="366" customWidth="1"/>
    <col min="2" max="107" width="2.44140625" style="366" customWidth="1"/>
    <col min="108" max="108" width="6.109375" style="373" customWidth="1"/>
    <col min="109" max="109" width="5.88671875" style="372" customWidth="1"/>
    <col min="110" max="16384" width="8.6640625" style="366" hidden="1"/>
  </cols>
  <sheetData>
    <row r="1" spans="1:109" ht="42.75" customHeight="1" x14ac:dyDescent="0.2">
      <c r="A1" s="364"/>
      <c r="B1" s="365"/>
      <c r="DD1" s="366"/>
      <c r="DE1" s="366"/>
    </row>
    <row r="2" spans="1:109" ht="25.5" customHeight="1" x14ac:dyDescent="0.2">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2">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ht="13.2" x14ac:dyDescent="0.2">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ht="13.2" x14ac:dyDescent="0.2">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ht="13.2" x14ac:dyDescent="0.2">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ht="13.2" x14ac:dyDescent="0.2">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ht="13.2" x14ac:dyDescent="0.2">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ht="13.2" x14ac:dyDescent="0.2">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ht="13.2" x14ac:dyDescent="0.2">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ht="13.2" x14ac:dyDescent="0.2">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ht="13.2" x14ac:dyDescent="0.2">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ht="13.2" x14ac:dyDescent="0.2">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ht="13.2" x14ac:dyDescent="0.2">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ht="13.2" x14ac:dyDescent="0.2">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ht="13.2" x14ac:dyDescent="0.2">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ht="13.2" x14ac:dyDescent="0.2">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ht="13.2" x14ac:dyDescent="0.2">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ht="13.2" x14ac:dyDescent="0.2">
      <c r="DD19" s="366"/>
      <c r="DE19" s="366"/>
    </row>
    <row r="20" spans="1:109" ht="13.2" x14ac:dyDescent="0.2">
      <c r="DD20" s="366"/>
      <c r="DE20" s="366"/>
    </row>
    <row r="21" spans="1:109" ht="17.25" customHeight="1" x14ac:dyDescent="0.2">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2">
      <c r="B22" s="372"/>
    </row>
    <row r="23" spans="1:109" ht="13.2" x14ac:dyDescent="0.2">
      <c r="B23" s="372"/>
    </row>
    <row r="24" spans="1:109" ht="13.2" x14ac:dyDescent="0.2">
      <c r="B24" s="372"/>
    </row>
    <row r="25" spans="1:109" ht="13.2" x14ac:dyDescent="0.2">
      <c r="B25" s="372"/>
    </row>
    <row r="26" spans="1:109" ht="13.2" x14ac:dyDescent="0.2">
      <c r="B26" s="372"/>
    </row>
    <row r="27" spans="1:109" ht="13.2" x14ac:dyDescent="0.2">
      <c r="B27" s="372"/>
    </row>
    <row r="28" spans="1:109" ht="13.2" x14ac:dyDescent="0.2">
      <c r="B28" s="372"/>
    </row>
    <row r="29" spans="1:109" ht="13.2" x14ac:dyDescent="0.2">
      <c r="B29" s="372"/>
    </row>
    <row r="30" spans="1:109" ht="13.2" x14ac:dyDescent="0.2">
      <c r="B30" s="372"/>
    </row>
    <row r="31" spans="1:109" ht="13.2" x14ac:dyDescent="0.2">
      <c r="B31" s="372"/>
    </row>
    <row r="32" spans="1:109" ht="13.2" x14ac:dyDescent="0.2">
      <c r="B32" s="372"/>
    </row>
    <row r="33" spans="2:109" ht="13.2" x14ac:dyDescent="0.2">
      <c r="B33" s="372"/>
    </row>
    <row r="34" spans="2:109" ht="13.2" x14ac:dyDescent="0.2">
      <c r="B34" s="372"/>
    </row>
    <row r="35" spans="2:109" ht="13.2" x14ac:dyDescent="0.2">
      <c r="B35" s="372"/>
    </row>
    <row r="36" spans="2:109" ht="13.2" x14ac:dyDescent="0.2">
      <c r="B36" s="372"/>
    </row>
    <row r="37" spans="2:109" ht="13.2" x14ac:dyDescent="0.2">
      <c r="B37" s="372"/>
    </row>
    <row r="38" spans="2:109" ht="13.2" x14ac:dyDescent="0.2">
      <c r="B38" s="372"/>
    </row>
    <row r="39" spans="2:109" ht="13.2" x14ac:dyDescent="0.2">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ht="13.2" x14ac:dyDescent="0.2">
      <c r="B40" s="377"/>
      <c r="DD40" s="377"/>
      <c r="DE40" s="366"/>
    </row>
    <row r="41" spans="2:109" ht="16.2" x14ac:dyDescent="0.2">
      <c r="B41" s="378" t="s">
        <v>609</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ht="13.2" x14ac:dyDescent="0.2">
      <c r="B42" s="372"/>
      <c r="G42" s="379"/>
      <c r="I42" s="380"/>
      <c r="J42" s="380"/>
      <c r="K42" s="380"/>
      <c r="AM42" s="379"/>
      <c r="AN42" s="379" t="s">
        <v>610</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2">
      <c r="B43" s="372"/>
      <c r="AN43" s="1253" t="s">
        <v>611</v>
      </c>
      <c r="AO43" s="1254"/>
      <c r="AP43" s="1254"/>
      <c r="AQ43" s="1254"/>
      <c r="AR43" s="1254"/>
      <c r="AS43" s="1254"/>
      <c r="AT43" s="1254"/>
      <c r="AU43" s="1254"/>
      <c r="AV43" s="1254"/>
      <c r="AW43" s="1254"/>
      <c r="AX43" s="1254"/>
      <c r="AY43" s="1254"/>
      <c r="AZ43" s="1254"/>
      <c r="BA43" s="1254"/>
      <c r="BB43" s="1254"/>
      <c r="BC43" s="1254"/>
      <c r="BD43" s="1254"/>
      <c r="BE43" s="1254"/>
      <c r="BF43" s="1254"/>
      <c r="BG43" s="1254"/>
      <c r="BH43" s="1254"/>
      <c r="BI43" s="1254"/>
      <c r="BJ43" s="1254"/>
      <c r="BK43" s="1254"/>
      <c r="BL43" s="1254"/>
      <c r="BM43" s="1254"/>
      <c r="BN43" s="1254"/>
      <c r="BO43" s="1254"/>
      <c r="BP43" s="1254"/>
      <c r="BQ43" s="1254"/>
      <c r="BR43" s="1254"/>
      <c r="BS43" s="1254"/>
      <c r="BT43" s="1254"/>
      <c r="BU43" s="1254"/>
      <c r="BV43" s="1254"/>
      <c r="BW43" s="1254"/>
      <c r="BX43" s="1254"/>
      <c r="BY43" s="1254"/>
      <c r="BZ43" s="1254"/>
      <c r="CA43" s="1254"/>
      <c r="CB43" s="1254"/>
      <c r="CC43" s="1254"/>
      <c r="CD43" s="1254"/>
      <c r="CE43" s="1254"/>
      <c r="CF43" s="1254"/>
      <c r="CG43" s="1254"/>
      <c r="CH43" s="1254"/>
      <c r="CI43" s="1254"/>
      <c r="CJ43" s="1254"/>
      <c r="CK43" s="1254"/>
      <c r="CL43" s="1254"/>
      <c r="CM43" s="1254"/>
      <c r="CN43" s="1254"/>
      <c r="CO43" s="1254"/>
      <c r="CP43" s="1254"/>
      <c r="CQ43" s="1254"/>
      <c r="CR43" s="1254"/>
      <c r="CS43" s="1254"/>
      <c r="CT43" s="1254"/>
      <c r="CU43" s="1254"/>
      <c r="CV43" s="1254"/>
      <c r="CW43" s="1254"/>
      <c r="CX43" s="1254"/>
      <c r="CY43" s="1254"/>
      <c r="CZ43" s="1254"/>
      <c r="DA43" s="1254"/>
      <c r="DB43" s="1254"/>
      <c r="DC43" s="1255"/>
    </row>
    <row r="44" spans="2:109" ht="13.2" x14ac:dyDescent="0.2">
      <c r="B44" s="372"/>
      <c r="AN44" s="1256"/>
      <c r="AO44" s="1257"/>
      <c r="AP44" s="1257"/>
      <c r="AQ44" s="1257"/>
      <c r="AR44" s="1257"/>
      <c r="AS44" s="1257"/>
      <c r="AT44" s="1257"/>
      <c r="AU44" s="1257"/>
      <c r="AV44" s="1257"/>
      <c r="AW44" s="1257"/>
      <c r="AX44" s="1257"/>
      <c r="AY44" s="1257"/>
      <c r="AZ44" s="1257"/>
      <c r="BA44" s="1257"/>
      <c r="BB44" s="1257"/>
      <c r="BC44" s="1257"/>
      <c r="BD44" s="1257"/>
      <c r="BE44" s="1257"/>
      <c r="BF44" s="1257"/>
      <c r="BG44" s="1257"/>
      <c r="BH44" s="1257"/>
      <c r="BI44" s="1257"/>
      <c r="BJ44" s="1257"/>
      <c r="BK44" s="1257"/>
      <c r="BL44" s="1257"/>
      <c r="BM44" s="1257"/>
      <c r="BN44" s="1257"/>
      <c r="BO44" s="1257"/>
      <c r="BP44" s="1257"/>
      <c r="BQ44" s="1257"/>
      <c r="BR44" s="1257"/>
      <c r="BS44" s="1257"/>
      <c r="BT44" s="1257"/>
      <c r="BU44" s="1257"/>
      <c r="BV44" s="1257"/>
      <c r="BW44" s="1257"/>
      <c r="BX44" s="1257"/>
      <c r="BY44" s="1257"/>
      <c r="BZ44" s="1257"/>
      <c r="CA44" s="1257"/>
      <c r="CB44" s="1257"/>
      <c r="CC44" s="1257"/>
      <c r="CD44" s="1257"/>
      <c r="CE44" s="1257"/>
      <c r="CF44" s="1257"/>
      <c r="CG44" s="1257"/>
      <c r="CH44" s="1257"/>
      <c r="CI44" s="1257"/>
      <c r="CJ44" s="1257"/>
      <c r="CK44" s="1257"/>
      <c r="CL44" s="1257"/>
      <c r="CM44" s="1257"/>
      <c r="CN44" s="1257"/>
      <c r="CO44" s="1257"/>
      <c r="CP44" s="1257"/>
      <c r="CQ44" s="1257"/>
      <c r="CR44" s="1257"/>
      <c r="CS44" s="1257"/>
      <c r="CT44" s="1257"/>
      <c r="CU44" s="1257"/>
      <c r="CV44" s="1257"/>
      <c r="CW44" s="1257"/>
      <c r="CX44" s="1257"/>
      <c r="CY44" s="1257"/>
      <c r="CZ44" s="1257"/>
      <c r="DA44" s="1257"/>
      <c r="DB44" s="1257"/>
      <c r="DC44" s="1258"/>
    </row>
    <row r="45" spans="2:109" ht="13.2" x14ac:dyDescent="0.2">
      <c r="B45" s="372"/>
      <c r="AN45" s="1256"/>
      <c r="AO45" s="1257"/>
      <c r="AP45" s="1257"/>
      <c r="AQ45" s="1257"/>
      <c r="AR45" s="1257"/>
      <c r="AS45" s="1257"/>
      <c r="AT45" s="1257"/>
      <c r="AU45" s="1257"/>
      <c r="AV45" s="1257"/>
      <c r="AW45" s="1257"/>
      <c r="AX45" s="1257"/>
      <c r="AY45" s="1257"/>
      <c r="AZ45" s="1257"/>
      <c r="BA45" s="1257"/>
      <c r="BB45" s="1257"/>
      <c r="BC45" s="1257"/>
      <c r="BD45" s="1257"/>
      <c r="BE45" s="1257"/>
      <c r="BF45" s="1257"/>
      <c r="BG45" s="1257"/>
      <c r="BH45" s="1257"/>
      <c r="BI45" s="1257"/>
      <c r="BJ45" s="1257"/>
      <c r="BK45" s="1257"/>
      <c r="BL45" s="1257"/>
      <c r="BM45" s="1257"/>
      <c r="BN45" s="1257"/>
      <c r="BO45" s="1257"/>
      <c r="BP45" s="1257"/>
      <c r="BQ45" s="1257"/>
      <c r="BR45" s="1257"/>
      <c r="BS45" s="1257"/>
      <c r="BT45" s="1257"/>
      <c r="BU45" s="1257"/>
      <c r="BV45" s="1257"/>
      <c r="BW45" s="1257"/>
      <c r="BX45" s="1257"/>
      <c r="BY45" s="1257"/>
      <c r="BZ45" s="1257"/>
      <c r="CA45" s="1257"/>
      <c r="CB45" s="1257"/>
      <c r="CC45" s="1257"/>
      <c r="CD45" s="1257"/>
      <c r="CE45" s="1257"/>
      <c r="CF45" s="1257"/>
      <c r="CG45" s="1257"/>
      <c r="CH45" s="1257"/>
      <c r="CI45" s="1257"/>
      <c r="CJ45" s="1257"/>
      <c r="CK45" s="1257"/>
      <c r="CL45" s="1257"/>
      <c r="CM45" s="1257"/>
      <c r="CN45" s="1257"/>
      <c r="CO45" s="1257"/>
      <c r="CP45" s="1257"/>
      <c r="CQ45" s="1257"/>
      <c r="CR45" s="1257"/>
      <c r="CS45" s="1257"/>
      <c r="CT45" s="1257"/>
      <c r="CU45" s="1257"/>
      <c r="CV45" s="1257"/>
      <c r="CW45" s="1257"/>
      <c r="CX45" s="1257"/>
      <c r="CY45" s="1257"/>
      <c r="CZ45" s="1257"/>
      <c r="DA45" s="1257"/>
      <c r="DB45" s="1257"/>
      <c r="DC45" s="1258"/>
    </row>
    <row r="46" spans="2:109" ht="13.2" x14ac:dyDescent="0.2">
      <c r="B46" s="372"/>
      <c r="AN46" s="1256"/>
      <c r="AO46" s="1257"/>
      <c r="AP46" s="1257"/>
      <c r="AQ46" s="1257"/>
      <c r="AR46" s="1257"/>
      <c r="AS46" s="1257"/>
      <c r="AT46" s="1257"/>
      <c r="AU46" s="1257"/>
      <c r="AV46" s="1257"/>
      <c r="AW46" s="1257"/>
      <c r="AX46" s="1257"/>
      <c r="AY46" s="1257"/>
      <c r="AZ46" s="1257"/>
      <c r="BA46" s="1257"/>
      <c r="BB46" s="1257"/>
      <c r="BC46" s="1257"/>
      <c r="BD46" s="1257"/>
      <c r="BE46" s="1257"/>
      <c r="BF46" s="1257"/>
      <c r="BG46" s="1257"/>
      <c r="BH46" s="1257"/>
      <c r="BI46" s="1257"/>
      <c r="BJ46" s="1257"/>
      <c r="BK46" s="1257"/>
      <c r="BL46" s="1257"/>
      <c r="BM46" s="1257"/>
      <c r="BN46" s="1257"/>
      <c r="BO46" s="1257"/>
      <c r="BP46" s="1257"/>
      <c r="BQ46" s="1257"/>
      <c r="BR46" s="1257"/>
      <c r="BS46" s="1257"/>
      <c r="BT46" s="1257"/>
      <c r="BU46" s="1257"/>
      <c r="BV46" s="1257"/>
      <c r="BW46" s="1257"/>
      <c r="BX46" s="1257"/>
      <c r="BY46" s="1257"/>
      <c r="BZ46" s="1257"/>
      <c r="CA46" s="1257"/>
      <c r="CB46" s="1257"/>
      <c r="CC46" s="1257"/>
      <c r="CD46" s="1257"/>
      <c r="CE46" s="1257"/>
      <c r="CF46" s="1257"/>
      <c r="CG46" s="1257"/>
      <c r="CH46" s="1257"/>
      <c r="CI46" s="1257"/>
      <c r="CJ46" s="1257"/>
      <c r="CK46" s="1257"/>
      <c r="CL46" s="1257"/>
      <c r="CM46" s="1257"/>
      <c r="CN46" s="1257"/>
      <c r="CO46" s="1257"/>
      <c r="CP46" s="1257"/>
      <c r="CQ46" s="1257"/>
      <c r="CR46" s="1257"/>
      <c r="CS46" s="1257"/>
      <c r="CT46" s="1257"/>
      <c r="CU46" s="1257"/>
      <c r="CV46" s="1257"/>
      <c r="CW46" s="1257"/>
      <c r="CX46" s="1257"/>
      <c r="CY46" s="1257"/>
      <c r="CZ46" s="1257"/>
      <c r="DA46" s="1257"/>
      <c r="DB46" s="1257"/>
      <c r="DC46" s="1258"/>
    </row>
    <row r="47" spans="2:109" ht="13.2" x14ac:dyDescent="0.2">
      <c r="B47" s="372"/>
      <c r="AN47" s="1259"/>
      <c r="AO47" s="1260"/>
      <c r="AP47" s="1260"/>
      <c r="AQ47" s="1260"/>
      <c r="AR47" s="1260"/>
      <c r="AS47" s="1260"/>
      <c r="AT47" s="1260"/>
      <c r="AU47" s="1260"/>
      <c r="AV47" s="1260"/>
      <c r="AW47" s="1260"/>
      <c r="AX47" s="1260"/>
      <c r="AY47" s="1260"/>
      <c r="AZ47" s="1260"/>
      <c r="BA47" s="1260"/>
      <c r="BB47" s="1260"/>
      <c r="BC47" s="1260"/>
      <c r="BD47" s="1260"/>
      <c r="BE47" s="1260"/>
      <c r="BF47" s="1260"/>
      <c r="BG47" s="1260"/>
      <c r="BH47" s="1260"/>
      <c r="BI47" s="1260"/>
      <c r="BJ47" s="1260"/>
      <c r="BK47" s="1260"/>
      <c r="BL47" s="1260"/>
      <c r="BM47" s="1260"/>
      <c r="BN47" s="1260"/>
      <c r="BO47" s="1260"/>
      <c r="BP47" s="1260"/>
      <c r="BQ47" s="1260"/>
      <c r="BR47" s="1260"/>
      <c r="BS47" s="1260"/>
      <c r="BT47" s="1260"/>
      <c r="BU47" s="1260"/>
      <c r="BV47" s="1260"/>
      <c r="BW47" s="1260"/>
      <c r="BX47" s="1260"/>
      <c r="BY47" s="1260"/>
      <c r="BZ47" s="1260"/>
      <c r="CA47" s="1260"/>
      <c r="CB47" s="1260"/>
      <c r="CC47" s="1260"/>
      <c r="CD47" s="1260"/>
      <c r="CE47" s="1260"/>
      <c r="CF47" s="1260"/>
      <c r="CG47" s="1260"/>
      <c r="CH47" s="1260"/>
      <c r="CI47" s="1260"/>
      <c r="CJ47" s="1260"/>
      <c r="CK47" s="1260"/>
      <c r="CL47" s="1260"/>
      <c r="CM47" s="1260"/>
      <c r="CN47" s="1260"/>
      <c r="CO47" s="1260"/>
      <c r="CP47" s="1260"/>
      <c r="CQ47" s="1260"/>
      <c r="CR47" s="1260"/>
      <c r="CS47" s="1260"/>
      <c r="CT47" s="1260"/>
      <c r="CU47" s="1260"/>
      <c r="CV47" s="1260"/>
      <c r="CW47" s="1260"/>
      <c r="CX47" s="1260"/>
      <c r="CY47" s="1260"/>
      <c r="CZ47" s="1260"/>
      <c r="DA47" s="1260"/>
      <c r="DB47" s="1260"/>
      <c r="DC47" s="1261"/>
    </row>
    <row r="48" spans="2:109" ht="13.2" x14ac:dyDescent="0.2">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ht="13.2" x14ac:dyDescent="0.2">
      <c r="B49" s="372"/>
      <c r="AN49" s="366" t="s">
        <v>612</v>
      </c>
    </row>
    <row r="50" spans="1:109" ht="13.2" x14ac:dyDescent="0.2">
      <c r="B50" s="372"/>
      <c r="G50" s="1262"/>
      <c r="H50" s="1262"/>
      <c r="I50" s="1262"/>
      <c r="J50" s="1262"/>
      <c r="K50" s="382"/>
      <c r="L50" s="382"/>
      <c r="M50" s="383"/>
      <c r="N50" s="383"/>
      <c r="AN50" s="1263"/>
      <c r="AO50" s="1264"/>
      <c r="AP50" s="1264"/>
      <c r="AQ50" s="1264"/>
      <c r="AR50" s="1264"/>
      <c r="AS50" s="1264"/>
      <c r="AT50" s="1264"/>
      <c r="AU50" s="1264"/>
      <c r="AV50" s="1264"/>
      <c r="AW50" s="1264"/>
      <c r="AX50" s="1264"/>
      <c r="AY50" s="1264"/>
      <c r="AZ50" s="1264"/>
      <c r="BA50" s="1264"/>
      <c r="BB50" s="1264"/>
      <c r="BC50" s="1264"/>
      <c r="BD50" s="1264"/>
      <c r="BE50" s="1264"/>
      <c r="BF50" s="1264"/>
      <c r="BG50" s="1264"/>
      <c r="BH50" s="1264"/>
      <c r="BI50" s="1264"/>
      <c r="BJ50" s="1264"/>
      <c r="BK50" s="1264"/>
      <c r="BL50" s="1264"/>
      <c r="BM50" s="1264"/>
      <c r="BN50" s="1264"/>
      <c r="BO50" s="1265"/>
      <c r="BP50" s="1266" t="s">
        <v>567</v>
      </c>
      <c r="BQ50" s="1266"/>
      <c r="BR50" s="1266"/>
      <c r="BS50" s="1266"/>
      <c r="BT50" s="1266"/>
      <c r="BU50" s="1266"/>
      <c r="BV50" s="1266"/>
      <c r="BW50" s="1266"/>
      <c r="BX50" s="1266" t="s">
        <v>568</v>
      </c>
      <c r="BY50" s="1266"/>
      <c r="BZ50" s="1266"/>
      <c r="CA50" s="1266"/>
      <c r="CB50" s="1266"/>
      <c r="CC50" s="1266"/>
      <c r="CD50" s="1266"/>
      <c r="CE50" s="1266"/>
      <c r="CF50" s="1266" t="s">
        <v>569</v>
      </c>
      <c r="CG50" s="1266"/>
      <c r="CH50" s="1266"/>
      <c r="CI50" s="1266"/>
      <c r="CJ50" s="1266"/>
      <c r="CK50" s="1266"/>
      <c r="CL50" s="1266"/>
      <c r="CM50" s="1266"/>
      <c r="CN50" s="1266" t="s">
        <v>570</v>
      </c>
      <c r="CO50" s="1266"/>
      <c r="CP50" s="1266"/>
      <c r="CQ50" s="1266"/>
      <c r="CR50" s="1266"/>
      <c r="CS50" s="1266"/>
      <c r="CT50" s="1266"/>
      <c r="CU50" s="1266"/>
      <c r="CV50" s="1266" t="s">
        <v>571</v>
      </c>
      <c r="CW50" s="1266"/>
      <c r="CX50" s="1266"/>
      <c r="CY50" s="1266"/>
      <c r="CZ50" s="1266"/>
      <c r="DA50" s="1266"/>
      <c r="DB50" s="1266"/>
      <c r="DC50" s="1266"/>
    </row>
    <row r="51" spans="1:109" ht="13.5" customHeight="1" x14ac:dyDescent="0.2">
      <c r="B51" s="372"/>
      <c r="G51" s="1272"/>
      <c r="H51" s="1272"/>
      <c r="I51" s="1270"/>
      <c r="J51" s="1270"/>
      <c r="K51" s="1268"/>
      <c r="L51" s="1268"/>
      <c r="M51" s="1268"/>
      <c r="N51" s="1268"/>
      <c r="AM51" s="381"/>
      <c r="AN51" s="1269" t="s">
        <v>613</v>
      </c>
      <c r="AO51" s="1269"/>
      <c r="AP51" s="1269"/>
      <c r="AQ51" s="1269"/>
      <c r="AR51" s="1269"/>
      <c r="AS51" s="1269"/>
      <c r="AT51" s="1269"/>
      <c r="AU51" s="1269"/>
      <c r="AV51" s="1269"/>
      <c r="AW51" s="1269"/>
      <c r="AX51" s="1269"/>
      <c r="AY51" s="1269"/>
      <c r="AZ51" s="1269"/>
      <c r="BA51" s="1269"/>
      <c r="BB51" s="1269" t="s">
        <v>614</v>
      </c>
      <c r="BC51" s="1269"/>
      <c r="BD51" s="1269"/>
      <c r="BE51" s="1269"/>
      <c r="BF51" s="1269"/>
      <c r="BG51" s="1269"/>
      <c r="BH51" s="1269"/>
      <c r="BI51" s="1269"/>
      <c r="BJ51" s="1269"/>
      <c r="BK51" s="1269"/>
      <c r="BL51" s="1269"/>
      <c r="BM51" s="1269"/>
      <c r="BN51" s="1269"/>
      <c r="BO51" s="1269"/>
      <c r="BP51" s="1267">
        <v>81.900000000000006</v>
      </c>
      <c r="BQ51" s="1267"/>
      <c r="BR51" s="1267"/>
      <c r="BS51" s="1267"/>
      <c r="BT51" s="1267"/>
      <c r="BU51" s="1267"/>
      <c r="BV51" s="1267"/>
      <c r="BW51" s="1267"/>
      <c r="BX51" s="1267">
        <v>65.2</v>
      </c>
      <c r="BY51" s="1267"/>
      <c r="BZ51" s="1267"/>
      <c r="CA51" s="1267"/>
      <c r="CB51" s="1267"/>
      <c r="CC51" s="1267"/>
      <c r="CD51" s="1267"/>
      <c r="CE51" s="1267"/>
      <c r="CF51" s="1267"/>
      <c r="CG51" s="1267"/>
      <c r="CH51" s="1267"/>
      <c r="CI51" s="1267"/>
      <c r="CJ51" s="1267"/>
      <c r="CK51" s="1267"/>
      <c r="CL51" s="1267"/>
      <c r="CM51" s="1267"/>
      <c r="CN51" s="1267">
        <v>81.3</v>
      </c>
      <c r="CO51" s="1267"/>
      <c r="CP51" s="1267"/>
      <c r="CQ51" s="1267"/>
      <c r="CR51" s="1267"/>
      <c r="CS51" s="1267"/>
      <c r="CT51" s="1267"/>
      <c r="CU51" s="1267"/>
      <c r="CV51" s="1267">
        <v>94.9</v>
      </c>
      <c r="CW51" s="1267"/>
      <c r="CX51" s="1267"/>
      <c r="CY51" s="1267"/>
      <c r="CZ51" s="1267"/>
      <c r="DA51" s="1267"/>
      <c r="DB51" s="1267"/>
      <c r="DC51" s="1267"/>
    </row>
    <row r="52" spans="1:109" ht="13.2" x14ac:dyDescent="0.2">
      <c r="B52" s="372"/>
      <c r="G52" s="1272"/>
      <c r="H52" s="1272"/>
      <c r="I52" s="1270"/>
      <c r="J52" s="1270"/>
      <c r="K52" s="1268"/>
      <c r="L52" s="1268"/>
      <c r="M52" s="1268"/>
      <c r="N52" s="1268"/>
      <c r="AM52" s="381"/>
      <c r="AN52" s="1269"/>
      <c r="AO52" s="1269"/>
      <c r="AP52" s="1269"/>
      <c r="AQ52" s="1269"/>
      <c r="AR52" s="1269"/>
      <c r="AS52" s="1269"/>
      <c r="AT52" s="1269"/>
      <c r="AU52" s="1269"/>
      <c r="AV52" s="1269"/>
      <c r="AW52" s="1269"/>
      <c r="AX52" s="1269"/>
      <c r="AY52" s="1269"/>
      <c r="AZ52" s="1269"/>
      <c r="BA52" s="1269"/>
      <c r="BB52" s="1269"/>
      <c r="BC52" s="1269"/>
      <c r="BD52" s="1269"/>
      <c r="BE52" s="1269"/>
      <c r="BF52" s="1269"/>
      <c r="BG52" s="1269"/>
      <c r="BH52" s="1269"/>
      <c r="BI52" s="1269"/>
      <c r="BJ52" s="1269"/>
      <c r="BK52" s="1269"/>
      <c r="BL52" s="1269"/>
      <c r="BM52" s="1269"/>
      <c r="BN52" s="1269"/>
      <c r="BO52" s="1269"/>
      <c r="BP52" s="1267"/>
      <c r="BQ52" s="1267"/>
      <c r="BR52" s="1267"/>
      <c r="BS52" s="1267"/>
      <c r="BT52" s="1267"/>
      <c r="BU52" s="1267"/>
      <c r="BV52" s="1267"/>
      <c r="BW52" s="1267"/>
      <c r="BX52" s="1267"/>
      <c r="BY52" s="1267"/>
      <c r="BZ52" s="1267"/>
      <c r="CA52" s="1267"/>
      <c r="CB52" s="1267"/>
      <c r="CC52" s="1267"/>
      <c r="CD52" s="1267"/>
      <c r="CE52" s="1267"/>
      <c r="CF52" s="1267"/>
      <c r="CG52" s="1267"/>
      <c r="CH52" s="1267"/>
      <c r="CI52" s="1267"/>
      <c r="CJ52" s="1267"/>
      <c r="CK52" s="1267"/>
      <c r="CL52" s="1267"/>
      <c r="CM52" s="1267"/>
      <c r="CN52" s="1267"/>
      <c r="CO52" s="1267"/>
      <c r="CP52" s="1267"/>
      <c r="CQ52" s="1267"/>
      <c r="CR52" s="1267"/>
      <c r="CS52" s="1267"/>
      <c r="CT52" s="1267"/>
      <c r="CU52" s="1267"/>
      <c r="CV52" s="1267"/>
      <c r="CW52" s="1267"/>
      <c r="CX52" s="1267"/>
      <c r="CY52" s="1267"/>
      <c r="CZ52" s="1267"/>
      <c r="DA52" s="1267"/>
      <c r="DB52" s="1267"/>
      <c r="DC52" s="1267"/>
    </row>
    <row r="53" spans="1:109" ht="13.2" x14ac:dyDescent="0.2">
      <c r="A53" s="380"/>
      <c r="B53" s="372"/>
      <c r="G53" s="1272"/>
      <c r="H53" s="1272"/>
      <c r="I53" s="1262"/>
      <c r="J53" s="1262"/>
      <c r="K53" s="1268"/>
      <c r="L53" s="1268"/>
      <c r="M53" s="1268"/>
      <c r="N53" s="1268"/>
      <c r="AM53" s="381"/>
      <c r="AN53" s="1269"/>
      <c r="AO53" s="1269"/>
      <c r="AP53" s="1269"/>
      <c r="AQ53" s="1269"/>
      <c r="AR53" s="1269"/>
      <c r="AS53" s="1269"/>
      <c r="AT53" s="1269"/>
      <c r="AU53" s="1269"/>
      <c r="AV53" s="1269"/>
      <c r="AW53" s="1269"/>
      <c r="AX53" s="1269"/>
      <c r="AY53" s="1269"/>
      <c r="AZ53" s="1269"/>
      <c r="BA53" s="1269"/>
      <c r="BB53" s="1269" t="s">
        <v>615</v>
      </c>
      <c r="BC53" s="1269"/>
      <c r="BD53" s="1269"/>
      <c r="BE53" s="1269"/>
      <c r="BF53" s="1269"/>
      <c r="BG53" s="1269"/>
      <c r="BH53" s="1269"/>
      <c r="BI53" s="1269"/>
      <c r="BJ53" s="1269"/>
      <c r="BK53" s="1269"/>
      <c r="BL53" s="1269"/>
      <c r="BM53" s="1269"/>
      <c r="BN53" s="1269"/>
      <c r="BO53" s="1269"/>
      <c r="BP53" s="1267">
        <v>47.3</v>
      </c>
      <c r="BQ53" s="1267"/>
      <c r="BR53" s="1267"/>
      <c r="BS53" s="1267"/>
      <c r="BT53" s="1267"/>
      <c r="BU53" s="1267"/>
      <c r="BV53" s="1267"/>
      <c r="BW53" s="1267"/>
      <c r="BX53" s="1267">
        <v>48.9</v>
      </c>
      <c r="BY53" s="1267"/>
      <c r="BZ53" s="1267"/>
      <c r="CA53" s="1267"/>
      <c r="CB53" s="1267"/>
      <c r="CC53" s="1267"/>
      <c r="CD53" s="1267"/>
      <c r="CE53" s="1267"/>
      <c r="CF53" s="1267">
        <v>51</v>
      </c>
      <c r="CG53" s="1267"/>
      <c r="CH53" s="1267"/>
      <c r="CI53" s="1267"/>
      <c r="CJ53" s="1267"/>
      <c r="CK53" s="1267"/>
      <c r="CL53" s="1267"/>
      <c r="CM53" s="1267"/>
      <c r="CN53" s="1267">
        <v>52.9</v>
      </c>
      <c r="CO53" s="1267"/>
      <c r="CP53" s="1267"/>
      <c r="CQ53" s="1267"/>
      <c r="CR53" s="1267"/>
      <c r="CS53" s="1267"/>
      <c r="CT53" s="1267"/>
      <c r="CU53" s="1267"/>
      <c r="CV53" s="1267">
        <v>55</v>
      </c>
      <c r="CW53" s="1267"/>
      <c r="CX53" s="1267"/>
      <c r="CY53" s="1267"/>
      <c r="CZ53" s="1267"/>
      <c r="DA53" s="1267"/>
      <c r="DB53" s="1267"/>
      <c r="DC53" s="1267"/>
    </row>
    <row r="54" spans="1:109" ht="13.2" x14ac:dyDescent="0.2">
      <c r="A54" s="380"/>
      <c r="B54" s="372"/>
      <c r="G54" s="1272"/>
      <c r="H54" s="1272"/>
      <c r="I54" s="1262"/>
      <c r="J54" s="1262"/>
      <c r="K54" s="1268"/>
      <c r="L54" s="1268"/>
      <c r="M54" s="1268"/>
      <c r="N54" s="1268"/>
      <c r="AM54" s="381"/>
      <c r="AN54" s="1269"/>
      <c r="AO54" s="1269"/>
      <c r="AP54" s="1269"/>
      <c r="AQ54" s="1269"/>
      <c r="AR54" s="1269"/>
      <c r="AS54" s="1269"/>
      <c r="AT54" s="1269"/>
      <c r="AU54" s="1269"/>
      <c r="AV54" s="1269"/>
      <c r="AW54" s="1269"/>
      <c r="AX54" s="1269"/>
      <c r="AY54" s="1269"/>
      <c r="AZ54" s="1269"/>
      <c r="BA54" s="1269"/>
      <c r="BB54" s="1269"/>
      <c r="BC54" s="1269"/>
      <c r="BD54" s="1269"/>
      <c r="BE54" s="1269"/>
      <c r="BF54" s="1269"/>
      <c r="BG54" s="1269"/>
      <c r="BH54" s="1269"/>
      <c r="BI54" s="1269"/>
      <c r="BJ54" s="1269"/>
      <c r="BK54" s="1269"/>
      <c r="BL54" s="1269"/>
      <c r="BM54" s="1269"/>
      <c r="BN54" s="1269"/>
      <c r="BO54" s="1269"/>
      <c r="BP54" s="1267"/>
      <c r="BQ54" s="1267"/>
      <c r="BR54" s="1267"/>
      <c r="BS54" s="1267"/>
      <c r="BT54" s="1267"/>
      <c r="BU54" s="1267"/>
      <c r="BV54" s="1267"/>
      <c r="BW54" s="1267"/>
      <c r="BX54" s="1267"/>
      <c r="BY54" s="1267"/>
      <c r="BZ54" s="1267"/>
      <c r="CA54" s="1267"/>
      <c r="CB54" s="1267"/>
      <c r="CC54" s="1267"/>
      <c r="CD54" s="1267"/>
      <c r="CE54" s="1267"/>
      <c r="CF54" s="1267"/>
      <c r="CG54" s="1267"/>
      <c r="CH54" s="1267"/>
      <c r="CI54" s="1267"/>
      <c r="CJ54" s="1267"/>
      <c r="CK54" s="1267"/>
      <c r="CL54" s="1267"/>
      <c r="CM54" s="1267"/>
      <c r="CN54" s="1267"/>
      <c r="CO54" s="1267"/>
      <c r="CP54" s="1267"/>
      <c r="CQ54" s="1267"/>
      <c r="CR54" s="1267"/>
      <c r="CS54" s="1267"/>
      <c r="CT54" s="1267"/>
      <c r="CU54" s="1267"/>
      <c r="CV54" s="1267"/>
      <c r="CW54" s="1267"/>
      <c r="CX54" s="1267"/>
      <c r="CY54" s="1267"/>
      <c r="CZ54" s="1267"/>
      <c r="DA54" s="1267"/>
      <c r="DB54" s="1267"/>
      <c r="DC54" s="1267"/>
    </row>
    <row r="55" spans="1:109" ht="13.2" x14ac:dyDescent="0.2">
      <c r="A55" s="380"/>
      <c r="B55" s="372"/>
      <c r="G55" s="1262"/>
      <c r="H55" s="1262"/>
      <c r="I55" s="1262"/>
      <c r="J55" s="1262"/>
      <c r="K55" s="1268"/>
      <c r="L55" s="1268"/>
      <c r="M55" s="1268"/>
      <c r="N55" s="1268"/>
      <c r="AN55" s="1266" t="s">
        <v>616</v>
      </c>
      <c r="AO55" s="1266"/>
      <c r="AP55" s="1266"/>
      <c r="AQ55" s="1266"/>
      <c r="AR55" s="1266"/>
      <c r="AS55" s="1266"/>
      <c r="AT55" s="1266"/>
      <c r="AU55" s="1266"/>
      <c r="AV55" s="1266"/>
      <c r="AW55" s="1266"/>
      <c r="AX55" s="1266"/>
      <c r="AY55" s="1266"/>
      <c r="AZ55" s="1266"/>
      <c r="BA55" s="1266"/>
      <c r="BB55" s="1269" t="s">
        <v>614</v>
      </c>
      <c r="BC55" s="1269"/>
      <c r="BD55" s="1269"/>
      <c r="BE55" s="1269"/>
      <c r="BF55" s="1269"/>
      <c r="BG55" s="1269"/>
      <c r="BH55" s="1269"/>
      <c r="BI55" s="1269"/>
      <c r="BJ55" s="1269"/>
      <c r="BK55" s="1269"/>
      <c r="BL55" s="1269"/>
      <c r="BM55" s="1269"/>
      <c r="BN55" s="1269"/>
      <c r="BO55" s="1269"/>
      <c r="BP55" s="1267">
        <v>0</v>
      </c>
      <c r="BQ55" s="1267"/>
      <c r="BR55" s="1267"/>
      <c r="BS55" s="1267"/>
      <c r="BT55" s="1267"/>
      <c r="BU55" s="1267"/>
      <c r="BV55" s="1267"/>
      <c r="BW55" s="1267"/>
      <c r="BX55" s="1267">
        <v>0</v>
      </c>
      <c r="BY55" s="1267"/>
      <c r="BZ55" s="1267"/>
      <c r="CA55" s="1267"/>
      <c r="CB55" s="1267"/>
      <c r="CC55" s="1267"/>
      <c r="CD55" s="1267"/>
      <c r="CE55" s="1267"/>
      <c r="CF55" s="1267">
        <v>0</v>
      </c>
      <c r="CG55" s="1267"/>
      <c r="CH55" s="1267"/>
      <c r="CI55" s="1267"/>
      <c r="CJ55" s="1267"/>
      <c r="CK55" s="1267"/>
      <c r="CL55" s="1267"/>
      <c r="CM55" s="1267"/>
      <c r="CN55" s="1267">
        <v>0</v>
      </c>
      <c r="CO55" s="1267"/>
      <c r="CP55" s="1267"/>
      <c r="CQ55" s="1267"/>
      <c r="CR55" s="1267"/>
      <c r="CS55" s="1267"/>
      <c r="CT55" s="1267"/>
      <c r="CU55" s="1267"/>
      <c r="CV55" s="1267">
        <v>0</v>
      </c>
      <c r="CW55" s="1267"/>
      <c r="CX55" s="1267"/>
      <c r="CY55" s="1267"/>
      <c r="CZ55" s="1267"/>
      <c r="DA55" s="1267"/>
      <c r="DB55" s="1267"/>
      <c r="DC55" s="1267"/>
    </row>
    <row r="56" spans="1:109" ht="13.2" x14ac:dyDescent="0.2">
      <c r="A56" s="380"/>
      <c r="B56" s="372"/>
      <c r="G56" s="1262"/>
      <c r="H56" s="1262"/>
      <c r="I56" s="1262"/>
      <c r="J56" s="1262"/>
      <c r="K56" s="1268"/>
      <c r="L56" s="1268"/>
      <c r="M56" s="1268"/>
      <c r="N56" s="1268"/>
      <c r="AN56" s="1266"/>
      <c r="AO56" s="1266"/>
      <c r="AP56" s="1266"/>
      <c r="AQ56" s="1266"/>
      <c r="AR56" s="1266"/>
      <c r="AS56" s="1266"/>
      <c r="AT56" s="1266"/>
      <c r="AU56" s="1266"/>
      <c r="AV56" s="1266"/>
      <c r="AW56" s="1266"/>
      <c r="AX56" s="1266"/>
      <c r="AY56" s="1266"/>
      <c r="AZ56" s="1266"/>
      <c r="BA56" s="1266"/>
      <c r="BB56" s="1269"/>
      <c r="BC56" s="1269"/>
      <c r="BD56" s="1269"/>
      <c r="BE56" s="1269"/>
      <c r="BF56" s="1269"/>
      <c r="BG56" s="1269"/>
      <c r="BH56" s="1269"/>
      <c r="BI56" s="1269"/>
      <c r="BJ56" s="1269"/>
      <c r="BK56" s="1269"/>
      <c r="BL56" s="1269"/>
      <c r="BM56" s="1269"/>
      <c r="BN56" s="1269"/>
      <c r="BO56" s="1269"/>
      <c r="BP56" s="1267"/>
      <c r="BQ56" s="1267"/>
      <c r="BR56" s="1267"/>
      <c r="BS56" s="1267"/>
      <c r="BT56" s="1267"/>
      <c r="BU56" s="1267"/>
      <c r="BV56" s="1267"/>
      <c r="BW56" s="1267"/>
      <c r="BX56" s="1267"/>
      <c r="BY56" s="1267"/>
      <c r="BZ56" s="1267"/>
      <c r="CA56" s="1267"/>
      <c r="CB56" s="1267"/>
      <c r="CC56" s="1267"/>
      <c r="CD56" s="1267"/>
      <c r="CE56" s="1267"/>
      <c r="CF56" s="1267"/>
      <c r="CG56" s="1267"/>
      <c r="CH56" s="1267"/>
      <c r="CI56" s="1267"/>
      <c r="CJ56" s="1267"/>
      <c r="CK56" s="1267"/>
      <c r="CL56" s="1267"/>
      <c r="CM56" s="1267"/>
      <c r="CN56" s="1267"/>
      <c r="CO56" s="1267"/>
      <c r="CP56" s="1267"/>
      <c r="CQ56" s="1267"/>
      <c r="CR56" s="1267"/>
      <c r="CS56" s="1267"/>
      <c r="CT56" s="1267"/>
      <c r="CU56" s="1267"/>
      <c r="CV56" s="1267"/>
      <c r="CW56" s="1267"/>
      <c r="CX56" s="1267"/>
      <c r="CY56" s="1267"/>
      <c r="CZ56" s="1267"/>
      <c r="DA56" s="1267"/>
      <c r="DB56" s="1267"/>
      <c r="DC56" s="1267"/>
    </row>
    <row r="57" spans="1:109" s="380" customFormat="1" ht="13.2" x14ac:dyDescent="0.2">
      <c r="B57" s="384"/>
      <c r="G57" s="1262"/>
      <c r="H57" s="1262"/>
      <c r="I57" s="1271"/>
      <c r="J57" s="1271"/>
      <c r="K57" s="1268"/>
      <c r="L57" s="1268"/>
      <c r="M57" s="1268"/>
      <c r="N57" s="1268"/>
      <c r="AM57" s="366"/>
      <c r="AN57" s="1266"/>
      <c r="AO57" s="1266"/>
      <c r="AP57" s="1266"/>
      <c r="AQ57" s="1266"/>
      <c r="AR57" s="1266"/>
      <c r="AS57" s="1266"/>
      <c r="AT57" s="1266"/>
      <c r="AU57" s="1266"/>
      <c r="AV57" s="1266"/>
      <c r="AW57" s="1266"/>
      <c r="AX57" s="1266"/>
      <c r="AY57" s="1266"/>
      <c r="AZ57" s="1266"/>
      <c r="BA57" s="1266"/>
      <c r="BB57" s="1269" t="s">
        <v>615</v>
      </c>
      <c r="BC57" s="1269"/>
      <c r="BD57" s="1269"/>
      <c r="BE57" s="1269"/>
      <c r="BF57" s="1269"/>
      <c r="BG57" s="1269"/>
      <c r="BH57" s="1269"/>
      <c r="BI57" s="1269"/>
      <c r="BJ57" s="1269"/>
      <c r="BK57" s="1269"/>
      <c r="BL57" s="1269"/>
      <c r="BM57" s="1269"/>
      <c r="BN57" s="1269"/>
      <c r="BO57" s="1269"/>
      <c r="BP57" s="1267">
        <v>61.8</v>
      </c>
      <c r="BQ57" s="1267"/>
      <c r="BR57" s="1267"/>
      <c r="BS57" s="1267"/>
      <c r="BT57" s="1267"/>
      <c r="BU57" s="1267"/>
      <c r="BV57" s="1267"/>
      <c r="BW57" s="1267"/>
      <c r="BX57" s="1267">
        <v>63.1</v>
      </c>
      <c r="BY57" s="1267"/>
      <c r="BZ57" s="1267"/>
      <c r="CA57" s="1267"/>
      <c r="CB57" s="1267"/>
      <c r="CC57" s="1267"/>
      <c r="CD57" s="1267"/>
      <c r="CE57" s="1267"/>
      <c r="CF57" s="1267">
        <v>62.2</v>
      </c>
      <c r="CG57" s="1267"/>
      <c r="CH57" s="1267"/>
      <c r="CI57" s="1267"/>
      <c r="CJ57" s="1267"/>
      <c r="CK57" s="1267"/>
      <c r="CL57" s="1267"/>
      <c r="CM57" s="1267"/>
      <c r="CN57" s="1267">
        <v>62.9</v>
      </c>
      <c r="CO57" s="1267"/>
      <c r="CP57" s="1267"/>
      <c r="CQ57" s="1267"/>
      <c r="CR57" s="1267"/>
      <c r="CS57" s="1267"/>
      <c r="CT57" s="1267"/>
      <c r="CU57" s="1267"/>
      <c r="CV57" s="1267">
        <v>62.9</v>
      </c>
      <c r="CW57" s="1267"/>
      <c r="CX57" s="1267"/>
      <c r="CY57" s="1267"/>
      <c r="CZ57" s="1267"/>
      <c r="DA57" s="1267"/>
      <c r="DB57" s="1267"/>
      <c r="DC57" s="1267"/>
      <c r="DD57" s="385"/>
      <c r="DE57" s="384"/>
    </row>
    <row r="58" spans="1:109" s="380" customFormat="1" ht="13.2" x14ac:dyDescent="0.2">
      <c r="A58" s="366"/>
      <c r="B58" s="384"/>
      <c r="G58" s="1262"/>
      <c r="H58" s="1262"/>
      <c r="I58" s="1271"/>
      <c r="J58" s="1271"/>
      <c r="K58" s="1268"/>
      <c r="L58" s="1268"/>
      <c r="M58" s="1268"/>
      <c r="N58" s="1268"/>
      <c r="AM58" s="366"/>
      <c r="AN58" s="1266"/>
      <c r="AO58" s="1266"/>
      <c r="AP58" s="1266"/>
      <c r="AQ58" s="1266"/>
      <c r="AR58" s="1266"/>
      <c r="AS58" s="1266"/>
      <c r="AT58" s="1266"/>
      <c r="AU58" s="1266"/>
      <c r="AV58" s="1266"/>
      <c r="AW58" s="1266"/>
      <c r="AX58" s="1266"/>
      <c r="AY58" s="1266"/>
      <c r="AZ58" s="1266"/>
      <c r="BA58" s="1266"/>
      <c r="BB58" s="1269"/>
      <c r="BC58" s="1269"/>
      <c r="BD58" s="1269"/>
      <c r="BE58" s="1269"/>
      <c r="BF58" s="1269"/>
      <c r="BG58" s="1269"/>
      <c r="BH58" s="1269"/>
      <c r="BI58" s="1269"/>
      <c r="BJ58" s="1269"/>
      <c r="BK58" s="1269"/>
      <c r="BL58" s="1269"/>
      <c r="BM58" s="1269"/>
      <c r="BN58" s="1269"/>
      <c r="BO58" s="1269"/>
      <c r="BP58" s="1267"/>
      <c r="BQ58" s="1267"/>
      <c r="BR58" s="1267"/>
      <c r="BS58" s="1267"/>
      <c r="BT58" s="1267"/>
      <c r="BU58" s="1267"/>
      <c r="BV58" s="1267"/>
      <c r="BW58" s="1267"/>
      <c r="BX58" s="1267"/>
      <c r="BY58" s="1267"/>
      <c r="BZ58" s="1267"/>
      <c r="CA58" s="1267"/>
      <c r="CB58" s="1267"/>
      <c r="CC58" s="1267"/>
      <c r="CD58" s="1267"/>
      <c r="CE58" s="1267"/>
      <c r="CF58" s="1267"/>
      <c r="CG58" s="1267"/>
      <c r="CH58" s="1267"/>
      <c r="CI58" s="1267"/>
      <c r="CJ58" s="1267"/>
      <c r="CK58" s="1267"/>
      <c r="CL58" s="1267"/>
      <c r="CM58" s="1267"/>
      <c r="CN58" s="1267"/>
      <c r="CO58" s="1267"/>
      <c r="CP58" s="1267"/>
      <c r="CQ58" s="1267"/>
      <c r="CR58" s="1267"/>
      <c r="CS58" s="1267"/>
      <c r="CT58" s="1267"/>
      <c r="CU58" s="1267"/>
      <c r="CV58" s="1267"/>
      <c r="CW58" s="1267"/>
      <c r="CX58" s="1267"/>
      <c r="CY58" s="1267"/>
      <c r="CZ58" s="1267"/>
      <c r="DA58" s="1267"/>
      <c r="DB58" s="1267"/>
      <c r="DC58" s="1267"/>
      <c r="DD58" s="385"/>
      <c r="DE58" s="384"/>
    </row>
    <row r="59" spans="1:109" s="380" customFormat="1" ht="13.2" x14ac:dyDescent="0.2">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ht="13.2" x14ac:dyDescent="0.2">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ht="13.2" x14ac:dyDescent="0.2">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ht="13.2" x14ac:dyDescent="0.2">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6.2" x14ac:dyDescent="0.2">
      <c r="B63" s="391" t="s">
        <v>617</v>
      </c>
    </row>
    <row r="64" spans="1:109" ht="13.2" x14ac:dyDescent="0.2">
      <c r="B64" s="372"/>
      <c r="G64" s="379"/>
      <c r="I64" s="392"/>
      <c r="J64" s="392"/>
      <c r="K64" s="392"/>
      <c r="L64" s="392"/>
      <c r="M64" s="392"/>
      <c r="N64" s="393"/>
      <c r="AM64" s="379"/>
      <c r="AN64" s="379" t="s">
        <v>610</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3.2" x14ac:dyDescent="0.2">
      <c r="B65" s="372"/>
      <c r="AN65" s="1253" t="s">
        <v>618</v>
      </c>
      <c r="AO65" s="1254"/>
      <c r="AP65" s="1254"/>
      <c r="AQ65" s="1254"/>
      <c r="AR65" s="1254"/>
      <c r="AS65" s="1254"/>
      <c r="AT65" s="1254"/>
      <c r="AU65" s="1254"/>
      <c r="AV65" s="1254"/>
      <c r="AW65" s="1254"/>
      <c r="AX65" s="1254"/>
      <c r="AY65" s="1254"/>
      <c r="AZ65" s="1254"/>
      <c r="BA65" s="1254"/>
      <c r="BB65" s="1254"/>
      <c r="BC65" s="1254"/>
      <c r="BD65" s="1254"/>
      <c r="BE65" s="1254"/>
      <c r="BF65" s="1254"/>
      <c r="BG65" s="1254"/>
      <c r="BH65" s="1254"/>
      <c r="BI65" s="1254"/>
      <c r="BJ65" s="1254"/>
      <c r="BK65" s="1254"/>
      <c r="BL65" s="1254"/>
      <c r="BM65" s="1254"/>
      <c r="BN65" s="1254"/>
      <c r="BO65" s="1254"/>
      <c r="BP65" s="1254"/>
      <c r="BQ65" s="1254"/>
      <c r="BR65" s="1254"/>
      <c r="BS65" s="1254"/>
      <c r="BT65" s="1254"/>
      <c r="BU65" s="1254"/>
      <c r="BV65" s="1254"/>
      <c r="BW65" s="1254"/>
      <c r="BX65" s="1254"/>
      <c r="BY65" s="1254"/>
      <c r="BZ65" s="1254"/>
      <c r="CA65" s="1254"/>
      <c r="CB65" s="1254"/>
      <c r="CC65" s="1254"/>
      <c r="CD65" s="1254"/>
      <c r="CE65" s="1254"/>
      <c r="CF65" s="1254"/>
      <c r="CG65" s="1254"/>
      <c r="CH65" s="1254"/>
      <c r="CI65" s="1254"/>
      <c r="CJ65" s="1254"/>
      <c r="CK65" s="1254"/>
      <c r="CL65" s="1254"/>
      <c r="CM65" s="1254"/>
      <c r="CN65" s="1254"/>
      <c r="CO65" s="1254"/>
      <c r="CP65" s="1254"/>
      <c r="CQ65" s="1254"/>
      <c r="CR65" s="1254"/>
      <c r="CS65" s="1254"/>
      <c r="CT65" s="1254"/>
      <c r="CU65" s="1254"/>
      <c r="CV65" s="1254"/>
      <c r="CW65" s="1254"/>
      <c r="CX65" s="1254"/>
      <c r="CY65" s="1254"/>
      <c r="CZ65" s="1254"/>
      <c r="DA65" s="1254"/>
      <c r="DB65" s="1254"/>
      <c r="DC65" s="1255"/>
    </row>
    <row r="66" spans="2:107" ht="13.2" x14ac:dyDescent="0.2">
      <c r="B66" s="372"/>
      <c r="AN66" s="1256"/>
      <c r="AO66" s="1257"/>
      <c r="AP66" s="1257"/>
      <c r="AQ66" s="1257"/>
      <c r="AR66" s="1257"/>
      <c r="AS66" s="1257"/>
      <c r="AT66" s="1257"/>
      <c r="AU66" s="1257"/>
      <c r="AV66" s="1257"/>
      <c r="AW66" s="1257"/>
      <c r="AX66" s="1257"/>
      <c r="AY66" s="1257"/>
      <c r="AZ66" s="1257"/>
      <c r="BA66" s="1257"/>
      <c r="BB66" s="1257"/>
      <c r="BC66" s="1257"/>
      <c r="BD66" s="1257"/>
      <c r="BE66" s="1257"/>
      <c r="BF66" s="1257"/>
      <c r="BG66" s="1257"/>
      <c r="BH66" s="1257"/>
      <c r="BI66" s="1257"/>
      <c r="BJ66" s="1257"/>
      <c r="BK66" s="1257"/>
      <c r="BL66" s="1257"/>
      <c r="BM66" s="1257"/>
      <c r="BN66" s="1257"/>
      <c r="BO66" s="1257"/>
      <c r="BP66" s="1257"/>
      <c r="BQ66" s="1257"/>
      <c r="BR66" s="1257"/>
      <c r="BS66" s="1257"/>
      <c r="BT66" s="1257"/>
      <c r="BU66" s="1257"/>
      <c r="BV66" s="1257"/>
      <c r="BW66" s="1257"/>
      <c r="BX66" s="1257"/>
      <c r="BY66" s="1257"/>
      <c r="BZ66" s="1257"/>
      <c r="CA66" s="1257"/>
      <c r="CB66" s="1257"/>
      <c r="CC66" s="1257"/>
      <c r="CD66" s="1257"/>
      <c r="CE66" s="1257"/>
      <c r="CF66" s="1257"/>
      <c r="CG66" s="1257"/>
      <c r="CH66" s="1257"/>
      <c r="CI66" s="1257"/>
      <c r="CJ66" s="1257"/>
      <c r="CK66" s="1257"/>
      <c r="CL66" s="1257"/>
      <c r="CM66" s="1257"/>
      <c r="CN66" s="1257"/>
      <c r="CO66" s="1257"/>
      <c r="CP66" s="1257"/>
      <c r="CQ66" s="1257"/>
      <c r="CR66" s="1257"/>
      <c r="CS66" s="1257"/>
      <c r="CT66" s="1257"/>
      <c r="CU66" s="1257"/>
      <c r="CV66" s="1257"/>
      <c r="CW66" s="1257"/>
      <c r="CX66" s="1257"/>
      <c r="CY66" s="1257"/>
      <c r="CZ66" s="1257"/>
      <c r="DA66" s="1257"/>
      <c r="DB66" s="1257"/>
      <c r="DC66" s="1258"/>
    </row>
    <row r="67" spans="2:107" ht="13.2" x14ac:dyDescent="0.2">
      <c r="B67" s="372"/>
      <c r="AN67" s="1256"/>
      <c r="AO67" s="1257"/>
      <c r="AP67" s="1257"/>
      <c r="AQ67" s="1257"/>
      <c r="AR67" s="1257"/>
      <c r="AS67" s="1257"/>
      <c r="AT67" s="1257"/>
      <c r="AU67" s="1257"/>
      <c r="AV67" s="1257"/>
      <c r="AW67" s="1257"/>
      <c r="AX67" s="1257"/>
      <c r="AY67" s="1257"/>
      <c r="AZ67" s="1257"/>
      <c r="BA67" s="1257"/>
      <c r="BB67" s="1257"/>
      <c r="BC67" s="1257"/>
      <c r="BD67" s="1257"/>
      <c r="BE67" s="1257"/>
      <c r="BF67" s="1257"/>
      <c r="BG67" s="1257"/>
      <c r="BH67" s="1257"/>
      <c r="BI67" s="1257"/>
      <c r="BJ67" s="1257"/>
      <c r="BK67" s="1257"/>
      <c r="BL67" s="1257"/>
      <c r="BM67" s="1257"/>
      <c r="BN67" s="1257"/>
      <c r="BO67" s="1257"/>
      <c r="BP67" s="1257"/>
      <c r="BQ67" s="1257"/>
      <c r="BR67" s="1257"/>
      <c r="BS67" s="1257"/>
      <c r="BT67" s="1257"/>
      <c r="BU67" s="1257"/>
      <c r="BV67" s="1257"/>
      <c r="BW67" s="1257"/>
      <c r="BX67" s="1257"/>
      <c r="BY67" s="1257"/>
      <c r="BZ67" s="1257"/>
      <c r="CA67" s="1257"/>
      <c r="CB67" s="1257"/>
      <c r="CC67" s="1257"/>
      <c r="CD67" s="1257"/>
      <c r="CE67" s="1257"/>
      <c r="CF67" s="1257"/>
      <c r="CG67" s="1257"/>
      <c r="CH67" s="1257"/>
      <c r="CI67" s="1257"/>
      <c r="CJ67" s="1257"/>
      <c r="CK67" s="1257"/>
      <c r="CL67" s="1257"/>
      <c r="CM67" s="1257"/>
      <c r="CN67" s="1257"/>
      <c r="CO67" s="1257"/>
      <c r="CP67" s="1257"/>
      <c r="CQ67" s="1257"/>
      <c r="CR67" s="1257"/>
      <c r="CS67" s="1257"/>
      <c r="CT67" s="1257"/>
      <c r="CU67" s="1257"/>
      <c r="CV67" s="1257"/>
      <c r="CW67" s="1257"/>
      <c r="CX67" s="1257"/>
      <c r="CY67" s="1257"/>
      <c r="CZ67" s="1257"/>
      <c r="DA67" s="1257"/>
      <c r="DB67" s="1257"/>
      <c r="DC67" s="1258"/>
    </row>
    <row r="68" spans="2:107" ht="13.2" x14ac:dyDescent="0.2">
      <c r="B68" s="372"/>
      <c r="AN68" s="1256"/>
      <c r="AO68" s="1257"/>
      <c r="AP68" s="1257"/>
      <c r="AQ68" s="1257"/>
      <c r="AR68" s="1257"/>
      <c r="AS68" s="1257"/>
      <c r="AT68" s="1257"/>
      <c r="AU68" s="1257"/>
      <c r="AV68" s="1257"/>
      <c r="AW68" s="1257"/>
      <c r="AX68" s="1257"/>
      <c r="AY68" s="1257"/>
      <c r="AZ68" s="1257"/>
      <c r="BA68" s="1257"/>
      <c r="BB68" s="1257"/>
      <c r="BC68" s="1257"/>
      <c r="BD68" s="1257"/>
      <c r="BE68" s="1257"/>
      <c r="BF68" s="1257"/>
      <c r="BG68" s="1257"/>
      <c r="BH68" s="1257"/>
      <c r="BI68" s="1257"/>
      <c r="BJ68" s="1257"/>
      <c r="BK68" s="1257"/>
      <c r="BL68" s="1257"/>
      <c r="BM68" s="1257"/>
      <c r="BN68" s="1257"/>
      <c r="BO68" s="1257"/>
      <c r="BP68" s="1257"/>
      <c r="BQ68" s="1257"/>
      <c r="BR68" s="1257"/>
      <c r="BS68" s="1257"/>
      <c r="BT68" s="1257"/>
      <c r="BU68" s="1257"/>
      <c r="BV68" s="1257"/>
      <c r="BW68" s="1257"/>
      <c r="BX68" s="1257"/>
      <c r="BY68" s="1257"/>
      <c r="BZ68" s="1257"/>
      <c r="CA68" s="1257"/>
      <c r="CB68" s="1257"/>
      <c r="CC68" s="1257"/>
      <c r="CD68" s="1257"/>
      <c r="CE68" s="1257"/>
      <c r="CF68" s="1257"/>
      <c r="CG68" s="1257"/>
      <c r="CH68" s="1257"/>
      <c r="CI68" s="1257"/>
      <c r="CJ68" s="1257"/>
      <c r="CK68" s="1257"/>
      <c r="CL68" s="1257"/>
      <c r="CM68" s="1257"/>
      <c r="CN68" s="1257"/>
      <c r="CO68" s="1257"/>
      <c r="CP68" s="1257"/>
      <c r="CQ68" s="1257"/>
      <c r="CR68" s="1257"/>
      <c r="CS68" s="1257"/>
      <c r="CT68" s="1257"/>
      <c r="CU68" s="1257"/>
      <c r="CV68" s="1257"/>
      <c r="CW68" s="1257"/>
      <c r="CX68" s="1257"/>
      <c r="CY68" s="1257"/>
      <c r="CZ68" s="1257"/>
      <c r="DA68" s="1257"/>
      <c r="DB68" s="1257"/>
      <c r="DC68" s="1258"/>
    </row>
    <row r="69" spans="2:107" ht="13.2" x14ac:dyDescent="0.2">
      <c r="B69" s="372"/>
      <c r="AN69" s="1259"/>
      <c r="AO69" s="1260"/>
      <c r="AP69" s="1260"/>
      <c r="AQ69" s="1260"/>
      <c r="AR69" s="1260"/>
      <c r="AS69" s="1260"/>
      <c r="AT69" s="1260"/>
      <c r="AU69" s="1260"/>
      <c r="AV69" s="1260"/>
      <c r="AW69" s="1260"/>
      <c r="AX69" s="1260"/>
      <c r="AY69" s="1260"/>
      <c r="AZ69" s="1260"/>
      <c r="BA69" s="1260"/>
      <c r="BB69" s="1260"/>
      <c r="BC69" s="1260"/>
      <c r="BD69" s="1260"/>
      <c r="BE69" s="1260"/>
      <c r="BF69" s="1260"/>
      <c r="BG69" s="1260"/>
      <c r="BH69" s="1260"/>
      <c r="BI69" s="1260"/>
      <c r="BJ69" s="1260"/>
      <c r="BK69" s="1260"/>
      <c r="BL69" s="1260"/>
      <c r="BM69" s="1260"/>
      <c r="BN69" s="1260"/>
      <c r="BO69" s="1260"/>
      <c r="BP69" s="1260"/>
      <c r="BQ69" s="1260"/>
      <c r="BR69" s="1260"/>
      <c r="BS69" s="1260"/>
      <c r="BT69" s="1260"/>
      <c r="BU69" s="1260"/>
      <c r="BV69" s="1260"/>
      <c r="BW69" s="1260"/>
      <c r="BX69" s="1260"/>
      <c r="BY69" s="1260"/>
      <c r="BZ69" s="1260"/>
      <c r="CA69" s="1260"/>
      <c r="CB69" s="1260"/>
      <c r="CC69" s="1260"/>
      <c r="CD69" s="1260"/>
      <c r="CE69" s="1260"/>
      <c r="CF69" s="1260"/>
      <c r="CG69" s="1260"/>
      <c r="CH69" s="1260"/>
      <c r="CI69" s="1260"/>
      <c r="CJ69" s="1260"/>
      <c r="CK69" s="1260"/>
      <c r="CL69" s="1260"/>
      <c r="CM69" s="1260"/>
      <c r="CN69" s="1260"/>
      <c r="CO69" s="1260"/>
      <c r="CP69" s="1260"/>
      <c r="CQ69" s="1260"/>
      <c r="CR69" s="1260"/>
      <c r="CS69" s="1260"/>
      <c r="CT69" s="1260"/>
      <c r="CU69" s="1260"/>
      <c r="CV69" s="1260"/>
      <c r="CW69" s="1260"/>
      <c r="CX69" s="1260"/>
      <c r="CY69" s="1260"/>
      <c r="CZ69" s="1260"/>
      <c r="DA69" s="1260"/>
      <c r="DB69" s="1260"/>
      <c r="DC69" s="1261"/>
    </row>
    <row r="70" spans="2:107" ht="13.2" x14ac:dyDescent="0.2">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ht="13.2" x14ac:dyDescent="0.2">
      <c r="B71" s="372"/>
      <c r="G71" s="397"/>
      <c r="I71" s="398"/>
      <c r="J71" s="395"/>
      <c r="K71" s="395"/>
      <c r="L71" s="396"/>
      <c r="M71" s="395"/>
      <c r="N71" s="396"/>
      <c r="AM71" s="397"/>
      <c r="AN71" s="366" t="s">
        <v>612</v>
      </c>
    </row>
    <row r="72" spans="2:107" ht="13.2" x14ac:dyDescent="0.2">
      <c r="B72" s="372"/>
      <c r="G72" s="1262"/>
      <c r="H72" s="1262"/>
      <c r="I72" s="1262"/>
      <c r="J72" s="1262"/>
      <c r="K72" s="382"/>
      <c r="L72" s="382"/>
      <c r="M72" s="383"/>
      <c r="N72" s="383"/>
      <c r="AN72" s="1263"/>
      <c r="AO72" s="1264"/>
      <c r="AP72" s="1264"/>
      <c r="AQ72" s="1264"/>
      <c r="AR72" s="1264"/>
      <c r="AS72" s="1264"/>
      <c r="AT72" s="1264"/>
      <c r="AU72" s="1264"/>
      <c r="AV72" s="1264"/>
      <c r="AW72" s="1264"/>
      <c r="AX72" s="1264"/>
      <c r="AY72" s="1264"/>
      <c r="AZ72" s="1264"/>
      <c r="BA72" s="1264"/>
      <c r="BB72" s="1264"/>
      <c r="BC72" s="1264"/>
      <c r="BD72" s="1264"/>
      <c r="BE72" s="1264"/>
      <c r="BF72" s="1264"/>
      <c r="BG72" s="1264"/>
      <c r="BH72" s="1264"/>
      <c r="BI72" s="1264"/>
      <c r="BJ72" s="1264"/>
      <c r="BK72" s="1264"/>
      <c r="BL72" s="1264"/>
      <c r="BM72" s="1264"/>
      <c r="BN72" s="1264"/>
      <c r="BO72" s="1265"/>
      <c r="BP72" s="1266" t="s">
        <v>567</v>
      </c>
      <c r="BQ72" s="1266"/>
      <c r="BR72" s="1266"/>
      <c r="BS72" s="1266"/>
      <c r="BT72" s="1266"/>
      <c r="BU72" s="1266"/>
      <c r="BV72" s="1266"/>
      <c r="BW72" s="1266"/>
      <c r="BX72" s="1266" t="s">
        <v>568</v>
      </c>
      <c r="BY72" s="1266"/>
      <c r="BZ72" s="1266"/>
      <c r="CA72" s="1266"/>
      <c r="CB72" s="1266"/>
      <c r="CC72" s="1266"/>
      <c r="CD72" s="1266"/>
      <c r="CE72" s="1266"/>
      <c r="CF72" s="1266" t="s">
        <v>569</v>
      </c>
      <c r="CG72" s="1266"/>
      <c r="CH72" s="1266"/>
      <c r="CI72" s="1266"/>
      <c r="CJ72" s="1266"/>
      <c r="CK72" s="1266"/>
      <c r="CL72" s="1266"/>
      <c r="CM72" s="1266"/>
      <c r="CN72" s="1266" t="s">
        <v>570</v>
      </c>
      <c r="CO72" s="1266"/>
      <c r="CP72" s="1266"/>
      <c r="CQ72" s="1266"/>
      <c r="CR72" s="1266"/>
      <c r="CS72" s="1266"/>
      <c r="CT72" s="1266"/>
      <c r="CU72" s="1266"/>
      <c r="CV72" s="1266" t="s">
        <v>571</v>
      </c>
      <c r="CW72" s="1266"/>
      <c r="CX72" s="1266"/>
      <c r="CY72" s="1266"/>
      <c r="CZ72" s="1266"/>
      <c r="DA72" s="1266"/>
      <c r="DB72" s="1266"/>
      <c r="DC72" s="1266"/>
    </row>
    <row r="73" spans="2:107" ht="13.2" x14ac:dyDescent="0.2">
      <c r="B73" s="372"/>
      <c r="G73" s="1272"/>
      <c r="H73" s="1272"/>
      <c r="I73" s="1272"/>
      <c r="J73" s="1272"/>
      <c r="K73" s="1273"/>
      <c r="L73" s="1273"/>
      <c r="M73" s="1273"/>
      <c r="N73" s="1273"/>
      <c r="AM73" s="381"/>
      <c r="AN73" s="1269" t="s">
        <v>613</v>
      </c>
      <c r="AO73" s="1269"/>
      <c r="AP73" s="1269"/>
      <c r="AQ73" s="1269"/>
      <c r="AR73" s="1269"/>
      <c r="AS73" s="1269"/>
      <c r="AT73" s="1269"/>
      <c r="AU73" s="1269"/>
      <c r="AV73" s="1269"/>
      <c r="AW73" s="1269"/>
      <c r="AX73" s="1269"/>
      <c r="AY73" s="1269"/>
      <c r="AZ73" s="1269"/>
      <c r="BA73" s="1269"/>
      <c r="BB73" s="1269" t="s">
        <v>614</v>
      </c>
      <c r="BC73" s="1269"/>
      <c r="BD73" s="1269"/>
      <c r="BE73" s="1269"/>
      <c r="BF73" s="1269"/>
      <c r="BG73" s="1269"/>
      <c r="BH73" s="1269"/>
      <c r="BI73" s="1269"/>
      <c r="BJ73" s="1269"/>
      <c r="BK73" s="1269"/>
      <c r="BL73" s="1269"/>
      <c r="BM73" s="1269"/>
      <c r="BN73" s="1269"/>
      <c r="BO73" s="1269"/>
      <c r="BP73" s="1267">
        <v>81.900000000000006</v>
      </c>
      <c r="BQ73" s="1267"/>
      <c r="BR73" s="1267"/>
      <c r="BS73" s="1267"/>
      <c r="BT73" s="1267"/>
      <c r="BU73" s="1267"/>
      <c r="BV73" s="1267"/>
      <c r="BW73" s="1267"/>
      <c r="BX73" s="1267">
        <v>65.2</v>
      </c>
      <c r="BY73" s="1267"/>
      <c r="BZ73" s="1267"/>
      <c r="CA73" s="1267"/>
      <c r="CB73" s="1267"/>
      <c r="CC73" s="1267"/>
      <c r="CD73" s="1267"/>
      <c r="CE73" s="1267"/>
      <c r="CF73" s="1267"/>
      <c r="CG73" s="1267"/>
      <c r="CH73" s="1267"/>
      <c r="CI73" s="1267"/>
      <c r="CJ73" s="1267"/>
      <c r="CK73" s="1267"/>
      <c r="CL73" s="1267"/>
      <c r="CM73" s="1267"/>
      <c r="CN73" s="1267">
        <v>81.3</v>
      </c>
      <c r="CO73" s="1267"/>
      <c r="CP73" s="1267"/>
      <c r="CQ73" s="1267"/>
      <c r="CR73" s="1267"/>
      <c r="CS73" s="1267"/>
      <c r="CT73" s="1267"/>
      <c r="CU73" s="1267"/>
      <c r="CV73" s="1267">
        <v>94.9</v>
      </c>
      <c r="CW73" s="1267"/>
      <c r="CX73" s="1267"/>
      <c r="CY73" s="1267"/>
      <c r="CZ73" s="1267"/>
      <c r="DA73" s="1267"/>
      <c r="DB73" s="1267"/>
      <c r="DC73" s="1267"/>
    </row>
    <row r="74" spans="2:107" ht="13.2" x14ac:dyDescent="0.2">
      <c r="B74" s="372"/>
      <c r="G74" s="1272"/>
      <c r="H74" s="1272"/>
      <c r="I74" s="1272"/>
      <c r="J74" s="1272"/>
      <c r="K74" s="1273"/>
      <c r="L74" s="1273"/>
      <c r="M74" s="1273"/>
      <c r="N74" s="1273"/>
      <c r="AM74" s="381"/>
      <c r="AN74" s="1269"/>
      <c r="AO74" s="1269"/>
      <c r="AP74" s="1269"/>
      <c r="AQ74" s="1269"/>
      <c r="AR74" s="1269"/>
      <c r="AS74" s="1269"/>
      <c r="AT74" s="1269"/>
      <c r="AU74" s="1269"/>
      <c r="AV74" s="1269"/>
      <c r="AW74" s="1269"/>
      <c r="AX74" s="1269"/>
      <c r="AY74" s="1269"/>
      <c r="AZ74" s="1269"/>
      <c r="BA74" s="1269"/>
      <c r="BB74" s="1269"/>
      <c r="BC74" s="1269"/>
      <c r="BD74" s="1269"/>
      <c r="BE74" s="1269"/>
      <c r="BF74" s="1269"/>
      <c r="BG74" s="1269"/>
      <c r="BH74" s="1269"/>
      <c r="BI74" s="1269"/>
      <c r="BJ74" s="1269"/>
      <c r="BK74" s="1269"/>
      <c r="BL74" s="1269"/>
      <c r="BM74" s="1269"/>
      <c r="BN74" s="1269"/>
      <c r="BO74" s="1269"/>
      <c r="BP74" s="1267"/>
      <c r="BQ74" s="1267"/>
      <c r="BR74" s="1267"/>
      <c r="BS74" s="1267"/>
      <c r="BT74" s="1267"/>
      <c r="BU74" s="1267"/>
      <c r="BV74" s="1267"/>
      <c r="BW74" s="1267"/>
      <c r="BX74" s="1267"/>
      <c r="BY74" s="1267"/>
      <c r="BZ74" s="1267"/>
      <c r="CA74" s="1267"/>
      <c r="CB74" s="1267"/>
      <c r="CC74" s="1267"/>
      <c r="CD74" s="1267"/>
      <c r="CE74" s="1267"/>
      <c r="CF74" s="1267"/>
      <c r="CG74" s="1267"/>
      <c r="CH74" s="1267"/>
      <c r="CI74" s="1267"/>
      <c r="CJ74" s="1267"/>
      <c r="CK74" s="1267"/>
      <c r="CL74" s="1267"/>
      <c r="CM74" s="1267"/>
      <c r="CN74" s="1267"/>
      <c r="CO74" s="1267"/>
      <c r="CP74" s="1267"/>
      <c r="CQ74" s="1267"/>
      <c r="CR74" s="1267"/>
      <c r="CS74" s="1267"/>
      <c r="CT74" s="1267"/>
      <c r="CU74" s="1267"/>
      <c r="CV74" s="1267"/>
      <c r="CW74" s="1267"/>
      <c r="CX74" s="1267"/>
      <c r="CY74" s="1267"/>
      <c r="CZ74" s="1267"/>
      <c r="DA74" s="1267"/>
      <c r="DB74" s="1267"/>
      <c r="DC74" s="1267"/>
    </row>
    <row r="75" spans="2:107" ht="13.2" x14ac:dyDescent="0.2">
      <c r="B75" s="372"/>
      <c r="G75" s="1272"/>
      <c r="H75" s="1272"/>
      <c r="I75" s="1262"/>
      <c r="J75" s="1262"/>
      <c r="K75" s="1268"/>
      <c r="L75" s="1268"/>
      <c r="M75" s="1268"/>
      <c r="N75" s="1268"/>
      <c r="AM75" s="381"/>
      <c r="AN75" s="1269"/>
      <c r="AO75" s="1269"/>
      <c r="AP75" s="1269"/>
      <c r="AQ75" s="1269"/>
      <c r="AR75" s="1269"/>
      <c r="AS75" s="1269"/>
      <c r="AT75" s="1269"/>
      <c r="AU75" s="1269"/>
      <c r="AV75" s="1269"/>
      <c r="AW75" s="1269"/>
      <c r="AX75" s="1269"/>
      <c r="AY75" s="1269"/>
      <c r="AZ75" s="1269"/>
      <c r="BA75" s="1269"/>
      <c r="BB75" s="1269" t="s">
        <v>619</v>
      </c>
      <c r="BC75" s="1269"/>
      <c r="BD75" s="1269"/>
      <c r="BE75" s="1269"/>
      <c r="BF75" s="1269"/>
      <c r="BG75" s="1269"/>
      <c r="BH75" s="1269"/>
      <c r="BI75" s="1269"/>
      <c r="BJ75" s="1269"/>
      <c r="BK75" s="1269"/>
      <c r="BL75" s="1269"/>
      <c r="BM75" s="1269"/>
      <c r="BN75" s="1269"/>
      <c r="BO75" s="1269"/>
      <c r="BP75" s="1267">
        <v>7.9</v>
      </c>
      <c r="BQ75" s="1267"/>
      <c r="BR75" s="1267"/>
      <c r="BS75" s="1267"/>
      <c r="BT75" s="1267"/>
      <c r="BU75" s="1267"/>
      <c r="BV75" s="1267"/>
      <c r="BW75" s="1267"/>
      <c r="BX75" s="1267">
        <v>10.1</v>
      </c>
      <c r="BY75" s="1267"/>
      <c r="BZ75" s="1267"/>
      <c r="CA75" s="1267"/>
      <c r="CB75" s="1267"/>
      <c r="CC75" s="1267"/>
      <c r="CD75" s="1267"/>
      <c r="CE75" s="1267"/>
      <c r="CF75" s="1267">
        <v>11.8</v>
      </c>
      <c r="CG75" s="1267"/>
      <c r="CH75" s="1267"/>
      <c r="CI75" s="1267"/>
      <c r="CJ75" s="1267"/>
      <c r="CK75" s="1267"/>
      <c r="CL75" s="1267"/>
      <c r="CM75" s="1267"/>
      <c r="CN75" s="1267">
        <v>12.6</v>
      </c>
      <c r="CO75" s="1267"/>
      <c r="CP75" s="1267"/>
      <c r="CQ75" s="1267"/>
      <c r="CR75" s="1267"/>
      <c r="CS75" s="1267"/>
      <c r="CT75" s="1267"/>
      <c r="CU75" s="1267"/>
      <c r="CV75" s="1267">
        <v>12.3</v>
      </c>
      <c r="CW75" s="1267"/>
      <c r="CX75" s="1267"/>
      <c r="CY75" s="1267"/>
      <c r="CZ75" s="1267"/>
      <c r="DA75" s="1267"/>
      <c r="DB75" s="1267"/>
      <c r="DC75" s="1267"/>
    </row>
    <row r="76" spans="2:107" ht="13.2" x14ac:dyDescent="0.2">
      <c r="B76" s="372"/>
      <c r="G76" s="1272"/>
      <c r="H76" s="1272"/>
      <c r="I76" s="1262"/>
      <c r="J76" s="1262"/>
      <c r="K76" s="1268"/>
      <c r="L76" s="1268"/>
      <c r="M76" s="1268"/>
      <c r="N76" s="1268"/>
      <c r="AM76" s="381"/>
      <c r="AN76" s="1269"/>
      <c r="AO76" s="1269"/>
      <c r="AP76" s="1269"/>
      <c r="AQ76" s="1269"/>
      <c r="AR76" s="1269"/>
      <c r="AS76" s="1269"/>
      <c r="AT76" s="1269"/>
      <c r="AU76" s="1269"/>
      <c r="AV76" s="1269"/>
      <c r="AW76" s="1269"/>
      <c r="AX76" s="1269"/>
      <c r="AY76" s="1269"/>
      <c r="AZ76" s="1269"/>
      <c r="BA76" s="1269"/>
      <c r="BB76" s="1269"/>
      <c r="BC76" s="1269"/>
      <c r="BD76" s="1269"/>
      <c r="BE76" s="1269"/>
      <c r="BF76" s="1269"/>
      <c r="BG76" s="1269"/>
      <c r="BH76" s="1269"/>
      <c r="BI76" s="1269"/>
      <c r="BJ76" s="1269"/>
      <c r="BK76" s="1269"/>
      <c r="BL76" s="1269"/>
      <c r="BM76" s="1269"/>
      <c r="BN76" s="1269"/>
      <c r="BO76" s="1269"/>
      <c r="BP76" s="1267"/>
      <c r="BQ76" s="1267"/>
      <c r="BR76" s="1267"/>
      <c r="BS76" s="1267"/>
      <c r="BT76" s="1267"/>
      <c r="BU76" s="1267"/>
      <c r="BV76" s="1267"/>
      <c r="BW76" s="1267"/>
      <c r="BX76" s="1267"/>
      <c r="BY76" s="1267"/>
      <c r="BZ76" s="1267"/>
      <c r="CA76" s="1267"/>
      <c r="CB76" s="1267"/>
      <c r="CC76" s="1267"/>
      <c r="CD76" s="1267"/>
      <c r="CE76" s="1267"/>
      <c r="CF76" s="1267"/>
      <c r="CG76" s="1267"/>
      <c r="CH76" s="1267"/>
      <c r="CI76" s="1267"/>
      <c r="CJ76" s="1267"/>
      <c r="CK76" s="1267"/>
      <c r="CL76" s="1267"/>
      <c r="CM76" s="1267"/>
      <c r="CN76" s="1267"/>
      <c r="CO76" s="1267"/>
      <c r="CP76" s="1267"/>
      <c r="CQ76" s="1267"/>
      <c r="CR76" s="1267"/>
      <c r="CS76" s="1267"/>
      <c r="CT76" s="1267"/>
      <c r="CU76" s="1267"/>
      <c r="CV76" s="1267"/>
      <c r="CW76" s="1267"/>
      <c r="CX76" s="1267"/>
      <c r="CY76" s="1267"/>
      <c r="CZ76" s="1267"/>
      <c r="DA76" s="1267"/>
      <c r="DB76" s="1267"/>
      <c r="DC76" s="1267"/>
    </row>
    <row r="77" spans="2:107" ht="13.2" x14ac:dyDescent="0.2">
      <c r="B77" s="372"/>
      <c r="G77" s="1262"/>
      <c r="H77" s="1262"/>
      <c r="I77" s="1262"/>
      <c r="J77" s="1262"/>
      <c r="K77" s="1273"/>
      <c r="L77" s="1273"/>
      <c r="M77" s="1273"/>
      <c r="N77" s="1273"/>
      <c r="AN77" s="1266" t="s">
        <v>616</v>
      </c>
      <c r="AO77" s="1266"/>
      <c r="AP77" s="1266"/>
      <c r="AQ77" s="1266"/>
      <c r="AR77" s="1266"/>
      <c r="AS77" s="1266"/>
      <c r="AT77" s="1266"/>
      <c r="AU77" s="1266"/>
      <c r="AV77" s="1266"/>
      <c r="AW77" s="1266"/>
      <c r="AX77" s="1266"/>
      <c r="AY77" s="1266"/>
      <c r="AZ77" s="1266"/>
      <c r="BA77" s="1266"/>
      <c r="BB77" s="1269" t="s">
        <v>614</v>
      </c>
      <c r="BC77" s="1269"/>
      <c r="BD77" s="1269"/>
      <c r="BE77" s="1269"/>
      <c r="BF77" s="1269"/>
      <c r="BG77" s="1269"/>
      <c r="BH77" s="1269"/>
      <c r="BI77" s="1269"/>
      <c r="BJ77" s="1269"/>
      <c r="BK77" s="1269"/>
      <c r="BL77" s="1269"/>
      <c r="BM77" s="1269"/>
      <c r="BN77" s="1269"/>
      <c r="BO77" s="1269"/>
      <c r="BP77" s="1267">
        <v>0</v>
      </c>
      <c r="BQ77" s="1267"/>
      <c r="BR77" s="1267"/>
      <c r="BS77" s="1267"/>
      <c r="BT77" s="1267"/>
      <c r="BU77" s="1267"/>
      <c r="BV77" s="1267"/>
      <c r="BW77" s="1267"/>
      <c r="BX77" s="1267">
        <v>0</v>
      </c>
      <c r="BY77" s="1267"/>
      <c r="BZ77" s="1267"/>
      <c r="CA77" s="1267"/>
      <c r="CB77" s="1267"/>
      <c r="CC77" s="1267"/>
      <c r="CD77" s="1267"/>
      <c r="CE77" s="1267"/>
      <c r="CF77" s="1267">
        <v>0</v>
      </c>
      <c r="CG77" s="1267"/>
      <c r="CH77" s="1267"/>
      <c r="CI77" s="1267"/>
      <c r="CJ77" s="1267"/>
      <c r="CK77" s="1267"/>
      <c r="CL77" s="1267"/>
      <c r="CM77" s="1267"/>
      <c r="CN77" s="1267">
        <v>0</v>
      </c>
      <c r="CO77" s="1267"/>
      <c r="CP77" s="1267"/>
      <c r="CQ77" s="1267"/>
      <c r="CR77" s="1267"/>
      <c r="CS77" s="1267"/>
      <c r="CT77" s="1267"/>
      <c r="CU77" s="1267"/>
      <c r="CV77" s="1267">
        <v>0</v>
      </c>
      <c r="CW77" s="1267"/>
      <c r="CX77" s="1267"/>
      <c r="CY77" s="1267"/>
      <c r="CZ77" s="1267"/>
      <c r="DA77" s="1267"/>
      <c r="DB77" s="1267"/>
      <c r="DC77" s="1267"/>
    </row>
    <row r="78" spans="2:107" ht="13.2" x14ac:dyDescent="0.2">
      <c r="B78" s="372"/>
      <c r="G78" s="1262"/>
      <c r="H78" s="1262"/>
      <c r="I78" s="1262"/>
      <c r="J78" s="1262"/>
      <c r="K78" s="1273"/>
      <c r="L78" s="1273"/>
      <c r="M78" s="1273"/>
      <c r="N78" s="1273"/>
      <c r="AN78" s="1266"/>
      <c r="AO78" s="1266"/>
      <c r="AP78" s="1266"/>
      <c r="AQ78" s="1266"/>
      <c r="AR78" s="1266"/>
      <c r="AS78" s="1266"/>
      <c r="AT78" s="1266"/>
      <c r="AU78" s="1266"/>
      <c r="AV78" s="1266"/>
      <c r="AW78" s="1266"/>
      <c r="AX78" s="1266"/>
      <c r="AY78" s="1266"/>
      <c r="AZ78" s="1266"/>
      <c r="BA78" s="1266"/>
      <c r="BB78" s="1269"/>
      <c r="BC78" s="1269"/>
      <c r="BD78" s="1269"/>
      <c r="BE78" s="1269"/>
      <c r="BF78" s="1269"/>
      <c r="BG78" s="1269"/>
      <c r="BH78" s="1269"/>
      <c r="BI78" s="1269"/>
      <c r="BJ78" s="1269"/>
      <c r="BK78" s="1269"/>
      <c r="BL78" s="1269"/>
      <c r="BM78" s="1269"/>
      <c r="BN78" s="1269"/>
      <c r="BO78" s="1269"/>
      <c r="BP78" s="1267"/>
      <c r="BQ78" s="1267"/>
      <c r="BR78" s="1267"/>
      <c r="BS78" s="1267"/>
      <c r="BT78" s="1267"/>
      <c r="BU78" s="1267"/>
      <c r="BV78" s="1267"/>
      <c r="BW78" s="1267"/>
      <c r="BX78" s="1267"/>
      <c r="BY78" s="1267"/>
      <c r="BZ78" s="1267"/>
      <c r="CA78" s="1267"/>
      <c r="CB78" s="1267"/>
      <c r="CC78" s="1267"/>
      <c r="CD78" s="1267"/>
      <c r="CE78" s="1267"/>
      <c r="CF78" s="1267"/>
      <c r="CG78" s="1267"/>
      <c r="CH78" s="1267"/>
      <c r="CI78" s="1267"/>
      <c r="CJ78" s="1267"/>
      <c r="CK78" s="1267"/>
      <c r="CL78" s="1267"/>
      <c r="CM78" s="1267"/>
      <c r="CN78" s="1267"/>
      <c r="CO78" s="1267"/>
      <c r="CP78" s="1267"/>
      <c r="CQ78" s="1267"/>
      <c r="CR78" s="1267"/>
      <c r="CS78" s="1267"/>
      <c r="CT78" s="1267"/>
      <c r="CU78" s="1267"/>
      <c r="CV78" s="1267"/>
      <c r="CW78" s="1267"/>
      <c r="CX78" s="1267"/>
      <c r="CY78" s="1267"/>
      <c r="CZ78" s="1267"/>
      <c r="DA78" s="1267"/>
      <c r="DB78" s="1267"/>
      <c r="DC78" s="1267"/>
    </row>
    <row r="79" spans="2:107" ht="13.2" x14ac:dyDescent="0.2">
      <c r="B79" s="372"/>
      <c r="G79" s="1262"/>
      <c r="H79" s="1262"/>
      <c r="I79" s="1271"/>
      <c r="J79" s="1271"/>
      <c r="K79" s="1274"/>
      <c r="L79" s="1274"/>
      <c r="M79" s="1274"/>
      <c r="N79" s="1274"/>
      <c r="AN79" s="1266"/>
      <c r="AO79" s="1266"/>
      <c r="AP79" s="1266"/>
      <c r="AQ79" s="1266"/>
      <c r="AR79" s="1266"/>
      <c r="AS79" s="1266"/>
      <c r="AT79" s="1266"/>
      <c r="AU79" s="1266"/>
      <c r="AV79" s="1266"/>
      <c r="AW79" s="1266"/>
      <c r="AX79" s="1266"/>
      <c r="AY79" s="1266"/>
      <c r="AZ79" s="1266"/>
      <c r="BA79" s="1266"/>
      <c r="BB79" s="1269" t="s">
        <v>619</v>
      </c>
      <c r="BC79" s="1269"/>
      <c r="BD79" s="1269"/>
      <c r="BE79" s="1269"/>
      <c r="BF79" s="1269"/>
      <c r="BG79" s="1269"/>
      <c r="BH79" s="1269"/>
      <c r="BI79" s="1269"/>
      <c r="BJ79" s="1269"/>
      <c r="BK79" s="1269"/>
      <c r="BL79" s="1269"/>
      <c r="BM79" s="1269"/>
      <c r="BN79" s="1269"/>
      <c r="BO79" s="1269"/>
      <c r="BP79" s="1267">
        <v>5.3</v>
      </c>
      <c r="BQ79" s="1267"/>
      <c r="BR79" s="1267"/>
      <c r="BS79" s="1267"/>
      <c r="BT79" s="1267"/>
      <c r="BU79" s="1267"/>
      <c r="BV79" s="1267"/>
      <c r="BW79" s="1267"/>
      <c r="BX79" s="1267">
        <v>5.8</v>
      </c>
      <c r="BY79" s="1267"/>
      <c r="BZ79" s="1267"/>
      <c r="CA79" s="1267"/>
      <c r="CB79" s="1267"/>
      <c r="CC79" s="1267"/>
      <c r="CD79" s="1267"/>
      <c r="CE79" s="1267"/>
      <c r="CF79" s="1267">
        <v>5.8</v>
      </c>
      <c r="CG79" s="1267"/>
      <c r="CH79" s="1267"/>
      <c r="CI79" s="1267"/>
      <c r="CJ79" s="1267"/>
      <c r="CK79" s="1267"/>
      <c r="CL79" s="1267"/>
      <c r="CM79" s="1267"/>
      <c r="CN79" s="1267">
        <v>6.1</v>
      </c>
      <c r="CO79" s="1267"/>
      <c r="CP79" s="1267"/>
      <c r="CQ79" s="1267"/>
      <c r="CR79" s="1267"/>
      <c r="CS79" s="1267"/>
      <c r="CT79" s="1267"/>
      <c r="CU79" s="1267"/>
      <c r="CV79" s="1267">
        <v>6.4</v>
      </c>
      <c r="CW79" s="1267"/>
      <c r="CX79" s="1267"/>
      <c r="CY79" s="1267"/>
      <c r="CZ79" s="1267"/>
      <c r="DA79" s="1267"/>
      <c r="DB79" s="1267"/>
      <c r="DC79" s="1267"/>
    </row>
    <row r="80" spans="2:107" ht="13.2" x14ac:dyDescent="0.2">
      <c r="B80" s="372"/>
      <c r="G80" s="1262"/>
      <c r="H80" s="1262"/>
      <c r="I80" s="1271"/>
      <c r="J80" s="1271"/>
      <c r="K80" s="1274"/>
      <c r="L80" s="1274"/>
      <c r="M80" s="1274"/>
      <c r="N80" s="1274"/>
      <c r="AN80" s="1266"/>
      <c r="AO80" s="1266"/>
      <c r="AP80" s="1266"/>
      <c r="AQ80" s="1266"/>
      <c r="AR80" s="1266"/>
      <c r="AS80" s="1266"/>
      <c r="AT80" s="1266"/>
      <c r="AU80" s="1266"/>
      <c r="AV80" s="1266"/>
      <c r="AW80" s="1266"/>
      <c r="AX80" s="1266"/>
      <c r="AY80" s="1266"/>
      <c r="AZ80" s="1266"/>
      <c r="BA80" s="1266"/>
      <c r="BB80" s="1269"/>
      <c r="BC80" s="1269"/>
      <c r="BD80" s="1269"/>
      <c r="BE80" s="1269"/>
      <c r="BF80" s="1269"/>
      <c r="BG80" s="1269"/>
      <c r="BH80" s="1269"/>
      <c r="BI80" s="1269"/>
      <c r="BJ80" s="1269"/>
      <c r="BK80" s="1269"/>
      <c r="BL80" s="1269"/>
      <c r="BM80" s="1269"/>
      <c r="BN80" s="1269"/>
      <c r="BO80" s="1269"/>
      <c r="BP80" s="1267"/>
      <c r="BQ80" s="1267"/>
      <c r="BR80" s="1267"/>
      <c r="BS80" s="1267"/>
      <c r="BT80" s="1267"/>
      <c r="BU80" s="1267"/>
      <c r="BV80" s="1267"/>
      <c r="BW80" s="1267"/>
      <c r="BX80" s="1267"/>
      <c r="BY80" s="1267"/>
      <c r="BZ80" s="1267"/>
      <c r="CA80" s="1267"/>
      <c r="CB80" s="1267"/>
      <c r="CC80" s="1267"/>
      <c r="CD80" s="1267"/>
      <c r="CE80" s="1267"/>
      <c r="CF80" s="1267"/>
      <c r="CG80" s="1267"/>
      <c r="CH80" s="1267"/>
      <c r="CI80" s="1267"/>
      <c r="CJ80" s="1267"/>
      <c r="CK80" s="1267"/>
      <c r="CL80" s="1267"/>
      <c r="CM80" s="1267"/>
      <c r="CN80" s="1267"/>
      <c r="CO80" s="1267"/>
      <c r="CP80" s="1267"/>
      <c r="CQ80" s="1267"/>
      <c r="CR80" s="1267"/>
      <c r="CS80" s="1267"/>
      <c r="CT80" s="1267"/>
      <c r="CU80" s="1267"/>
      <c r="CV80" s="1267"/>
      <c r="CW80" s="1267"/>
      <c r="CX80" s="1267"/>
      <c r="CY80" s="1267"/>
      <c r="CZ80" s="1267"/>
      <c r="DA80" s="1267"/>
      <c r="DB80" s="1267"/>
      <c r="DC80" s="1267"/>
    </row>
    <row r="81" spans="2:109" ht="13.2" x14ac:dyDescent="0.2">
      <c r="B81" s="372"/>
    </row>
    <row r="82" spans="2:109" ht="16.2" x14ac:dyDescent="0.2">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ht="13.2" x14ac:dyDescent="0.2">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ht="13.2" x14ac:dyDescent="0.2">
      <c r="DD84" s="366"/>
      <c r="DE84" s="366"/>
    </row>
    <row r="85" spans="2:109" ht="13.2" x14ac:dyDescent="0.2">
      <c r="DD85" s="366"/>
      <c r="DE85" s="366"/>
    </row>
  </sheetData>
  <sheetProtection algorithmName="SHA-512" hashValue="x5bMVFhsZ+efi9giN7pT9+gp1/WUs1aTdsHH0cEG1JSIYOeMfvEmxV3MW1d506IdiBQaibarjjGbVTEbXULwhA==" saltValue="OEvEFAlDZK3VgMzERT8e+Q=="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1" orientation="landscape" horizontalDpi="300" verticalDpi="300"/>
  <headerFooter alignWithMargins="0">
    <oddFooter>&amp;C&amp;P/&amp;N</oddFooter>
  </headerFooter>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55" zoomScaleNormal="55" zoomScaleSheetLayoutView="70" workbookViewId="0">
      <selection activeCell="BW14" sqref="BW14"/>
    </sheetView>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2" x14ac:dyDescent="0.2">
      <c r="S2" s="259"/>
      <c r="AH2" s="259"/>
    </row>
    <row r="3" spans="1: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2" x14ac:dyDescent="0.2"/>
    <row r="5" spans="1:34" ht="13.2" x14ac:dyDescent="0.2"/>
    <row r="6" spans="1:34" ht="13.2" x14ac:dyDescent="0.2"/>
    <row r="7" spans="1:34" ht="13.2" x14ac:dyDescent="0.2"/>
    <row r="8" spans="1:34" ht="13.2" x14ac:dyDescent="0.2"/>
    <row r="9" spans="1:34" ht="13.2" x14ac:dyDescent="0.2">
      <c r="AH9" s="259"/>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514</v>
      </c>
    </row>
  </sheetData>
  <sheetProtection algorithmName="SHA-512" hashValue="iZKGX/qLG5L//wawfXop97lrOv1JuDgnwZ5Haqytx8D4BUYXDIDk5WzkPzx0GvjFQY8q12U2/n2cMcNVySTYFw==" saltValue="dLpwqqcb3FdQKoidvFr+/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headerFooter alignWithMargins="0">
    <oddFooter>&amp;C&amp;P/&amp;N</oddFooter>
  </headerFooter>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55" zoomScaleNormal="55" zoomScaleSheetLayoutView="55" workbookViewId="0">
      <selection activeCell="AN43" sqref="AN43:DC47"/>
    </sheetView>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2" x14ac:dyDescent="0.2">
      <c r="S2" s="259"/>
      <c r="AH2" s="259"/>
    </row>
    <row r="3" spans="2: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2" x14ac:dyDescent="0.2"/>
    <row r="5" spans="2:34" ht="13.2" x14ac:dyDescent="0.2"/>
    <row r="6" spans="2:34" ht="13.2" x14ac:dyDescent="0.2"/>
    <row r="7" spans="2:34" ht="13.2" x14ac:dyDescent="0.2"/>
    <row r="8" spans="2:34" ht="13.2" x14ac:dyDescent="0.2"/>
    <row r="9" spans="2:34" ht="13.2" x14ac:dyDescent="0.2">
      <c r="AH9" s="259"/>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c r="AG59" s="259"/>
      <c r="AH59" s="259"/>
    </row>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514</v>
      </c>
    </row>
  </sheetData>
  <sheetProtection algorithmName="SHA-512" hashValue="LsGJevlAKbKfW7njDWR9Xu6iLhLR2RDbfX85czaH98ttePXkMhwMmRqHHSY42lYx1gYE6CAt99dhO0nUfPZH0g==" saltValue="NGbavkYVXqMjrjGe5m0dAQ=="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headerFooter alignWithMargins="0">
    <oddFooter>&amp;C&amp;P/&amp;N</oddFooter>
  </headerFooter>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44" customWidth="1"/>
    <col min="2" max="8" width="13.33203125" style="144" customWidth="1"/>
    <col min="9" max="16384" width="11.109375" style="144"/>
  </cols>
  <sheetData>
    <row r="1" spans="1:8" x14ac:dyDescent="0.2">
      <c r="A1" s="138"/>
      <c r="B1" s="139"/>
      <c r="C1" s="140"/>
      <c r="D1" s="141"/>
      <c r="E1" s="142"/>
      <c r="F1" s="142"/>
      <c r="G1" s="142"/>
      <c r="H1" s="143"/>
    </row>
    <row r="2" spans="1:8" x14ac:dyDescent="0.2">
      <c r="A2" s="145"/>
      <c r="B2" s="146"/>
      <c r="C2" s="147"/>
      <c r="D2" s="148" t="s">
        <v>54</v>
      </c>
      <c r="E2" s="149"/>
      <c r="F2" s="150" t="s">
        <v>564</v>
      </c>
      <c r="G2" s="151"/>
      <c r="H2" s="152"/>
    </row>
    <row r="3" spans="1:8" x14ac:dyDescent="0.2">
      <c r="A3" s="148" t="s">
        <v>557</v>
      </c>
      <c r="B3" s="153"/>
      <c r="C3" s="154"/>
      <c r="D3" s="155">
        <v>182209</v>
      </c>
      <c r="E3" s="156"/>
      <c r="F3" s="157">
        <v>228215</v>
      </c>
      <c r="G3" s="158"/>
      <c r="H3" s="159"/>
    </row>
    <row r="4" spans="1:8" x14ac:dyDescent="0.2">
      <c r="A4" s="160"/>
      <c r="B4" s="161"/>
      <c r="C4" s="162"/>
      <c r="D4" s="163">
        <v>42310</v>
      </c>
      <c r="E4" s="164"/>
      <c r="F4" s="165">
        <v>117571</v>
      </c>
      <c r="G4" s="166"/>
      <c r="H4" s="167"/>
    </row>
    <row r="5" spans="1:8" x14ac:dyDescent="0.2">
      <c r="A5" s="148" t="s">
        <v>559</v>
      </c>
      <c r="B5" s="153"/>
      <c r="C5" s="154"/>
      <c r="D5" s="155">
        <v>128955</v>
      </c>
      <c r="E5" s="156"/>
      <c r="F5" s="157">
        <v>264232</v>
      </c>
      <c r="G5" s="158"/>
      <c r="H5" s="159"/>
    </row>
    <row r="6" spans="1:8" x14ac:dyDescent="0.2">
      <c r="A6" s="160"/>
      <c r="B6" s="161"/>
      <c r="C6" s="162"/>
      <c r="D6" s="163">
        <v>46573</v>
      </c>
      <c r="E6" s="164"/>
      <c r="F6" s="165">
        <v>133959</v>
      </c>
      <c r="G6" s="166"/>
      <c r="H6" s="167"/>
    </row>
    <row r="7" spans="1:8" x14ac:dyDescent="0.2">
      <c r="A7" s="148" t="s">
        <v>560</v>
      </c>
      <c r="B7" s="153"/>
      <c r="C7" s="154"/>
      <c r="D7" s="155">
        <v>125976</v>
      </c>
      <c r="E7" s="156"/>
      <c r="F7" s="157">
        <v>263613</v>
      </c>
      <c r="G7" s="158"/>
      <c r="H7" s="159"/>
    </row>
    <row r="8" spans="1:8" x14ac:dyDescent="0.2">
      <c r="A8" s="160"/>
      <c r="B8" s="161"/>
      <c r="C8" s="162"/>
      <c r="D8" s="163">
        <v>62397</v>
      </c>
      <c r="E8" s="164"/>
      <c r="F8" s="165">
        <v>128823</v>
      </c>
      <c r="G8" s="166"/>
      <c r="H8" s="167"/>
    </row>
    <row r="9" spans="1:8" x14ac:dyDescent="0.2">
      <c r="A9" s="148" t="s">
        <v>561</v>
      </c>
      <c r="B9" s="153"/>
      <c r="C9" s="154"/>
      <c r="D9" s="155">
        <v>130605</v>
      </c>
      <c r="E9" s="156"/>
      <c r="F9" s="157">
        <v>330026</v>
      </c>
      <c r="G9" s="158"/>
      <c r="H9" s="159"/>
    </row>
    <row r="10" spans="1:8" x14ac:dyDescent="0.2">
      <c r="A10" s="160"/>
      <c r="B10" s="161"/>
      <c r="C10" s="162"/>
      <c r="D10" s="163">
        <v>80653</v>
      </c>
      <c r="E10" s="164"/>
      <c r="F10" s="165">
        <v>141075</v>
      </c>
      <c r="G10" s="166"/>
      <c r="H10" s="167"/>
    </row>
    <row r="11" spans="1:8" x14ac:dyDescent="0.2">
      <c r="A11" s="148" t="s">
        <v>562</v>
      </c>
      <c r="B11" s="153"/>
      <c r="C11" s="154"/>
      <c r="D11" s="155">
        <v>149764</v>
      </c>
      <c r="E11" s="156"/>
      <c r="F11" s="157">
        <v>278179</v>
      </c>
      <c r="G11" s="158"/>
      <c r="H11" s="159"/>
    </row>
    <row r="12" spans="1:8" x14ac:dyDescent="0.2">
      <c r="A12" s="160"/>
      <c r="B12" s="161"/>
      <c r="C12" s="168"/>
      <c r="D12" s="163">
        <v>102224</v>
      </c>
      <c r="E12" s="164"/>
      <c r="F12" s="165">
        <v>122182</v>
      </c>
      <c r="G12" s="166"/>
      <c r="H12" s="167"/>
    </row>
    <row r="13" spans="1:8" x14ac:dyDescent="0.2">
      <c r="A13" s="148"/>
      <c r="B13" s="153"/>
      <c r="C13" s="169"/>
      <c r="D13" s="170">
        <v>143502</v>
      </c>
      <c r="E13" s="171"/>
      <c r="F13" s="172">
        <v>272853</v>
      </c>
      <c r="G13" s="173"/>
      <c r="H13" s="159"/>
    </row>
    <row r="14" spans="1:8" x14ac:dyDescent="0.2">
      <c r="A14" s="160"/>
      <c r="B14" s="161"/>
      <c r="C14" s="162"/>
      <c r="D14" s="163">
        <v>66831</v>
      </c>
      <c r="E14" s="164"/>
      <c r="F14" s="165">
        <v>128722</v>
      </c>
      <c r="G14" s="166"/>
      <c r="H14" s="167"/>
    </row>
    <row r="17" spans="1:11" x14ac:dyDescent="0.2">
      <c r="A17" s="144" t="s">
        <v>55</v>
      </c>
    </row>
    <row r="18" spans="1:11" x14ac:dyDescent="0.2">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2">
      <c r="A19" s="174" t="s">
        <v>56</v>
      </c>
      <c r="B19" s="174">
        <f>ROUND(VALUE(SUBSTITUTE(実質収支比率等に係る経年分析●!F$48,"▲","-")),2)</f>
        <v>5.31</v>
      </c>
      <c r="C19" s="174">
        <f>ROUND(VALUE(SUBSTITUTE(実質収支比率等に係る経年分析●!G$48,"▲","-")),2)</f>
        <v>5.19</v>
      </c>
      <c r="D19" s="174">
        <f>ROUND(VALUE(SUBSTITUTE(実質収支比率等に係る経年分析●!H$48,"▲","-")),2)</f>
        <v>5.53</v>
      </c>
      <c r="E19" s="174">
        <f>ROUND(VALUE(SUBSTITUTE(実質収支比率等に係る経年分析●!I$48,"▲","-")),2)</f>
        <v>5.14</v>
      </c>
      <c r="F19" s="174">
        <f>ROUND(VALUE(SUBSTITUTE(実質収支比率等に係る経年分析●!J$48,"▲","-")),2)</f>
        <v>5.83</v>
      </c>
    </row>
    <row r="20" spans="1:11" x14ac:dyDescent="0.2">
      <c r="A20" s="174" t="s">
        <v>57</v>
      </c>
      <c r="B20" s="174">
        <f>ROUND(VALUE(SUBSTITUTE(実質収支比率等に係る経年分析●!F$47,"▲","-")),2)</f>
        <v>38.979999999999997</v>
      </c>
      <c r="C20" s="174">
        <f>ROUND(VALUE(SUBSTITUTE(実質収支比率等に係る経年分析●!G$47,"▲","-")),2)</f>
        <v>30.58</v>
      </c>
      <c r="D20" s="174">
        <f>ROUND(VALUE(SUBSTITUTE(実質収支比率等に係る経年分析●!H$47,"▲","-")),2)</f>
        <v>14.76</v>
      </c>
      <c r="E20" s="174">
        <f>ROUND(VALUE(SUBSTITUTE(実質収支比率等に係る経年分析●!I$47,"▲","-")),2)</f>
        <v>32.6</v>
      </c>
      <c r="F20" s="174">
        <f>ROUND(VALUE(SUBSTITUTE(実質収支比率等に係る経年分析●!J$47,"▲","-")),2)</f>
        <v>37.24</v>
      </c>
    </row>
    <row r="21" spans="1:11" x14ac:dyDescent="0.2">
      <c r="A21" s="174" t="s">
        <v>58</v>
      </c>
      <c r="B21" s="174">
        <f>IF(ISNUMBER(VALUE(SUBSTITUTE(実質収支比率等に係る経年分析●!F$49,"▲","-"))),ROUND(VALUE(SUBSTITUTE(実質収支比率等に係る経年分析●!F$49,"▲","-")),2),NA())</f>
        <v>7.86</v>
      </c>
      <c r="C21" s="174">
        <f>IF(ISNUMBER(VALUE(SUBSTITUTE(実質収支比率等に係る経年分析●!G$49,"▲","-"))),ROUND(VALUE(SUBSTITUTE(実質収支比率等に係る経年分析●!G$49,"▲","-")),2),NA())</f>
        <v>-6.55</v>
      </c>
      <c r="D21" s="174">
        <f>IF(ISNUMBER(VALUE(SUBSTITUTE(実質収支比率等に係る経年分析●!H$49,"▲","-"))),ROUND(VALUE(SUBSTITUTE(実質収支比率等に係る経年分析●!H$49,"▲","-")),2),NA())</f>
        <v>-12.98</v>
      </c>
      <c r="E21" s="174">
        <f>IF(ISNUMBER(VALUE(SUBSTITUTE(実質収支比率等に係る経年分析●!I$49,"▲","-"))),ROUND(VALUE(SUBSTITUTE(実質収支比率等に係る経年分析●!I$49,"▲","-")),2),NA())</f>
        <v>19.079999999999998</v>
      </c>
      <c r="F21" s="174">
        <f>IF(ISNUMBER(VALUE(SUBSTITUTE(実質収支比率等に係る経年分析●!J$49,"▲","-"))),ROUND(VALUE(SUBSTITUTE(実質収支比率等に係る経年分析●!J$49,"▲","-")),2),NA())</f>
        <v>4.3899999999999997</v>
      </c>
    </row>
    <row r="24" spans="1:11" x14ac:dyDescent="0.2">
      <c r="A24" s="144" t="s">
        <v>59</v>
      </c>
    </row>
    <row r="25" spans="1:11" x14ac:dyDescent="0.2">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2">
      <c r="A26" s="175"/>
      <c r="B26" s="175" t="s">
        <v>60</v>
      </c>
      <c r="C26" s="175" t="s">
        <v>61</v>
      </c>
      <c r="D26" s="175" t="s">
        <v>60</v>
      </c>
      <c r="E26" s="175" t="s">
        <v>61</v>
      </c>
      <c r="F26" s="175" t="s">
        <v>60</v>
      </c>
      <c r="G26" s="175" t="s">
        <v>61</v>
      </c>
      <c r="H26" s="175" t="s">
        <v>60</v>
      </c>
      <c r="I26" s="175" t="s">
        <v>61</v>
      </c>
      <c r="J26" s="175" t="s">
        <v>60</v>
      </c>
      <c r="K26" s="175" t="s">
        <v>61</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str">
        <f>IF(連結実質赤字比率に係る赤字・黒字の構成分析●!C$41="",NA(),連結実質赤字比率に係る赤字・黒字の構成分析●!C$41)</f>
        <v>公共下水道特別会計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2">
      <c r="A30" s="175" t="str">
        <f>IF(連結実質赤字比率に係る赤字・黒字の構成分析●!C$40="",NA(),連結実質赤字比率に係る赤字・黒字の構成分析●!C$40)</f>
        <v>後期高齢者医療特別会計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x14ac:dyDescent="0.2">
      <c r="A31" s="175" t="str">
        <f>IF(連結実質赤字比率に係る赤字・黒字の構成分析●!C$39="",NA(),連結実質赤字比率に係る赤字・黒字の構成分析●!C$39)</f>
        <v>七ツ森地区下水道事業特別会計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v>
      </c>
    </row>
    <row r="32" spans="1:11" x14ac:dyDescent="0.2">
      <c r="A32" s="175" t="str">
        <f>IF(連結実質赤字比率に係る赤字・黒字の構成分析●!C$38="",NA(),連結実質赤字比率に係る赤字・黒字の構成分析●!C$38)</f>
        <v>公団分収造林特別会計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v>
      </c>
    </row>
    <row r="33" spans="1:16" x14ac:dyDescent="0.2">
      <c r="A33" s="175" t="str">
        <f>IF(連結実質赤字比率に係る赤字・黒字の構成分析●!C$37="",NA(),連結実質赤字比率に係る赤字・黒字の構成分析●!C$37)</f>
        <v>国民健康保険特別会計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0.35</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0.37</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0.45</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0.34</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0.3</v>
      </c>
    </row>
    <row r="34" spans="1:16" x14ac:dyDescent="0.2">
      <c r="A34" s="175" t="str">
        <f>IF(連結実質赤字比率に係る赤字・黒字の構成分析●!C$36="",NA(),連結実質赤字比率に係る赤字・黒字の構成分析●!C$36)</f>
        <v>簡易水道特別会計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0.67</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1.24</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0.59</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0.99</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1.2</v>
      </c>
    </row>
    <row r="35" spans="1:16" x14ac:dyDescent="0.2">
      <c r="A35" s="175" t="str">
        <f>IF(連結実質赤字比率に係る赤字・黒字の構成分析●!C$35="",NA(),連結実質赤字比率に係る赤字・黒字の構成分析●!C$35)</f>
        <v>介護保険特別会計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0.72</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0.83</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0.88</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1.02</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2.61</v>
      </c>
    </row>
    <row r="36" spans="1:16" x14ac:dyDescent="0.2">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5.3</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5.18</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5.53</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5.14</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6.82</v>
      </c>
    </row>
    <row r="39" spans="1:16" x14ac:dyDescent="0.2">
      <c r="A39" s="144" t="s">
        <v>62</v>
      </c>
    </row>
    <row r="40" spans="1:16" x14ac:dyDescent="0.2">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2">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2">
      <c r="A42" s="176" t="s">
        <v>65</v>
      </c>
      <c r="B42" s="176"/>
      <c r="C42" s="176"/>
      <c r="D42" s="176">
        <f>'実質公債費比率（分子）の構造●'!K$52</f>
        <v>512</v>
      </c>
      <c r="E42" s="176"/>
      <c r="F42" s="176"/>
      <c r="G42" s="176">
        <f>'実質公債費比率（分子）の構造●'!L$52</f>
        <v>605</v>
      </c>
      <c r="H42" s="176"/>
      <c r="I42" s="176"/>
      <c r="J42" s="176">
        <f>'実質公債費比率（分子）の構造●'!M$52</f>
        <v>631</v>
      </c>
      <c r="K42" s="176"/>
      <c r="L42" s="176"/>
      <c r="M42" s="176">
        <f>'実質公債費比率（分子）の構造●'!N$52</f>
        <v>636</v>
      </c>
      <c r="N42" s="176"/>
      <c r="O42" s="176"/>
      <c r="P42" s="176">
        <f>'実質公債費比率（分子）の構造●'!O$52</f>
        <v>638</v>
      </c>
    </row>
    <row r="43" spans="1:16" x14ac:dyDescent="0.2">
      <c r="A43" s="176" t="s">
        <v>66</v>
      </c>
      <c r="B43" s="176">
        <f>'実質公債費比率（分子）の構造●'!K$51</f>
        <v>0</v>
      </c>
      <c r="C43" s="176"/>
      <c r="D43" s="176"/>
      <c r="E43" s="176">
        <f>'実質公債費比率（分子）の構造●'!L$51</f>
        <v>0</v>
      </c>
      <c r="F43" s="176"/>
      <c r="G43" s="176"/>
      <c r="H43" s="176">
        <f>'実質公債費比率（分子）の構造●'!M$51</f>
        <v>0</v>
      </c>
      <c r="I43" s="176"/>
      <c r="J43" s="176"/>
      <c r="K43" s="176">
        <f>'実質公債費比率（分子）の構造●'!N$51</f>
        <v>0</v>
      </c>
      <c r="L43" s="176"/>
      <c r="M43" s="176"/>
      <c r="N43" s="176">
        <f>'実質公債費比率（分子）の構造●'!O$51</f>
        <v>0</v>
      </c>
      <c r="O43" s="176"/>
      <c r="P43" s="176"/>
    </row>
    <row r="44" spans="1:16" x14ac:dyDescent="0.2">
      <c r="A44" s="176" t="s">
        <v>67</v>
      </c>
      <c r="B44" s="176">
        <f>'実質公債費比率（分子）の構造●'!K$50</f>
        <v>1</v>
      </c>
      <c r="C44" s="176"/>
      <c r="D44" s="176"/>
      <c r="E44" s="176">
        <f>'実質公債費比率（分子）の構造●'!L$50</f>
        <v>1</v>
      </c>
      <c r="F44" s="176"/>
      <c r="G44" s="176"/>
      <c r="H44" s="176">
        <f>'実質公債費比率（分子）の構造●'!M$50</f>
        <v>1</v>
      </c>
      <c r="I44" s="176"/>
      <c r="J44" s="176"/>
      <c r="K44" s="176">
        <f>'実質公債費比率（分子）の構造●'!N$50</f>
        <v>1</v>
      </c>
      <c r="L44" s="176"/>
      <c r="M44" s="176"/>
      <c r="N44" s="176">
        <f>'実質公債費比率（分子）の構造●'!O$50</f>
        <v>1</v>
      </c>
      <c r="O44" s="176"/>
      <c r="P44" s="176"/>
    </row>
    <row r="45" spans="1:16" x14ac:dyDescent="0.2">
      <c r="A45" s="176" t="s">
        <v>68</v>
      </c>
      <c r="B45" s="176">
        <f>'実質公債費比率（分子）の構造●'!K$49</f>
        <v>2</v>
      </c>
      <c r="C45" s="176"/>
      <c r="D45" s="176"/>
      <c r="E45" s="176">
        <f>'実質公債費比率（分子）の構造●'!L$49</f>
        <v>2</v>
      </c>
      <c r="F45" s="176"/>
      <c r="G45" s="176"/>
      <c r="H45" s="176">
        <f>'実質公債費比率（分子）の構造●'!M$49</f>
        <v>2</v>
      </c>
      <c r="I45" s="176"/>
      <c r="J45" s="176"/>
      <c r="K45" s="176">
        <f>'実質公債費比率（分子）の構造●'!N$49</f>
        <v>2</v>
      </c>
      <c r="L45" s="176"/>
      <c r="M45" s="176"/>
      <c r="N45" s="176">
        <f>'実質公債費比率（分子）の構造●'!O$49</f>
        <v>3</v>
      </c>
      <c r="O45" s="176"/>
      <c r="P45" s="176"/>
    </row>
    <row r="46" spans="1:16" x14ac:dyDescent="0.2">
      <c r="A46" s="176" t="s">
        <v>69</v>
      </c>
      <c r="B46" s="176">
        <f>'実質公債費比率（分子）の構造●'!K$48</f>
        <v>121</v>
      </c>
      <c r="C46" s="176"/>
      <c r="D46" s="176"/>
      <c r="E46" s="176">
        <f>'実質公債費比率（分子）の構造●'!L$48</f>
        <v>122</v>
      </c>
      <c r="F46" s="176"/>
      <c r="G46" s="176"/>
      <c r="H46" s="176">
        <f>'実質公債費比率（分子）の構造●'!M$48</f>
        <v>123</v>
      </c>
      <c r="I46" s="176"/>
      <c r="J46" s="176"/>
      <c r="K46" s="176">
        <f>'実質公債費比率（分子）の構造●'!N$48</f>
        <v>120</v>
      </c>
      <c r="L46" s="176"/>
      <c r="M46" s="176"/>
      <c r="N46" s="176">
        <f>'実質公債費比率（分子）の構造●'!O$48</f>
        <v>119</v>
      </c>
      <c r="O46" s="176"/>
      <c r="P46" s="176"/>
    </row>
    <row r="47" spans="1:16" x14ac:dyDescent="0.2">
      <c r="A47" s="176" t="s">
        <v>70</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72</v>
      </c>
      <c r="B49" s="176">
        <f>'実質公債費比率（分子）の構造●'!K$45</f>
        <v>540</v>
      </c>
      <c r="C49" s="176"/>
      <c r="D49" s="176"/>
      <c r="E49" s="176">
        <f>'実質公債費比率（分子）の構造●'!L$45</f>
        <v>694</v>
      </c>
      <c r="F49" s="176"/>
      <c r="G49" s="176"/>
      <c r="H49" s="176">
        <f>'実質公債費比率（分子）の構造●'!M$45</f>
        <v>743</v>
      </c>
      <c r="I49" s="176"/>
      <c r="J49" s="176"/>
      <c r="K49" s="176">
        <f>'実質公債費比率（分子）の構造●'!N$45</f>
        <v>745</v>
      </c>
      <c r="L49" s="176"/>
      <c r="M49" s="176"/>
      <c r="N49" s="176">
        <f>'実質公債費比率（分子）の構造●'!O$45</f>
        <v>750</v>
      </c>
      <c r="O49" s="176"/>
      <c r="P49" s="176"/>
    </row>
    <row r="50" spans="1:16" x14ac:dyDescent="0.2">
      <c r="A50" s="176" t="s">
        <v>73</v>
      </c>
      <c r="B50" s="176" t="e">
        <f>NA()</f>
        <v>#N/A</v>
      </c>
      <c r="C50" s="176">
        <f>IF(ISNUMBER('実質公債費比率（分子）の構造●'!K$53),'実質公債費比率（分子）の構造●'!K$53,NA())</f>
        <v>152</v>
      </c>
      <c r="D50" s="176" t="e">
        <f>NA()</f>
        <v>#N/A</v>
      </c>
      <c r="E50" s="176" t="e">
        <f>NA()</f>
        <v>#N/A</v>
      </c>
      <c r="F50" s="176">
        <f>IF(ISNUMBER('実質公債費比率（分子）の構造●'!L$53),'実質公債費比率（分子）の構造●'!L$53,NA())</f>
        <v>214</v>
      </c>
      <c r="G50" s="176" t="e">
        <f>NA()</f>
        <v>#N/A</v>
      </c>
      <c r="H50" s="176" t="e">
        <f>NA()</f>
        <v>#N/A</v>
      </c>
      <c r="I50" s="176">
        <f>IF(ISNUMBER('実質公債費比率（分子）の構造●'!M$53),'実質公債費比率（分子）の構造●'!M$53,NA())</f>
        <v>238</v>
      </c>
      <c r="J50" s="176" t="e">
        <f>NA()</f>
        <v>#N/A</v>
      </c>
      <c r="K50" s="176" t="e">
        <f>NA()</f>
        <v>#N/A</v>
      </c>
      <c r="L50" s="176">
        <f>IF(ISNUMBER('実質公債費比率（分子）の構造●'!N$53),'実質公債費比率（分子）の構造●'!N$53,NA())</f>
        <v>232</v>
      </c>
      <c r="M50" s="176" t="e">
        <f>NA()</f>
        <v>#N/A</v>
      </c>
      <c r="N50" s="176" t="e">
        <f>NA()</f>
        <v>#N/A</v>
      </c>
      <c r="O50" s="176">
        <f>IF(ISNUMBER('実質公債費比率（分子）の構造●'!O$53),'実質公債費比率（分子）の構造●'!O$53,NA())</f>
        <v>235</v>
      </c>
      <c r="P50" s="176" t="e">
        <f>NA()</f>
        <v>#N/A</v>
      </c>
    </row>
    <row r="53" spans="1:16" x14ac:dyDescent="0.2">
      <c r="A53" s="144" t="s">
        <v>74</v>
      </c>
    </row>
    <row r="54" spans="1:16" x14ac:dyDescent="0.2">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2">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x14ac:dyDescent="0.2">
      <c r="A56" s="175" t="s">
        <v>45</v>
      </c>
      <c r="B56" s="175"/>
      <c r="C56" s="175"/>
      <c r="D56" s="175">
        <f>'将来負担比率（分子）の構造●'!I$52</f>
        <v>5742</v>
      </c>
      <c r="E56" s="175"/>
      <c r="F56" s="175"/>
      <c r="G56" s="175">
        <f>'将来負担比率（分子）の構造●'!J$52</f>
        <v>5449</v>
      </c>
      <c r="H56" s="175"/>
      <c r="I56" s="175"/>
      <c r="J56" s="175">
        <f>'将来負担比率（分子）の構造●'!K$52</f>
        <v>5963</v>
      </c>
      <c r="K56" s="175"/>
      <c r="L56" s="175"/>
      <c r="M56" s="175">
        <f>'将来負担比率（分子）の構造●'!L$52</f>
        <v>5716</v>
      </c>
      <c r="N56" s="175"/>
      <c r="O56" s="175"/>
      <c r="P56" s="175">
        <f>'将来負担比率（分子）の構造●'!M$52</f>
        <v>5664</v>
      </c>
    </row>
    <row r="57" spans="1:16" x14ac:dyDescent="0.2">
      <c r="A57" s="175" t="s">
        <v>44</v>
      </c>
      <c r="B57" s="175"/>
      <c r="C57" s="175"/>
      <c r="D57" s="175">
        <f>'将来負担比率（分子）の構造●'!I$51</f>
        <v>20</v>
      </c>
      <c r="E57" s="175"/>
      <c r="F57" s="175"/>
      <c r="G57" s="175">
        <f>'将来負担比率（分子）の構造●'!J$51</f>
        <v>14</v>
      </c>
      <c r="H57" s="175"/>
      <c r="I57" s="175"/>
      <c r="J57" s="175">
        <f>'将来負担比率（分子）の構造●'!K$51</f>
        <v>9</v>
      </c>
      <c r="K57" s="175"/>
      <c r="L57" s="175"/>
      <c r="M57" s="175">
        <f>'将来負担比率（分子）の構造●'!L$51</f>
        <v>6</v>
      </c>
      <c r="N57" s="175"/>
      <c r="O57" s="175"/>
      <c r="P57" s="175">
        <f>'将来負担比率（分子）の構造●'!M$51</f>
        <v>11</v>
      </c>
    </row>
    <row r="58" spans="1:16" x14ac:dyDescent="0.2">
      <c r="A58" s="175" t="s">
        <v>43</v>
      </c>
      <c r="B58" s="175"/>
      <c r="C58" s="175"/>
      <c r="D58" s="175">
        <f>'将来負担比率（分子）の構造●'!I$50</f>
        <v>1342</v>
      </c>
      <c r="E58" s="175"/>
      <c r="F58" s="175"/>
      <c r="G58" s="175">
        <f>'将来負担比率（分子）の構造●'!J$50</f>
        <v>1239</v>
      </c>
      <c r="H58" s="175"/>
      <c r="I58" s="175"/>
      <c r="J58" s="175">
        <f>'将来負担比率（分子）の構造●'!K$50</f>
        <v>1332</v>
      </c>
      <c r="K58" s="175"/>
      <c r="L58" s="175"/>
      <c r="M58" s="175">
        <f>'将来負担比率（分子）の構造●'!L$50</f>
        <v>1690</v>
      </c>
      <c r="N58" s="175"/>
      <c r="O58" s="175"/>
      <c r="P58" s="175">
        <f>'将来負担比率（分子）の構造●'!M$50</f>
        <v>1770</v>
      </c>
    </row>
    <row r="59" spans="1:16" x14ac:dyDescent="0.2">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38</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37</v>
      </c>
      <c r="B62" s="175">
        <f>'将来負担比率（分子）の構造●'!I$45</f>
        <v>436</v>
      </c>
      <c r="C62" s="175"/>
      <c r="D62" s="175"/>
      <c r="E62" s="175">
        <f>'将来負担比率（分子）の構造●'!J$45</f>
        <v>236</v>
      </c>
      <c r="F62" s="175"/>
      <c r="G62" s="175"/>
      <c r="H62" s="175">
        <f>'将来負担比率（分子）の構造●'!K$45</f>
        <v>202</v>
      </c>
      <c r="I62" s="175"/>
      <c r="J62" s="175"/>
      <c r="K62" s="175">
        <f>'将来負担比率（分子）の構造●'!L$45</f>
        <v>185</v>
      </c>
      <c r="L62" s="175"/>
      <c r="M62" s="175"/>
      <c r="N62" s="175">
        <f>'将来負担比率（分子）の構造●'!M$45</f>
        <v>170</v>
      </c>
      <c r="O62" s="175"/>
      <c r="P62" s="175"/>
    </row>
    <row r="63" spans="1:16" x14ac:dyDescent="0.2">
      <c r="A63" s="175" t="s">
        <v>36</v>
      </c>
      <c r="B63" s="175">
        <f>'将来負担比率（分子）の構造●'!I$44</f>
        <v>180</v>
      </c>
      <c r="C63" s="175"/>
      <c r="D63" s="175"/>
      <c r="E63" s="175">
        <f>'将来負担比率（分子）の構造●'!J$44</f>
        <v>235</v>
      </c>
      <c r="F63" s="175"/>
      <c r="G63" s="175"/>
      <c r="H63" s="175">
        <f>'将来負担比率（分子）の構造●'!K$44</f>
        <v>230</v>
      </c>
      <c r="I63" s="175"/>
      <c r="J63" s="175"/>
      <c r="K63" s="175">
        <f>'将来負担比率（分子）の構造●'!L$44</f>
        <v>2628</v>
      </c>
      <c r="L63" s="175"/>
      <c r="M63" s="175"/>
      <c r="N63" s="175">
        <f>'将来負担比率（分子）の構造●'!M$44</f>
        <v>3480</v>
      </c>
      <c r="O63" s="175"/>
      <c r="P63" s="175"/>
    </row>
    <row r="64" spans="1:16" x14ac:dyDescent="0.2">
      <c r="A64" s="175" t="s">
        <v>35</v>
      </c>
      <c r="B64" s="175">
        <f>'将来負担比率（分子）の構造●'!I$43</f>
        <v>1285</v>
      </c>
      <c r="C64" s="175"/>
      <c r="D64" s="175"/>
      <c r="E64" s="175">
        <f>'将来負担比率（分子）の構造●'!J$43</f>
        <v>1119</v>
      </c>
      <c r="F64" s="175"/>
      <c r="G64" s="175"/>
      <c r="H64" s="175">
        <f>'将来負担比率（分子）の構造●'!K$43</f>
        <v>1118</v>
      </c>
      <c r="I64" s="175"/>
      <c r="J64" s="175"/>
      <c r="K64" s="175">
        <f>'将来負担比率（分子）の構造●'!L$43</f>
        <v>1033</v>
      </c>
      <c r="L64" s="175"/>
      <c r="M64" s="175"/>
      <c r="N64" s="175">
        <f>'将来負担比率（分子）の構造●'!M$43</f>
        <v>988</v>
      </c>
      <c r="O64" s="175"/>
      <c r="P64" s="175"/>
    </row>
    <row r="65" spans="1:16" x14ac:dyDescent="0.2">
      <c r="A65" s="175" t="s">
        <v>34</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2">
      <c r="A66" s="175" t="s">
        <v>33</v>
      </c>
      <c r="B66" s="175">
        <f>'将来負担比率（分子）の構造●'!I$41</f>
        <v>6552</v>
      </c>
      <c r="C66" s="175"/>
      <c r="D66" s="175"/>
      <c r="E66" s="175">
        <f>'将来負担比率（分子）の構造●'!J$41</f>
        <v>6189</v>
      </c>
      <c r="F66" s="175"/>
      <c r="G66" s="175"/>
      <c r="H66" s="175">
        <f>'将来負担比率（分子）の構造●'!K$41</f>
        <v>5717</v>
      </c>
      <c r="I66" s="175"/>
      <c r="J66" s="175"/>
      <c r="K66" s="175">
        <f>'将来負担比率（分子）の構造●'!L$41</f>
        <v>5191</v>
      </c>
      <c r="L66" s="175"/>
      <c r="M66" s="175"/>
      <c r="N66" s="175">
        <f>'将来負担比率（分子）の構造●'!M$41</f>
        <v>4640</v>
      </c>
      <c r="O66" s="175"/>
      <c r="P66" s="175"/>
    </row>
    <row r="67" spans="1:16" x14ac:dyDescent="0.2">
      <c r="A67" s="175" t="s">
        <v>77</v>
      </c>
      <c r="B67" s="175" t="e">
        <f>NA()</f>
        <v>#N/A</v>
      </c>
      <c r="C67" s="175">
        <f>IF(ISNUMBER('将来負担比率（分子）の構造●'!I$53), IF('将来負担比率（分子）の構造●'!I$53 &lt; 0, 0, '将来負担比率（分子）の構造●'!I$53), NA())</f>
        <v>1347</v>
      </c>
      <c r="D67" s="175" t="e">
        <f>NA()</f>
        <v>#N/A</v>
      </c>
      <c r="E67" s="175" t="e">
        <f>NA()</f>
        <v>#N/A</v>
      </c>
      <c r="F67" s="175">
        <f>IF(ISNUMBER('将来負担比率（分子）の構造●'!J$53), IF('将来負担比率（分子）の構造●'!J$53 &lt; 0, 0, '将来負担比率（分子）の構造●'!J$53), NA())</f>
        <v>1077</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1624</v>
      </c>
      <c r="M67" s="175" t="e">
        <f>NA()</f>
        <v>#N/A</v>
      </c>
      <c r="N67" s="175" t="e">
        <f>NA()</f>
        <v>#N/A</v>
      </c>
      <c r="O67" s="175">
        <f>IF(ISNUMBER('将来負担比率（分子）の構造●'!M$53), IF('将来負担比率（分子）の構造●'!M$53 &lt; 0, 0, '将来負担比率（分子）の構造●'!M$53), NA())</f>
        <v>1833</v>
      </c>
      <c r="P67" s="175" t="e">
        <f>NA()</f>
        <v>#N/A</v>
      </c>
    </row>
    <row r="70" spans="1:16" x14ac:dyDescent="0.2">
      <c r="A70" s="177" t="s">
        <v>78</v>
      </c>
      <c r="B70" s="177"/>
      <c r="C70" s="177"/>
      <c r="D70" s="177"/>
      <c r="E70" s="177"/>
      <c r="F70" s="177"/>
    </row>
    <row r="71" spans="1:16" x14ac:dyDescent="0.2">
      <c r="A71" s="178"/>
      <c r="B71" s="178" t="str">
        <f>基金残高に係る経年分析●!F54</f>
        <v>R02</v>
      </c>
      <c r="C71" s="178" t="str">
        <f>基金残高に係る経年分析●!G54</f>
        <v>R03</v>
      </c>
      <c r="D71" s="178" t="str">
        <f>基金残高に係る経年分析●!H54</f>
        <v>R04</v>
      </c>
    </row>
    <row r="72" spans="1:16" x14ac:dyDescent="0.2">
      <c r="A72" s="178" t="s">
        <v>79</v>
      </c>
      <c r="B72" s="179">
        <f>基金残高に係る経年分析●!F55</f>
        <v>357</v>
      </c>
      <c r="C72" s="179">
        <f>基金残高に係る経年分析●!G55</f>
        <v>857</v>
      </c>
      <c r="D72" s="179">
        <f>基金残高に係る経年分析●!H55</f>
        <v>955</v>
      </c>
    </row>
    <row r="73" spans="1:16" x14ac:dyDescent="0.2">
      <c r="A73" s="178" t="s">
        <v>80</v>
      </c>
      <c r="B73" s="179">
        <f>基金残高に係る経年分析●!F56</f>
        <v>3</v>
      </c>
      <c r="C73" s="179">
        <f>基金残高に係る経年分析●!G56</f>
        <v>133</v>
      </c>
      <c r="D73" s="179">
        <f>基金残高に係る経年分析●!H56</f>
        <v>71</v>
      </c>
    </row>
    <row r="74" spans="1:16" x14ac:dyDescent="0.2">
      <c r="A74" s="178" t="s">
        <v>81</v>
      </c>
      <c r="B74" s="179">
        <f>基金残高に係る経年分析●!F57</f>
        <v>852</v>
      </c>
      <c r="C74" s="179">
        <f>基金残高に係る経年分析●!G57</f>
        <v>591</v>
      </c>
      <c r="D74" s="179">
        <f>基金残高に係る経年分析●!H57</f>
        <v>656</v>
      </c>
    </row>
  </sheetData>
  <sheetProtection algorithmName="SHA-512" hashValue="qsyC9Cx+o5Twves92zPR3cGZnFGyH2A0axn/X0eqSn0EciJ8YUMs1hZwqmQ08s2iQVjNXh8bCxIAAyEaYe6reA==" saltValue="TF6rR3Zcvs91pGnlfgd/BA=="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2"/>
  <cols>
    <col min="1" max="1" width="1.6640625" style="214" customWidth="1"/>
    <col min="2" max="2" width="2.33203125" style="214" customWidth="1"/>
    <col min="3" max="16" width="2.6640625" style="214" customWidth="1"/>
    <col min="17" max="17" width="2.33203125" style="214" customWidth="1"/>
    <col min="18" max="95" width="1.6640625" style="214" customWidth="1"/>
    <col min="96" max="133" width="1.6640625" style="226" customWidth="1"/>
    <col min="134" max="143" width="1.66406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219</v>
      </c>
      <c r="DI1" s="639"/>
      <c r="DJ1" s="639"/>
      <c r="DK1" s="639"/>
      <c r="DL1" s="639"/>
      <c r="DM1" s="639"/>
      <c r="DN1" s="640"/>
      <c r="DO1" s="214"/>
      <c r="DP1" s="638" t="s">
        <v>220</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2">
      <c r="B2" s="215" t="s">
        <v>221</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41" t="s">
        <v>222</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223</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224</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2">
      <c r="B4" s="641" t="s">
        <v>1</v>
      </c>
      <c r="C4" s="642"/>
      <c r="D4" s="642"/>
      <c r="E4" s="642"/>
      <c r="F4" s="642"/>
      <c r="G4" s="642"/>
      <c r="H4" s="642"/>
      <c r="I4" s="642"/>
      <c r="J4" s="642"/>
      <c r="K4" s="642"/>
      <c r="L4" s="642"/>
      <c r="M4" s="642"/>
      <c r="N4" s="642"/>
      <c r="O4" s="642"/>
      <c r="P4" s="642"/>
      <c r="Q4" s="643"/>
      <c r="R4" s="641" t="s">
        <v>225</v>
      </c>
      <c r="S4" s="642"/>
      <c r="T4" s="642"/>
      <c r="U4" s="642"/>
      <c r="V4" s="642"/>
      <c r="W4" s="642"/>
      <c r="X4" s="642"/>
      <c r="Y4" s="643"/>
      <c r="Z4" s="641" t="s">
        <v>226</v>
      </c>
      <c r="AA4" s="642"/>
      <c r="AB4" s="642"/>
      <c r="AC4" s="643"/>
      <c r="AD4" s="641" t="s">
        <v>227</v>
      </c>
      <c r="AE4" s="642"/>
      <c r="AF4" s="642"/>
      <c r="AG4" s="642"/>
      <c r="AH4" s="642"/>
      <c r="AI4" s="642"/>
      <c r="AJ4" s="642"/>
      <c r="AK4" s="643"/>
      <c r="AL4" s="641" t="s">
        <v>226</v>
      </c>
      <c r="AM4" s="642"/>
      <c r="AN4" s="642"/>
      <c r="AO4" s="643"/>
      <c r="AP4" s="644" t="s">
        <v>228</v>
      </c>
      <c r="AQ4" s="644"/>
      <c r="AR4" s="644"/>
      <c r="AS4" s="644"/>
      <c r="AT4" s="644"/>
      <c r="AU4" s="644"/>
      <c r="AV4" s="644"/>
      <c r="AW4" s="644"/>
      <c r="AX4" s="644"/>
      <c r="AY4" s="644"/>
      <c r="AZ4" s="644"/>
      <c r="BA4" s="644"/>
      <c r="BB4" s="644"/>
      <c r="BC4" s="644"/>
      <c r="BD4" s="644"/>
      <c r="BE4" s="644"/>
      <c r="BF4" s="644"/>
      <c r="BG4" s="644" t="s">
        <v>229</v>
      </c>
      <c r="BH4" s="644"/>
      <c r="BI4" s="644"/>
      <c r="BJ4" s="644"/>
      <c r="BK4" s="644"/>
      <c r="BL4" s="644"/>
      <c r="BM4" s="644"/>
      <c r="BN4" s="644"/>
      <c r="BO4" s="644" t="s">
        <v>226</v>
      </c>
      <c r="BP4" s="644"/>
      <c r="BQ4" s="644"/>
      <c r="BR4" s="644"/>
      <c r="BS4" s="644" t="s">
        <v>230</v>
      </c>
      <c r="BT4" s="644"/>
      <c r="BU4" s="644"/>
      <c r="BV4" s="644"/>
      <c r="BW4" s="644"/>
      <c r="BX4" s="644"/>
      <c r="BY4" s="644"/>
      <c r="BZ4" s="644"/>
      <c r="CA4" s="644"/>
      <c r="CB4" s="644"/>
      <c r="CD4" s="641" t="s">
        <v>231</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2">
      <c r="B5" s="645" t="s">
        <v>232</v>
      </c>
      <c r="C5" s="646"/>
      <c r="D5" s="646"/>
      <c r="E5" s="646"/>
      <c r="F5" s="646"/>
      <c r="G5" s="646"/>
      <c r="H5" s="646"/>
      <c r="I5" s="646"/>
      <c r="J5" s="646"/>
      <c r="K5" s="646"/>
      <c r="L5" s="646"/>
      <c r="M5" s="646"/>
      <c r="N5" s="646"/>
      <c r="O5" s="646"/>
      <c r="P5" s="646"/>
      <c r="Q5" s="647"/>
      <c r="R5" s="648">
        <v>677070</v>
      </c>
      <c r="S5" s="649"/>
      <c r="T5" s="649"/>
      <c r="U5" s="649"/>
      <c r="V5" s="649"/>
      <c r="W5" s="649"/>
      <c r="X5" s="649"/>
      <c r="Y5" s="650"/>
      <c r="Z5" s="651">
        <v>13.7</v>
      </c>
      <c r="AA5" s="651"/>
      <c r="AB5" s="651"/>
      <c r="AC5" s="651"/>
      <c r="AD5" s="652">
        <v>677070</v>
      </c>
      <c r="AE5" s="652"/>
      <c r="AF5" s="652"/>
      <c r="AG5" s="652"/>
      <c r="AH5" s="652"/>
      <c r="AI5" s="652"/>
      <c r="AJ5" s="652"/>
      <c r="AK5" s="652"/>
      <c r="AL5" s="653">
        <v>27.1</v>
      </c>
      <c r="AM5" s="654"/>
      <c r="AN5" s="654"/>
      <c r="AO5" s="655"/>
      <c r="AP5" s="645" t="s">
        <v>233</v>
      </c>
      <c r="AQ5" s="646"/>
      <c r="AR5" s="646"/>
      <c r="AS5" s="646"/>
      <c r="AT5" s="646"/>
      <c r="AU5" s="646"/>
      <c r="AV5" s="646"/>
      <c r="AW5" s="646"/>
      <c r="AX5" s="646"/>
      <c r="AY5" s="646"/>
      <c r="AZ5" s="646"/>
      <c r="BA5" s="646"/>
      <c r="BB5" s="646"/>
      <c r="BC5" s="646"/>
      <c r="BD5" s="646"/>
      <c r="BE5" s="646"/>
      <c r="BF5" s="647"/>
      <c r="BG5" s="659">
        <v>667830</v>
      </c>
      <c r="BH5" s="660"/>
      <c r="BI5" s="660"/>
      <c r="BJ5" s="660"/>
      <c r="BK5" s="660"/>
      <c r="BL5" s="660"/>
      <c r="BM5" s="660"/>
      <c r="BN5" s="661"/>
      <c r="BO5" s="662">
        <v>98.6</v>
      </c>
      <c r="BP5" s="662"/>
      <c r="BQ5" s="662"/>
      <c r="BR5" s="662"/>
      <c r="BS5" s="663" t="s">
        <v>179</v>
      </c>
      <c r="BT5" s="663"/>
      <c r="BU5" s="663"/>
      <c r="BV5" s="663"/>
      <c r="BW5" s="663"/>
      <c r="BX5" s="663"/>
      <c r="BY5" s="663"/>
      <c r="BZ5" s="663"/>
      <c r="CA5" s="663"/>
      <c r="CB5" s="667"/>
      <c r="CD5" s="641" t="s">
        <v>228</v>
      </c>
      <c r="CE5" s="642"/>
      <c r="CF5" s="642"/>
      <c r="CG5" s="642"/>
      <c r="CH5" s="642"/>
      <c r="CI5" s="642"/>
      <c r="CJ5" s="642"/>
      <c r="CK5" s="642"/>
      <c r="CL5" s="642"/>
      <c r="CM5" s="642"/>
      <c r="CN5" s="642"/>
      <c r="CO5" s="642"/>
      <c r="CP5" s="642"/>
      <c r="CQ5" s="643"/>
      <c r="CR5" s="641" t="s">
        <v>234</v>
      </c>
      <c r="CS5" s="642"/>
      <c r="CT5" s="642"/>
      <c r="CU5" s="642"/>
      <c r="CV5" s="642"/>
      <c r="CW5" s="642"/>
      <c r="CX5" s="642"/>
      <c r="CY5" s="643"/>
      <c r="CZ5" s="641" t="s">
        <v>226</v>
      </c>
      <c r="DA5" s="642"/>
      <c r="DB5" s="642"/>
      <c r="DC5" s="643"/>
      <c r="DD5" s="641" t="s">
        <v>235</v>
      </c>
      <c r="DE5" s="642"/>
      <c r="DF5" s="642"/>
      <c r="DG5" s="642"/>
      <c r="DH5" s="642"/>
      <c r="DI5" s="642"/>
      <c r="DJ5" s="642"/>
      <c r="DK5" s="642"/>
      <c r="DL5" s="642"/>
      <c r="DM5" s="642"/>
      <c r="DN5" s="642"/>
      <c r="DO5" s="642"/>
      <c r="DP5" s="643"/>
      <c r="DQ5" s="641" t="s">
        <v>236</v>
      </c>
      <c r="DR5" s="642"/>
      <c r="DS5" s="642"/>
      <c r="DT5" s="642"/>
      <c r="DU5" s="642"/>
      <c r="DV5" s="642"/>
      <c r="DW5" s="642"/>
      <c r="DX5" s="642"/>
      <c r="DY5" s="642"/>
      <c r="DZ5" s="642"/>
      <c r="EA5" s="642"/>
      <c r="EB5" s="642"/>
      <c r="EC5" s="643"/>
    </row>
    <row r="6" spans="2:143" ht="11.25" customHeight="1" x14ac:dyDescent="0.2">
      <c r="B6" s="656" t="s">
        <v>237</v>
      </c>
      <c r="C6" s="657"/>
      <c r="D6" s="657"/>
      <c r="E6" s="657"/>
      <c r="F6" s="657"/>
      <c r="G6" s="657"/>
      <c r="H6" s="657"/>
      <c r="I6" s="657"/>
      <c r="J6" s="657"/>
      <c r="K6" s="657"/>
      <c r="L6" s="657"/>
      <c r="M6" s="657"/>
      <c r="N6" s="657"/>
      <c r="O6" s="657"/>
      <c r="P6" s="657"/>
      <c r="Q6" s="658"/>
      <c r="R6" s="659">
        <v>27427</v>
      </c>
      <c r="S6" s="660"/>
      <c r="T6" s="660"/>
      <c r="U6" s="660"/>
      <c r="V6" s="660"/>
      <c r="W6" s="660"/>
      <c r="X6" s="660"/>
      <c r="Y6" s="661"/>
      <c r="Z6" s="662">
        <v>0.6</v>
      </c>
      <c r="AA6" s="662"/>
      <c r="AB6" s="662"/>
      <c r="AC6" s="662"/>
      <c r="AD6" s="663">
        <v>27427</v>
      </c>
      <c r="AE6" s="663"/>
      <c r="AF6" s="663"/>
      <c r="AG6" s="663"/>
      <c r="AH6" s="663"/>
      <c r="AI6" s="663"/>
      <c r="AJ6" s="663"/>
      <c r="AK6" s="663"/>
      <c r="AL6" s="664">
        <v>1.1000000000000001</v>
      </c>
      <c r="AM6" s="665"/>
      <c r="AN6" s="665"/>
      <c r="AO6" s="666"/>
      <c r="AP6" s="656" t="s">
        <v>238</v>
      </c>
      <c r="AQ6" s="657"/>
      <c r="AR6" s="657"/>
      <c r="AS6" s="657"/>
      <c r="AT6" s="657"/>
      <c r="AU6" s="657"/>
      <c r="AV6" s="657"/>
      <c r="AW6" s="657"/>
      <c r="AX6" s="657"/>
      <c r="AY6" s="657"/>
      <c r="AZ6" s="657"/>
      <c r="BA6" s="657"/>
      <c r="BB6" s="657"/>
      <c r="BC6" s="657"/>
      <c r="BD6" s="657"/>
      <c r="BE6" s="657"/>
      <c r="BF6" s="658"/>
      <c r="BG6" s="659">
        <v>667830</v>
      </c>
      <c r="BH6" s="660"/>
      <c r="BI6" s="660"/>
      <c r="BJ6" s="660"/>
      <c r="BK6" s="660"/>
      <c r="BL6" s="660"/>
      <c r="BM6" s="660"/>
      <c r="BN6" s="661"/>
      <c r="BO6" s="662">
        <v>98.6</v>
      </c>
      <c r="BP6" s="662"/>
      <c r="BQ6" s="662"/>
      <c r="BR6" s="662"/>
      <c r="BS6" s="663" t="s">
        <v>179</v>
      </c>
      <c r="BT6" s="663"/>
      <c r="BU6" s="663"/>
      <c r="BV6" s="663"/>
      <c r="BW6" s="663"/>
      <c r="BX6" s="663"/>
      <c r="BY6" s="663"/>
      <c r="BZ6" s="663"/>
      <c r="CA6" s="663"/>
      <c r="CB6" s="667"/>
      <c r="CD6" s="645" t="s">
        <v>239</v>
      </c>
      <c r="CE6" s="646"/>
      <c r="CF6" s="646"/>
      <c r="CG6" s="646"/>
      <c r="CH6" s="646"/>
      <c r="CI6" s="646"/>
      <c r="CJ6" s="646"/>
      <c r="CK6" s="646"/>
      <c r="CL6" s="646"/>
      <c r="CM6" s="646"/>
      <c r="CN6" s="646"/>
      <c r="CO6" s="646"/>
      <c r="CP6" s="646"/>
      <c r="CQ6" s="647"/>
      <c r="CR6" s="659">
        <v>62198</v>
      </c>
      <c r="CS6" s="660"/>
      <c r="CT6" s="660"/>
      <c r="CU6" s="660"/>
      <c r="CV6" s="660"/>
      <c r="CW6" s="660"/>
      <c r="CX6" s="660"/>
      <c r="CY6" s="661"/>
      <c r="CZ6" s="653">
        <v>1.3</v>
      </c>
      <c r="DA6" s="654"/>
      <c r="DB6" s="654"/>
      <c r="DC6" s="670"/>
      <c r="DD6" s="668" t="s">
        <v>179</v>
      </c>
      <c r="DE6" s="660"/>
      <c r="DF6" s="660"/>
      <c r="DG6" s="660"/>
      <c r="DH6" s="660"/>
      <c r="DI6" s="660"/>
      <c r="DJ6" s="660"/>
      <c r="DK6" s="660"/>
      <c r="DL6" s="660"/>
      <c r="DM6" s="660"/>
      <c r="DN6" s="660"/>
      <c r="DO6" s="660"/>
      <c r="DP6" s="661"/>
      <c r="DQ6" s="668">
        <v>62198</v>
      </c>
      <c r="DR6" s="660"/>
      <c r="DS6" s="660"/>
      <c r="DT6" s="660"/>
      <c r="DU6" s="660"/>
      <c r="DV6" s="660"/>
      <c r="DW6" s="660"/>
      <c r="DX6" s="660"/>
      <c r="DY6" s="660"/>
      <c r="DZ6" s="660"/>
      <c r="EA6" s="660"/>
      <c r="EB6" s="660"/>
      <c r="EC6" s="669"/>
    </row>
    <row r="7" spans="2:143" ht="11.25" customHeight="1" x14ac:dyDescent="0.2">
      <c r="B7" s="656" t="s">
        <v>240</v>
      </c>
      <c r="C7" s="657"/>
      <c r="D7" s="657"/>
      <c r="E7" s="657"/>
      <c r="F7" s="657"/>
      <c r="G7" s="657"/>
      <c r="H7" s="657"/>
      <c r="I7" s="657"/>
      <c r="J7" s="657"/>
      <c r="K7" s="657"/>
      <c r="L7" s="657"/>
      <c r="M7" s="657"/>
      <c r="N7" s="657"/>
      <c r="O7" s="657"/>
      <c r="P7" s="657"/>
      <c r="Q7" s="658"/>
      <c r="R7" s="659">
        <v>120</v>
      </c>
      <c r="S7" s="660"/>
      <c r="T7" s="660"/>
      <c r="U7" s="660"/>
      <c r="V7" s="660"/>
      <c r="W7" s="660"/>
      <c r="X7" s="660"/>
      <c r="Y7" s="661"/>
      <c r="Z7" s="662">
        <v>0</v>
      </c>
      <c r="AA7" s="662"/>
      <c r="AB7" s="662"/>
      <c r="AC7" s="662"/>
      <c r="AD7" s="663">
        <v>120</v>
      </c>
      <c r="AE7" s="663"/>
      <c r="AF7" s="663"/>
      <c r="AG7" s="663"/>
      <c r="AH7" s="663"/>
      <c r="AI7" s="663"/>
      <c r="AJ7" s="663"/>
      <c r="AK7" s="663"/>
      <c r="AL7" s="664">
        <v>0</v>
      </c>
      <c r="AM7" s="665"/>
      <c r="AN7" s="665"/>
      <c r="AO7" s="666"/>
      <c r="AP7" s="656" t="s">
        <v>241</v>
      </c>
      <c r="AQ7" s="657"/>
      <c r="AR7" s="657"/>
      <c r="AS7" s="657"/>
      <c r="AT7" s="657"/>
      <c r="AU7" s="657"/>
      <c r="AV7" s="657"/>
      <c r="AW7" s="657"/>
      <c r="AX7" s="657"/>
      <c r="AY7" s="657"/>
      <c r="AZ7" s="657"/>
      <c r="BA7" s="657"/>
      <c r="BB7" s="657"/>
      <c r="BC7" s="657"/>
      <c r="BD7" s="657"/>
      <c r="BE7" s="657"/>
      <c r="BF7" s="658"/>
      <c r="BG7" s="659">
        <v>235333</v>
      </c>
      <c r="BH7" s="660"/>
      <c r="BI7" s="660"/>
      <c r="BJ7" s="660"/>
      <c r="BK7" s="660"/>
      <c r="BL7" s="660"/>
      <c r="BM7" s="660"/>
      <c r="BN7" s="661"/>
      <c r="BO7" s="662">
        <v>34.799999999999997</v>
      </c>
      <c r="BP7" s="662"/>
      <c r="BQ7" s="662"/>
      <c r="BR7" s="662"/>
      <c r="BS7" s="663" t="s">
        <v>179</v>
      </c>
      <c r="BT7" s="663"/>
      <c r="BU7" s="663"/>
      <c r="BV7" s="663"/>
      <c r="BW7" s="663"/>
      <c r="BX7" s="663"/>
      <c r="BY7" s="663"/>
      <c r="BZ7" s="663"/>
      <c r="CA7" s="663"/>
      <c r="CB7" s="667"/>
      <c r="CD7" s="656" t="s">
        <v>242</v>
      </c>
      <c r="CE7" s="657"/>
      <c r="CF7" s="657"/>
      <c r="CG7" s="657"/>
      <c r="CH7" s="657"/>
      <c r="CI7" s="657"/>
      <c r="CJ7" s="657"/>
      <c r="CK7" s="657"/>
      <c r="CL7" s="657"/>
      <c r="CM7" s="657"/>
      <c r="CN7" s="657"/>
      <c r="CO7" s="657"/>
      <c r="CP7" s="657"/>
      <c r="CQ7" s="658"/>
      <c r="CR7" s="659">
        <v>1565113</v>
      </c>
      <c r="CS7" s="660"/>
      <c r="CT7" s="660"/>
      <c r="CU7" s="660"/>
      <c r="CV7" s="660"/>
      <c r="CW7" s="660"/>
      <c r="CX7" s="660"/>
      <c r="CY7" s="661"/>
      <c r="CZ7" s="662">
        <v>32.799999999999997</v>
      </c>
      <c r="DA7" s="662"/>
      <c r="DB7" s="662"/>
      <c r="DC7" s="662"/>
      <c r="DD7" s="668">
        <v>116268</v>
      </c>
      <c r="DE7" s="660"/>
      <c r="DF7" s="660"/>
      <c r="DG7" s="660"/>
      <c r="DH7" s="660"/>
      <c r="DI7" s="660"/>
      <c r="DJ7" s="660"/>
      <c r="DK7" s="660"/>
      <c r="DL7" s="660"/>
      <c r="DM7" s="660"/>
      <c r="DN7" s="660"/>
      <c r="DO7" s="660"/>
      <c r="DP7" s="661"/>
      <c r="DQ7" s="668">
        <v>740830</v>
      </c>
      <c r="DR7" s="660"/>
      <c r="DS7" s="660"/>
      <c r="DT7" s="660"/>
      <c r="DU7" s="660"/>
      <c r="DV7" s="660"/>
      <c r="DW7" s="660"/>
      <c r="DX7" s="660"/>
      <c r="DY7" s="660"/>
      <c r="DZ7" s="660"/>
      <c r="EA7" s="660"/>
      <c r="EB7" s="660"/>
      <c r="EC7" s="669"/>
    </row>
    <row r="8" spans="2:143" ht="11.25" customHeight="1" x14ac:dyDescent="0.2">
      <c r="B8" s="656" t="s">
        <v>243</v>
      </c>
      <c r="C8" s="657"/>
      <c r="D8" s="657"/>
      <c r="E8" s="657"/>
      <c r="F8" s="657"/>
      <c r="G8" s="657"/>
      <c r="H8" s="657"/>
      <c r="I8" s="657"/>
      <c r="J8" s="657"/>
      <c r="K8" s="657"/>
      <c r="L8" s="657"/>
      <c r="M8" s="657"/>
      <c r="N8" s="657"/>
      <c r="O8" s="657"/>
      <c r="P8" s="657"/>
      <c r="Q8" s="658"/>
      <c r="R8" s="659">
        <v>1200</v>
      </c>
      <c r="S8" s="660"/>
      <c r="T8" s="660"/>
      <c r="U8" s="660"/>
      <c r="V8" s="660"/>
      <c r="W8" s="660"/>
      <c r="X8" s="660"/>
      <c r="Y8" s="661"/>
      <c r="Z8" s="662">
        <v>0</v>
      </c>
      <c r="AA8" s="662"/>
      <c r="AB8" s="662"/>
      <c r="AC8" s="662"/>
      <c r="AD8" s="663">
        <v>1200</v>
      </c>
      <c r="AE8" s="663"/>
      <c r="AF8" s="663"/>
      <c r="AG8" s="663"/>
      <c r="AH8" s="663"/>
      <c r="AI8" s="663"/>
      <c r="AJ8" s="663"/>
      <c r="AK8" s="663"/>
      <c r="AL8" s="664">
        <v>0</v>
      </c>
      <c r="AM8" s="665"/>
      <c r="AN8" s="665"/>
      <c r="AO8" s="666"/>
      <c r="AP8" s="656" t="s">
        <v>244</v>
      </c>
      <c r="AQ8" s="657"/>
      <c r="AR8" s="657"/>
      <c r="AS8" s="657"/>
      <c r="AT8" s="657"/>
      <c r="AU8" s="657"/>
      <c r="AV8" s="657"/>
      <c r="AW8" s="657"/>
      <c r="AX8" s="657"/>
      <c r="AY8" s="657"/>
      <c r="AZ8" s="657"/>
      <c r="BA8" s="657"/>
      <c r="BB8" s="657"/>
      <c r="BC8" s="657"/>
      <c r="BD8" s="657"/>
      <c r="BE8" s="657"/>
      <c r="BF8" s="658"/>
      <c r="BG8" s="659">
        <v>5988</v>
      </c>
      <c r="BH8" s="660"/>
      <c r="BI8" s="660"/>
      <c r="BJ8" s="660"/>
      <c r="BK8" s="660"/>
      <c r="BL8" s="660"/>
      <c r="BM8" s="660"/>
      <c r="BN8" s="661"/>
      <c r="BO8" s="662">
        <v>0.9</v>
      </c>
      <c r="BP8" s="662"/>
      <c r="BQ8" s="662"/>
      <c r="BR8" s="662"/>
      <c r="BS8" s="663" t="s">
        <v>179</v>
      </c>
      <c r="BT8" s="663"/>
      <c r="BU8" s="663"/>
      <c r="BV8" s="663"/>
      <c r="BW8" s="663"/>
      <c r="BX8" s="663"/>
      <c r="BY8" s="663"/>
      <c r="BZ8" s="663"/>
      <c r="CA8" s="663"/>
      <c r="CB8" s="667"/>
      <c r="CD8" s="656" t="s">
        <v>245</v>
      </c>
      <c r="CE8" s="657"/>
      <c r="CF8" s="657"/>
      <c r="CG8" s="657"/>
      <c r="CH8" s="657"/>
      <c r="CI8" s="657"/>
      <c r="CJ8" s="657"/>
      <c r="CK8" s="657"/>
      <c r="CL8" s="657"/>
      <c r="CM8" s="657"/>
      <c r="CN8" s="657"/>
      <c r="CO8" s="657"/>
      <c r="CP8" s="657"/>
      <c r="CQ8" s="658"/>
      <c r="CR8" s="659">
        <v>666288</v>
      </c>
      <c r="CS8" s="660"/>
      <c r="CT8" s="660"/>
      <c r="CU8" s="660"/>
      <c r="CV8" s="660"/>
      <c r="CW8" s="660"/>
      <c r="CX8" s="660"/>
      <c r="CY8" s="661"/>
      <c r="CZ8" s="662">
        <v>14</v>
      </c>
      <c r="DA8" s="662"/>
      <c r="DB8" s="662"/>
      <c r="DC8" s="662"/>
      <c r="DD8" s="668">
        <v>6684</v>
      </c>
      <c r="DE8" s="660"/>
      <c r="DF8" s="660"/>
      <c r="DG8" s="660"/>
      <c r="DH8" s="660"/>
      <c r="DI8" s="660"/>
      <c r="DJ8" s="660"/>
      <c r="DK8" s="660"/>
      <c r="DL8" s="660"/>
      <c r="DM8" s="660"/>
      <c r="DN8" s="660"/>
      <c r="DO8" s="660"/>
      <c r="DP8" s="661"/>
      <c r="DQ8" s="668">
        <v>427179</v>
      </c>
      <c r="DR8" s="660"/>
      <c r="DS8" s="660"/>
      <c r="DT8" s="660"/>
      <c r="DU8" s="660"/>
      <c r="DV8" s="660"/>
      <c r="DW8" s="660"/>
      <c r="DX8" s="660"/>
      <c r="DY8" s="660"/>
      <c r="DZ8" s="660"/>
      <c r="EA8" s="660"/>
      <c r="EB8" s="660"/>
      <c r="EC8" s="669"/>
    </row>
    <row r="9" spans="2:143" ht="11.25" customHeight="1" x14ac:dyDescent="0.2">
      <c r="B9" s="656" t="s">
        <v>246</v>
      </c>
      <c r="C9" s="657"/>
      <c r="D9" s="657"/>
      <c r="E9" s="657"/>
      <c r="F9" s="657"/>
      <c r="G9" s="657"/>
      <c r="H9" s="657"/>
      <c r="I9" s="657"/>
      <c r="J9" s="657"/>
      <c r="K9" s="657"/>
      <c r="L9" s="657"/>
      <c r="M9" s="657"/>
      <c r="N9" s="657"/>
      <c r="O9" s="657"/>
      <c r="P9" s="657"/>
      <c r="Q9" s="658"/>
      <c r="R9" s="659">
        <v>843</v>
      </c>
      <c r="S9" s="660"/>
      <c r="T9" s="660"/>
      <c r="U9" s="660"/>
      <c r="V9" s="660"/>
      <c r="W9" s="660"/>
      <c r="X9" s="660"/>
      <c r="Y9" s="661"/>
      <c r="Z9" s="662">
        <v>0</v>
      </c>
      <c r="AA9" s="662"/>
      <c r="AB9" s="662"/>
      <c r="AC9" s="662"/>
      <c r="AD9" s="663">
        <v>843</v>
      </c>
      <c r="AE9" s="663"/>
      <c r="AF9" s="663"/>
      <c r="AG9" s="663"/>
      <c r="AH9" s="663"/>
      <c r="AI9" s="663"/>
      <c r="AJ9" s="663"/>
      <c r="AK9" s="663"/>
      <c r="AL9" s="664">
        <v>0</v>
      </c>
      <c r="AM9" s="665"/>
      <c r="AN9" s="665"/>
      <c r="AO9" s="666"/>
      <c r="AP9" s="656" t="s">
        <v>247</v>
      </c>
      <c r="AQ9" s="657"/>
      <c r="AR9" s="657"/>
      <c r="AS9" s="657"/>
      <c r="AT9" s="657"/>
      <c r="AU9" s="657"/>
      <c r="AV9" s="657"/>
      <c r="AW9" s="657"/>
      <c r="AX9" s="657"/>
      <c r="AY9" s="657"/>
      <c r="AZ9" s="657"/>
      <c r="BA9" s="657"/>
      <c r="BB9" s="657"/>
      <c r="BC9" s="657"/>
      <c r="BD9" s="657"/>
      <c r="BE9" s="657"/>
      <c r="BF9" s="658"/>
      <c r="BG9" s="659">
        <v>126723</v>
      </c>
      <c r="BH9" s="660"/>
      <c r="BI9" s="660"/>
      <c r="BJ9" s="660"/>
      <c r="BK9" s="660"/>
      <c r="BL9" s="660"/>
      <c r="BM9" s="660"/>
      <c r="BN9" s="661"/>
      <c r="BO9" s="662">
        <v>18.7</v>
      </c>
      <c r="BP9" s="662"/>
      <c r="BQ9" s="662"/>
      <c r="BR9" s="662"/>
      <c r="BS9" s="663" t="s">
        <v>179</v>
      </c>
      <c r="BT9" s="663"/>
      <c r="BU9" s="663"/>
      <c r="BV9" s="663"/>
      <c r="BW9" s="663"/>
      <c r="BX9" s="663"/>
      <c r="BY9" s="663"/>
      <c r="BZ9" s="663"/>
      <c r="CA9" s="663"/>
      <c r="CB9" s="667"/>
      <c r="CD9" s="656" t="s">
        <v>248</v>
      </c>
      <c r="CE9" s="657"/>
      <c r="CF9" s="657"/>
      <c r="CG9" s="657"/>
      <c r="CH9" s="657"/>
      <c r="CI9" s="657"/>
      <c r="CJ9" s="657"/>
      <c r="CK9" s="657"/>
      <c r="CL9" s="657"/>
      <c r="CM9" s="657"/>
      <c r="CN9" s="657"/>
      <c r="CO9" s="657"/>
      <c r="CP9" s="657"/>
      <c r="CQ9" s="658"/>
      <c r="CR9" s="659">
        <v>208183</v>
      </c>
      <c r="CS9" s="660"/>
      <c r="CT9" s="660"/>
      <c r="CU9" s="660"/>
      <c r="CV9" s="660"/>
      <c r="CW9" s="660"/>
      <c r="CX9" s="660"/>
      <c r="CY9" s="661"/>
      <c r="CZ9" s="662">
        <v>4.4000000000000004</v>
      </c>
      <c r="DA9" s="662"/>
      <c r="DB9" s="662"/>
      <c r="DC9" s="662"/>
      <c r="DD9" s="668">
        <v>22119</v>
      </c>
      <c r="DE9" s="660"/>
      <c r="DF9" s="660"/>
      <c r="DG9" s="660"/>
      <c r="DH9" s="660"/>
      <c r="DI9" s="660"/>
      <c r="DJ9" s="660"/>
      <c r="DK9" s="660"/>
      <c r="DL9" s="660"/>
      <c r="DM9" s="660"/>
      <c r="DN9" s="660"/>
      <c r="DO9" s="660"/>
      <c r="DP9" s="661"/>
      <c r="DQ9" s="668">
        <v>98971</v>
      </c>
      <c r="DR9" s="660"/>
      <c r="DS9" s="660"/>
      <c r="DT9" s="660"/>
      <c r="DU9" s="660"/>
      <c r="DV9" s="660"/>
      <c r="DW9" s="660"/>
      <c r="DX9" s="660"/>
      <c r="DY9" s="660"/>
      <c r="DZ9" s="660"/>
      <c r="EA9" s="660"/>
      <c r="EB9" s="660"/>
      <c r="EC9" s="669"/>
    </row>
    <row r="10" spans="2:143" ht="11.25" customHeight="1" x14ac:dyDescent="0.2">
      <c r="B10" s="656" t="s">
        <v>249</v>
      </c>
      <c r="C10" s="657"/>
      <c r="D10" s="657"/>
      <c r="E10" s="657"/>
      <c r="F10" s="657"/>
      <c r="G10" s="657"/>
      <c r="H10" s="657"/>
      <c r="I10" s="657"/>
      <c r="J10" s="657"/>
      <c r="K10" s="657"/>
      <c r="L10" s="657"/>
      <c r="M10" s="657"/>
      <c r="N10" s="657"/>
      <c r="O10" s="657"/>
      <c r="P10" s="657"/>
      <c r="Q10" s="658"/>
      <c r="R10" s="659" t="s">
        <v>179</v>
      </c>
      <c r="S10" s="660"/>
      <c r="T10" s="660"/>
      <c r="U10" s="660"/>
      <c r="V10" s="660"/>
      <c r="W10" s="660"/>
      <c r="X10" s="660"/>
      <c r="Y10" s="661"/>
      <c r="Z10" s="662" t="s">
        <v>179</v>
      </c>
      <c r="AA10" s="662"/>
      <c r="AB10" s="662"/>
      <c r="AC10" s="662"/>
      <c r="AD10" s="663" t="s">
        <v>179</v>
      </c>
      <c r="AE10" s="663"/>
      <c r="AF10" s="663"/>
      <c r="AG10" s="663"/>
      <c r="AH10" s="663"/>
      <c r="AI10" s="663"/>
      <c r="AJ10" s="663"/>
      <c r="AK10" s="663"/>
      <c r="AL10" s="664" t="s">
        <v>179</v>
      </c>
      <c r="AM10" s="665"/>
      <c r="AN10" s="665"/>
      <c r="AO10" s="666"/>
      <c r="AP10" s="656" t="s">
        <v>250</v>
      </c>
      <c r="AQ10" s="657"/>
      <c r="AR10" s="657"/>
      <c r="AS10" s="657"/>
      <c r="AT10" s="657"/>
      <c r="AU10" s="657"/>
      <c r="AV10" s="657"/>
      <c r="AW10" s="657"/>
      <c r="AX10" s="657"/>
      <c r="AY10" s="657"/>
      <c r="AZ10" s="657"/>
      <c r="BA10" s="657"/>
      <c r="BB10" s="657"/>
      <c r="BC10" s="657"/>
      <c r="BD10" s="657"/>
      <c r="BE10" s="657"/>
      <c r="BF10" s="658"/>
      <c r="BG10" s="659">
        <v>10494</v>
      </c>
      <c r="BH10" s="660"/>
      <c r="BI10" s="660"/>
      <c r="BJ10" s="660"/>
      <c r="BK10" s="660"/>
      <c r="BL10" s="660"/>
      <c r="BM10" s="660"/>
      <c r="BN10" s="661"/>
      <c r="BO10" s="662">
        <v>1.5</v>
      </c>
      <c r="BP10" s="662"/>
      <c r="BQ10" s="662"/>
      <c r="BR10" s="662"/>
      <c r="BS10" s="663" t="s">
        <v>179</v>
      </c>
      <c r="BT10" s="663"/>
      <c r="BU10" s="663"/>
      <c r="BV10" s="663"/>
      <c r="BW10" s="663"/>
      <c r="BX10" s="663"/>
      <c r="BY10" s="663"/>
      <c r="BZ10" s="663"/>
      <c r="CA10" s="663"/>
      <c r="CB10" s="667"/>
      <c r="CD10" s="656" t="s">
        <v>251</v>
      </c>
      <c r="CE10" s="657"/>
      <c r="CF10" s="657"/>
      <c r="CG10" s="657"/>
      <c r="CH10" s="657"/>
      <c r="CI10" s="657"/>
      <c r="CJ10" s="657"/>
      <c r="CK10" s="657"/>
      <c r="CL10" s="657"/>
      <c r="CM10" s="657"/>
      <c r="CN10" s="657"/>
      <c r="CO10" s="657"/>
      <c r="CP10" s="657"/>
      <c r="CQ10" s="658"/>
      <c r="CR10" s="659" t="s">
        <v>179</v>
      </c>
      <c r="CS10" s="660"/>
      <c r="CT10" s="660"/>
      <c r="CU10" s="660"/>
      <c r="CV10" s="660"/>
      <c r="CW10" s="660"/>
      <c r="CX10" s="660"/>
      <c r="CY10" s="661"/>
      <c r="CZ10" s="662" t="s">
        <v>179</v>
      </c>
      <c r="DA10" s="662"/>
      <c r="DB10" s="662"/>
      <c r="DC10" s="662"/>
      <c r="DD10" s="668" t="s">
        <v>141</v>
      </c>
      <c r="DE10" s="660"/>
      <c r="DF10" s="660"/>
      <c r="DG10" s="660"/>
      <c r="DH10" s="660"/>
      <c r="DI10" s="660"/>
      <c r="DJ10" s="660"/>
      <c r="DK10" s="660"/>
      <c r="DL10" s="660"/>
      <c r="DM10" s="660"/>
      <c r="DN10" s="660"/>
      <c r="DO10" s="660"/>
      <c r="DP10" s="661"/>
      <c r="DQ10" s="668" t="s">
        <v>179</v>
      </c>
      <c r="DR10" s="660"/>
      <c r="DS10" s="660"/>
      <c r="DT10" s="660"/>
      <c r="DU10" s="660"/>
      <c r="DV10" s="660"/>
      <c r="DW10" s="660"/>
      <c r="DX10" s="660"/>
      <c r="DY10" s="660"/>
      <c r="DZ10" s="660"/>
      <c r="EA10" s="660"/>
      <c r="EB10" s="660"/>
      <c r="EC10" s="669"/>
    </row>
    <row r="11" spans="2:143" ht="11.25" customHeight="1" x14ac:dyDescent="0.2">
      <c r="B11" s="656" t="s">
        <v>252</v>
      </c>
      <c r="C11" s="657"/>
      <c r="D11" s="657"/>
      <c r="E11" s="657"/>
      <c r="F11" s="657"/>
      <c r="G11" s="657"/>
      <c r="H11" s="657"/>
      <c r="I11" s="657"/>
      <c r="J11" s="657"/>
      <c r="K11" s="657"/>
      <c r="L11" s="657"/>
      <c r="M11" s="657"/>
      <c r="N11" s="657"/>
      <c r="O11" s="657"/>
      <c r="P11" s="657"/>
      <c r="Q11" s="658"/>
      <c r="R11" s="659">
        <v>103223</v>
      </c>
      <c r="S11" s="660"/>
      <c r="T11" s="660"/>
      <c r="U11" s="660"/>
      <c r="V11" s="660"/>
      <c r="W11" s="660"/>
      <c r="X11" s="660"/>
      <c r="Y11" s="661"/>
      <c r="Z11" s="664">
        <v>2.1</v>
      </c>
      <c r="AA11" s="665"/>
      <c r="AB11" s="665"/>
      <c r="AC11" s="671"/>
      <c r="AD11" s="668">
        <v>103223</v>
      </c>
      <c r="AE11" s="660"/>
      <c r="AF11" s="660"/>
      <c r="AG11" s="660"/>
      <c r="AH11" s="660"/>
      <c r="AI11" s="660"/>
      <c r="AJ11" s="660"/>
      <c r="AK11" s="661"/>
      <c r="AL11" s="664">
        <v>4.0999999999999996</v>
      </c>
      <c r="AM11" s="665"/>
      <c r="AN11" s="665"/>
      <c r="AO11" s="666"/>
      <c r="AP11" s="656" t="s">
        <v>253</v>
      </c>
      <c r="AQ11" s="657"/>
      <c r="AR11" s="657"/>
      <c r="AS11" s="657"/>
      <c r="AT11" s="657"/>
      <c r="AU11" s="657"/>
      <c r="AV11" s="657"/>
      <c r="AW11" s="657"/>
      <c r="AX11" s="657"/>
      <c r="AY11" s="657"/>
      <c r="AZ11" s="657"/>
      <c r="BA11" s="657"/>
      <c r="BB11" s="657"/>
      <c r="BC11" s="657"/>
      <c r="BD11" s="657"/>
      <c r="BE11" s="657"/>
      <c r="BF11" s="658"/>
      <c r="BG11" s="659">
        <v>92128</v>
      </c>
      <c r="BH11" s="660"/>
      <c r="BI11" s="660"/>
      <c r="BJ11" s="660"/>
      <c r="BK11" s="660"/>
      <c r="BL11" s="660"/>
      <c r="BM11" s="660"/>
      <c r="BN11" s="661"/>
      <c r="BO11" s="662">
        <v>13.6</v>
      </c>
      <c r="BP11" s="662"/>
      <c r="BQ11" s="662"/>
      <c r="BR11" s="662"/>
      <c r="BS11" s="663" t="s">
        <v>179</v>
      </c>
      <c r="BT11" s="663"/>
      <c r="BU11" s="663"/>
      <c r="BV11" s="663"/>
      <c r="BW11" s="663"/>
      <c r="BX11" s="663"/>
      <c r="BY11" s="663"/>
      <c r="BZ11" s="663"/>
      <c r="CA11" s="663"/>
      <c r="CB11" s="667"/>
      <c r="CD11" s="656" t="s">
        <v>254</v>
      </c>
      <c r="CE11" s="657"/>
      <c r="CF11" s="657"/>
      <c r="CG11" s="657"/>
      <c r="CH11" s="657"/>
      <c r="CI11" s="657"/>
      <c r="CJ11" s="657"/>
      <c r="CK11" s="657"/>
      <c r="CL11" s="657"/>
      <c r="CM11" s="657"/>
      <c r="CN11" s="657"/>
      <c r="CO11" s="657"/>
      <c r="CP11" s="657"/>
      <c r="CQ11" s="658"/>
      <c r="CR11" s="659">
        <v>296761</v>
      </c>
      <c r="CS11" s="660"/>
      <c r="CT11" s="660"/>
      <c r="CU11" s="660"/>
      <c r="CV11" s="660"/>
      <c r="CW11" s="660"/>
      <c r="CX11" s="660"/>
      <c r="CY11" s="661"/>
      <c r="CZ11" s="662">
        <v>6.2</v>
      </c>
      <c r="DA11" s="662"/>
      <c r="DB11" s="662"/>
      <c r="DC11" s="662"/>
      <c r="DD11" s="668">
        <v>37393</v>
      </c>
      <c r="DE11" s="660"/>
      <c r="DF11" s="660"/>
      <c r="DG11" s="660"/>
      <c r="DH11" s="660"/>
      <c r="DI11" s="660"/>
      <c r="DJ11" s="660"/>
      <c r="DK11" s="660"/>
      <c r="DL11" s="660"/>
      <c r="DM11" s="660"/>
      <c r="DN11" s="660"/>
      <c r="DO11" s="660"/>
      <c r="DP11" s="661"/>
      <c r="DQ11" s="668">
        <v>175533</v>
      </c>
      <c r="DR11" s="660"/>
      <c r="DS11" s="660"/>
      <c r="DT11" s="660"/>
      <c r="DU11" s="660"/>
      <c r="DV11" s="660"/>
      <c r="DW11" s="660"/>
      <c r="DX11" s="660"/>
      <c r="DY11" s="660"/>
      <c r="DZ11" s="660"/>
      <c r="EA11" s="660"/>
      <c r="EB11" s="660"/>
      <c r="EC11" s="669"/>
    </row>
    <row r="12" spans="2:143" ht="11.25" customHeight="1" x14ac:dyDescent="0.2">
      <c r="B12" s="656" t="s">
        <v>255</v>
      </c>
      <c r="C12" s="657"/>
      <c r="D12" s="657"/>
      <c r="E12" s="657"/>
      <c r="F12" s="657"/>
      <c r="G12" s="657"/>
      <c r="H12" s="657"/>
      <c r="I12" s="657"/>
      <c r="J12" s="657"/>
      <c r="K12" s="657"/>
      <c r="L12" s="657"/>
      <c r="M12" s="657"/>
      <c r="N12" s="657"/>
      <c r="O12" s="657"/>
      <c r="P12" s="657"/>
      <c r="Q12" s="658"/>
      <c r="R12" s="659">
        <v>4667</v>
      </c>
      <c r="S12" s="660"/>
      <c r="T12" s="660"/>
      <c r="U12" s="660"/>
      <c r="V12" s="660"/>
      <c r="W12" s="660"/>
      <c r="X12" s="660"/>
      <c r="Y12" s="661"/>
      <c r="Z12" s="662">
        <v>0.1</v>
      </c>
      <c r="AA12" s="662"/>
      <c r="AB12" s="662"/>
      <c r="AC12" s="662"/>
      <c r="AD12" s="663">
        <v>4667</v>
      </c>
      <c r="AE12" s="663"/>
      <c r="AF12" s="663"/>
      <c r="AG12" s="663"/>
      <c r="AH12" s="663"/>
      <c r="AI12" s="663"/>
      <c r="AJ12" s="663"/>
      <c r="AK12" s="663"/>
      <c r="AL12" s="664">
        <v>0.2</v>
      </c>
      <c r="AM12" s="665"/>
      <c r="AN12" s="665"/>
      <c r="AO12" s="666"/>
      <c r="AP12" s="656" t="s">
        <v>256</v>
      </c>
      <c r="AQ12" s="657"/>
      <c r="AR12" s="657"/>
      <c r="AS12" s="657"/>
      <c r="AT12" s="657"/>
      <c r="AU12" s="657"/>
      <c r="AV12" s="657"/>
      <c r="AW12" s="657"/>
      <c r="AX12" s="657"/>
      <c r="AY12" s="657"/>
      <c r="AZ12" s="657"/>
      <c r="BA12" s="657"/>
      <c r="BB12" s="657"/>
      <c r="BC12" s="657"/>
      <c r="BD12" s="657"/>
      <c r="BE12" s="657"/>
      <c r="BF12" s="658"/>
      <c r="BG12" s="659">
        <v>399468</v>
      </c>
      <c r="BH12" s="660"/>
      <c r="BI12" s="660"/>
      <c r="BJ12" s="660"/>
      <c r="BK12" s="660"/>
      <c r="BL12" s="660"/>
      <c r="BM12" s="660"/>
      <c r="BN12" s="661"/>
      <c r="BO12" s="662">
        <v>59</v>
      </c>
      <c r="BP12" s="662"/>
      <c r="BQ12" s="662"/>
      <c r="BR12" s="662"/>
      <c r="BS12" s="663" t="s">
        <v>179</v>
      </c>
      <c r="BT12" s="663"/>
      <c r="BU12" s="663"/>
      <c r="BV12" s="663"/>
      <c r="BW12" s="663"/>
      <c r="BX12" s="663"/>
      <c r="BY12" s="663"/>
      <c r="BZ12" s="663"/>
      <c r="CA12" s="663"/>
      <c r="CB12" s="667"/>
      <c r="CD12" s="656" t="s">
        <v>257</v>
      </c>
      <c r="CE12" s="657"/>
      <c r="CF12" s="657"/>
      <c r="CG12" s="657"/>
      <c r="CH12" s="657"/>
      <c r="CI12" s="657"/>
      <c r="CJ12" s="657"/>
      <c r="CK12" s="657"/>
      <c r="CL12" s="657"/>
      <c r="CM12" s="657"/>
      <c r="CN12" s="657"/>
      <c r="CO12" s="657"/>
      <c r="CP12" s="657"/>
      <c r="CQ12" s="658"/>
      <c r="CR12" s="659">
        <v>140018</v>
      </c>
      <c r="CS12" s="660"/>
      <c r="CT12" s="660"/>
      <c r="CU12" s="660"/>
      <c r="CV12" s="660"/>
      <c r="CW12" s="660"/>
      <c r="CX12" s="660"/>
      <c r="CY12" s="661"/>
      <c r="CZ12" s="662">
        <v>2.9</v>
      </c>
      <c r="DA12" s="662"/>
      <c r="DB12" s="662"/>
      <c r="DC12" s="662"/>
      <c r="DD12" s="668" t="s">
        <v>179</v>
      </c>
      <c r="DE12" s="660"/>
      <c r="DF12" s="660"/>
      <c r="DG12" s="660"/>
      <c r="DH12" s="660"/>
      <c r="DI12" s="660"/>
      <c r="DJ12" s="660"/>
      <c r="DK12" s="660"/>
      <c r="DL12" s="660"/>
      <c r="DM12" s="660"/>
      <c r="DN12" s="660"/>
      <c r="DO12" s="660"/>
      <c r="DP12" s="661"/>
      <c r="DQ12" s="668">
        <v>98908</v>
      </c>
      <c r="DR12" s="660"/>
      <c r="DS12" s="660"/>
      <c r="DT12" s="660"/>
      <c r="DU12" s="660"/>
      <c r="DV12" s="660"/>
      <c r="DW12" s="660"/>
      <c r="DX12" s="660"/>
      <c r="DY12" s="660"/>
      <c r="DZ12" s="660"/>
      <c r="EA12" s="660"/>
      <c r="EB12" s="660"/>
      <c r="EC12" s="669"/>
    </row>
    <row r="13" spans="2:143" ht="11.25" customHeight="1" x14ac:dyDescent="0.2">
      <c r="B13" s="656" t="s">
        <v>258</v>
      </c>
      <c r="C13" s="657"/>
      <c r="D13" s="657"/>
      <c r="E13" s="657"/>
      <c r="F13" s="657"/>
      <c r="G13" s="657"/>
      <c r="H13" s="657"/>
      <c r="I13" s="657"/>
      <c r="J13" s="657"/>
      <c r="K13" s="657"/>
      <c r="L13" s="657"/>
      <c r="M13" s="657"/>
      <c r="N13" s="657"/>
      <c r="O13" s="657"/>
      <c r="P13" s="657"/>
      <c r="Q13" s="658"/>
      <c r="R13" s="659" t="s">
        <v>179</v>
      </c>
      <c r="S13" s="660"/>
      <c r="T13" s="660"/>
      <c r="U13" s="660"/>
      <c r="V13" s="660"/>
      <c r="W13" s="660"/>
      <c r="X13" s="660"/>
      <c r="Y13" s="661"/>
      <c r="Z13" s="662" t="s">
        <v>141</v>
      </c>
      <c r="AA13" s="662"/>
      <c r="AB13" s="662"/>
      <c r="AC13" s="662"/>
      <c r="AD13" s="663" t="s">
        <v>179</v>
      </c>
      <c r="AE13" s="663"/>
      <c r="AF13" s="663"/>
      <c r="AG13" s="663"/>
      <c r="AH13" s="663"/>
      <c r="AI13" s="663"/>
      <c r="AJ13" s="663"/>
      <c r="AK13" s="663"/>
      <c r="AL13" s="664" t="s">
        <v>179</v>
      </c>
      <c r="AM13" s="665"/>
      <c r="AN13" s="665"/>
      <c r="AO13" s="666"/>
      <c r="AP13" s="656" t="s">
        <v>259</v>
      </c>
      <c r="AQ13" s="657"/>
      <c r="AR13" s="657"/>
      <c r="AS13" s="657"/>
      <c r="AT13" s="657"/>
      <c r="AU13" s="657"/>
      <c r="AV13" s="657"/>
      <c r="AW13" s="657"/>
      <c r="AX13" s="657"/>
      <c r="AY13" s="657"/>
      <c r="AZ13" s="657"/>
      <c r="BA13" s="657"/>
      <c r="BB13" s="657"/>
      <c r="BC13" s="657"/>
      <c r="BD13" s="657"/>
      <c r="BE13" s="657"/>
      <c r="BF13" s="658"/>
      <c r="BG13" s="659">
        <v>398742</v>
      </c>
      <c r="BH13" s="660"/>
      <c r="BI13" s="660"/>
      <c r="BJ13" s="660"/>
      <c r="BK13" s="660"/>
      <c r="BL13" s="660"/>
      <c r="BM13" s="660"/>
      <c r="BN13" s="661"/>
      <c r="BO13" s="662">
        <v>58.9</v>
      </c>
      <c r="BP13" s="662"/>
      <c r="BQ13" s="662"/>
      <c r="BR13" s="662"/>
      <c r="BS13" s="663" t="s">
        <v>179</v>
      </c>
      <c r="BT13" s="663"/>
      <c r="BU13" s="663"/>
      <c r="BV13" s="663"/>
      <c r="BW13" s="663"/>
      <c r="BX13" s="663"/>
      <c r="BY13" s="663"/>
      <c r="BZ13" s="663"/>
      <c r="CA13" s="663"/>
      <c r="CB13" s="667"/>
      <c r="CD13" s="656" t="s">
        <v>260</v>
      </c>
      <c r="CE13" s="657"/>
      <c r="CF13" s="657"/>
      <c r="CG13" s="657"/>
      <c r="CH13" s="657"/>
      <c r="CI13" s="657"/>
      <c r="CJ13" s="657"/>
      <c r="CK13" s="657"/>
      <c r="CL13" s="657"/>
      <c r="CM13" s="657"/>
      <c r="CN13" s="657"/>
      <c r="CO13" s="657"/>
      <c r="CP13" s="657"/>
      <c r="CQ13" s="658"/>
      <c r="CR13" s="659">
        <v>515493</v>
      </c>
      <c r="CS13" s="660"/>
      <c r="CT13" s="660"/>
      <c r="CU13" s="660"/>
      <c r="CV13" s="660"/>
      <c r="CW13" s="660"/>
      <c r="CX13" s="660"/>
      <c r="CY13" s="661"/>
      <c r="CZ13" s="662">
        <v>10.8</v>
      </c>
      <c r="DA13" s="662"/>
      <c r="DB13" s="662"/>
      <c r="DC13" s="662"/>
      <c r="DD13" s="668">
        <v>270953</v>
      </c>
      <c r="DE13" s="660"/>
      <c r="DF13" s="660"/>
      <c r="DG13" s="660"/>
      <c r="DH13" s="660"/>
      <c r="DI13" s="660"/>
      <c r="DJ13" s="660"/>
      <c r="DK13" s="660"/>
      <c r="DL13" s="660"/>
      <c r="DM13" s="660"/>
      <c r="DN13" s="660"/>
      <c r="DO13" s="660"/>
      <c r="DP13" s="661"/>
      <c r="DQ13" s="668">
        <v>149113</v>
      </c>
      <c r="DR13" s="660"/>
      <c r="DS13" s="660"/>
      <c r="DT13" s="660"/>
      <c r="DU13" s="660"/>
      <c r="DV13" s="660"/>
      <c r="DW13" s="660"/>
      <c r="DX13" s="660"/>
      <c r="DY13" s="660"/>
      <c r="DZ13" s="660"/>
      <c r="EA13" s="660"/>
      <c r="EB13" s="660"/>
      <c r="EC13" s="669"/>
    </row>
    <row r="14" spans="2:143" ht="11.25" customHeight="1" x14ac:dyDescent="0.2">
      <c r="B14" s="656" t="s">
        <v>261</v>
      </c>
      <c r="C14" s="657"/>
      <c r="D14" s="657"/>
      <c r="E14" s="657"/>
      <c r="F14" s="657"/>
      <c r="G14" s="657"/>
      <c r="H14" s="657"/>
      <c r="I14" s="657"/>
      <c r="J14" s="657"/>
      <c r="K14" s="657"/>
      <c r="L14" s="657"/>
      <c r="M14" s="657"/>
      <c r="N14" s="657"/>
      <c r="O14" s="657"/>
      <c r="P14" s="657"/>
      <c r="Q14" s="658"/>
      <c r="R14" s="659" t="s">
        <v>179</v>
      </c>
      <c r="S14" s="660"/>
      <c r="T14" s="660"/>
      <c r="U14" s="660"/>
      <c r="V14" s="660"/>
      <c r="W14" s="660"/>
      <c r="X14" s="660"/>
      <c r="Y14" s="661"/>
      <c r="Z14" s="662" t="s">
        <v>179</v>
      </c>
      <c r="AA14" s="662"/>
      <c r="AB14" s="662"/>
      <c r="AC14" s="662"/>
      <c r="AD14" s="663" t="s">
        <v>179</v>
      </c>
      <c r="AE14" s="663"/>
      <c r="AF14" s="663"/>
      <c r="AG14" s="663"/>
      <c r="AH14" s="663"/>
      <c r="AI14" s="663"/>
      <c r="AJ14" s="663"/>
      <c r="AK14" s="663"/>
      <c r="AL14" s="664" t="s">
        <v>179</v>
      </c>
      <c r="AM14" s="665"/>
      <c r="AN14" s="665"/>
      <c r="AO14" s="666"/>
      <c r="AP14" s="656" t="s">
        <v>262</v>
      </c>
      <c r="AQ14" s="657"/>
      <c r="AR14" s="657"/>
      <c r="AS14" s="657"/>
      <c r="AT14" s="657"/>
      <c r="AU14" s="657"/>
      <c r="AV14" s="657"/>
      <c r="AW14" s="657"/>
      <c r="AX14" s="657"/>
      <c r="AY14" s="657"/>
      <c r="AZ14" s="657"/>
      <c r="BA14" s="657"/>
      <c r="BB14" s="657"/>
      <c r="BC14" s="657"/>
      <c r="BD14" s="657"/>
      <c r="BE14" s="657"/>
      <c r="BF14" s="658"/>
      <c r="BG14" s="659">
        <v>13137</v>
      </c>
      <c r="BH14" s="660"/>
      <c r="BI14" s="660"/>
      <c r="BJ14" s="660"/>
      <c r="BK14" s="660"/>
      <c r="BL14" s="660"/>
      <c r="BM14" s="660"/>
      <c r="BN14" s="661"/>
      <c r="BO14" s="662">
        <v>1.9</v>
      </c>
      <c r="BP14" s="662"/>
      <c r="BQ14" s="662"/>
      <c r="BR14" s="662"/>
      <c r="BS14" s="663" t="s">
        <v>179</v>
      </c>
      <c r="BT14" s="663"/>
      <c r="BU14" s="663"/>
      <c r="BV14" s="663"/>
      <c r="BW14" s="663"/>
      <c r="BX14" s="663"/>
      <c r="BY14" s="663"/>
      <c r="BZ14" s="663"/>
      <c r="CA14" s="663"/>
      <c r="CB14" s="667"/>
      <c r="CD14" s="656" t="s">
        <v>263</v>
      </c>
      <c r="CE14" s="657"/>
      <c r="CF14" s="657"/>
      <c r="CG14" s="657"/>
      <c r="CH14" s="657"/>
      <c r="CI14" s="657"/>
      <c r="CJ14" s="657"/>
      <c r="CK14" s="657"/>
      <c r="CL14" s="657"/>
      <c r="CM14" s="657"/>
      <c r="CN14" s="657"/>
      <c r="CO14" s="657"/>
      <c r="CP14" s="657"/>
      <c r="CQ14" s="658"/>
      <c r="CR14" s="659">
        <v>156458</v>
      </c>
      <c r="CS14" s="660"/>
      <c r="CT14" s="660"/>
      <c r="CU14" s="660"/>
      <c r="CV14" s="660"/>
      <c r="CW14" s="660"/>
      <c r="CX14" s="660"/>
      <c r="CY14" s="661"/>
      <c r="CZ14" s="662">
        <v>3.3</v>
      </c>
      <c r="DA14" s="662"/>
      <c r="DB14" s="662"/>
      <c r="DC14" s="662"/>
      <c r="DD14" s="668" t="s">
        <v>179</v>
      </c>
      <c r="DE14" s="660"/>
      <c r="DF14" s="660"/>
      <c r="DG14" s="660"/>
      <c r="DH14" s="660"/>
      <c r="DI14" s="660"/>
      <c r="DJ14" s="660"/>
      <c r="DK14" s="660"/>
      <c r="DL14" s="660"/>
      <c r="DM14" s="660"/>
      <c r="DN14" s="660"/>
      <c r="DO14" s="660"/>
      <c r="DP14" s="661"/>
      <c r="DQ14" s="668">
        <v>143029</v>
      </c>
      <c r="DR14" s="660"/>
      <c r="DS14" s="660"/>
      <c r="DT14" s="660"/>
      <c r="DU14" s="660"/>
      <c r="DV14" s="660"/>
      <c r="DW14" s="660"/>
      <c r="DX14" s="660"/>
      <c r="DY14" s="660"/>
      <c r="DZ14" s="660"/>
      <c r="EA14" s="660"/>
      <c r="EB14" s="660"/>
      <c r="EC14" s="669"/>
    </row>
    <row r="15" spans="2:143" ht="11.25" customHeight="1" x14ac:dyDescent="0.2">
      <c r="B15" s="656" t="s">
        <v>264</v>
      </c>
      <c r="C15" s="657"/>
      <c r="D15" s="657"/>
      <c r="E15" s="657"/>
      <c r="F15" s="657"/>
      <c r="G15" s="657"/>
      <c r="H15" s="657"/>
      <c r="I15" s="657"/>
      <c r="J15" s="657"/>
      <c r="K15" s="657"/>
      <c r="L15" s="657"/>
      <c r="M15" s="657"/>
      <c r="N15" s="657"/>
      <c r="O15" s="657"/>
      <c r="P15" s="657"/>
      <c r="Q15" s="658"/>
      <c r="R15" s="659" t="s">
        <v>179</v>
      </c>
      <c r="S15" s="660"/>
      <c r="T15" s="660"/>
      <c r="U15" s="660"/>
      <c r="V15" s="660"/>
      <c r="W15" s="660"/>
      <c r="X15" s="660"/>
      <c r="Y15" s="661"/>
      <c r="Z15" s="662" t="s">
        <v>179</v>
      </c>
      <c r="AA15" s="662"/>
      <c r="AB15" s="662"/>
      <c r="AC15" s="662"/>
      <c r="AD15" s="663" t="s">
        <v>141</v>
      </c>
      <c r="AE15" s="663"/>
      <c r="AF15" s="663"/>
      <c r="AG15" s="663"/>
      <c r="AH15" s="663"/>
      <c r="AI15" s="663"/>
      <c r="AJ15" s="663"/>
      <c r="AK15" s="663"/>
      <c r="AL15" s="664" t="s">
        <v>179</v>
      </c>
      <c r="AM15" s="665"/>
      <c r="AN15" s="665"/>
      <c r="AO15" s="666"/>
      <c r="AP15" s="656" t="s">
        <v>265</v>
      </c>
      <c r="AQ15" s="657"/>
      <c r="AR15" s="657"/>
      <c r="AS15" s="657"/>
      <c r="AT15" s="657"/>
      <c r="AU15" s="657"/>
      <c r="AV15" s="657"/>
      <c r="AW15" s="657"/>
      <c r="AX15" s="657"/>
      <c r="AY15" s="657"/>
      <c r="AZ15" s="657"/>
      <c r="BA15" s="657"/>
      <c r="BB15" s="657"/>
      <c r="BC15" s="657"/>
      <c r="BD15" s="657"/>
      <c r="BE15" s="657"/>
      <c r="BF15" s="658"/>
      <c r="BG15" s="659">
        <v>19892</v>
      </c>
      <c r="BH15" s="660"/>
      <c r="BI15" s="660"/>
      <c r="BJ15" s="660"/>
      <c r="BK15" s="660"/>
      <c r="BL15" s="660"/>
      <c r="BM15" s="660"/>
      <c r="BN15" s="661"/>
      <c r="BO15" s="662">
        <v>2.9</v>
      </c>
      <c r="BP15" s="662"/>
      <c r="BQ15" s="662"/>
      <c r="BR15" s="662"/>
      <c r="BS15" s="663" t="s">
        <v>141</v>
      </c>
      <c r="BT15" s="663"/>
      <c r="BU15" s="663"/>
      <c r="BV15" s="663"/>
      <c r="BW15" s="663"/>
      <c r="BX15" s="663"/>
      <c r="BY15" s="663"/>
      <c r="BZ15" s="663"/>
      <c r="CA15" s="663"/>
      <c r="CB15" s="667"/>
      <c r="CD15" s="656" t="s">
        <v>266</v>
      </c>
      <c r="CE15" s="657"/>
      <c r="CF15" s="657"/>
      <c r="CG15" s="657"/>
      <c r="CH15" s="657"/>
      <c r="CI15" s="657"/>
      <c r="CJ15" s="657"/>
      <c r="CK15" s="657"/>
      <c r="CL15" s="657"/>
      <c r="CM15" s="657"/>
      <c r="CN15" s="657"/>
      <c r="CO15" s="657"/>
      <c r="CP15" s="657"/>
      <c r="CQ15" s="658"/>
      <c r="CR15" s="659">
        <v>388981</v>
      </c>
      <c r="CS15" s="660"/>
      <c r="CT15" s="660"/>
      <c r="CU15" s="660"/>
      <c r="CV15" s="660"/>
      <c r="CW15" s="660"/>
      <c r="CX15" s="660"/>
      <c r="CY15" s="661"/>
      <c r="CZ15" s="662">
        <v>8.1999999999999993</v>
      </c>
      <c r="DA15" s="662"/>
      <c r="DB15" s="662"/>
      <c r="DC15" s="662"/>
      <c r="DD15" s="668">
        <v>39158</v>
      </c>
      <c r="DE15" s="660"/>
      <c r="DF15" s="660"/>
      <c r="DG15" s="660"/>
      <c r="DH15" s="660"/>
      <c r="DI15" s="660"/>
      <c r="DJ15" s="660"/>
      <c r="DK15" s="660"/>
      <c r="DL15" s="660"/>
      <c r="DM15" s="660"/>
      <c r="DN15" s="660"/>
      <c r="DO15" s="660"/>
      <c r="DP15" s="661"/>
      <c r="DQ15" s="668">
        <v>309077</v>
      </c>
      <c r="DR15" s="660"/>
      <c r="DS15" s="660"/>
      <c r="DT15" s="660"/>
      <c r="DU15" s="660"/>
      <c r="DV15" s="660"/>
      <c r="DW15" s="660"/>
      <c r="DX15" s="660"/>
      <c r="DY15" s="660"/>
      <c r="DZ15" s="660"/>
      <c r="EA15" s="660"/>
      <c r="EB15" s="660"/>
      <c r="EC15" s="669"/>
    </row>
    <row r="16" spans="2:143" ht="11.25" customHeight="1" x14ac:dyDescent="0.2">
      <c r="B16" s="656" t="s">
        <v>267</v>
      </c>
      <c r="C16" s="657"/>
      <c r="D16" s="657"/>
      <c r="E16" s="657"/>
      <c r="F16" s="657"/>
      <c r="G16" s="657"/>
      <c r="H16" s="657"/>
      <c r="I16" s="657"/>
      <c r="J16" s="657"/>
      <c r="K16" s="657"/>
      <c r="L16" s="657"/>
      <c r="M16" s="657"/>
      <c r="N16" s="657"/>
      <c r="O16" s="657"/>
      <c r="P16" s="657"/>
      <c r="Q16" s="658"/>
      <c r="R16" s="659">
        <v>1685</v>
      </c>
      <c r="S16" s="660"/>
      <c r="T16" s="660"/>
      <c r="U16" s="660"/>
      <c r="V16" s="660"/>
      <c r="W16" s="660"/>
      <c r="X16" s="660"/>
      <c r="Y16" s="661"/>
      <c r="Z16" s="662">
        <v>0</v>
      </c>
      <c r="AA16" s="662"/>
      <c r="AB16" s="662"/>
      <c r="AC16" s="662"/>
      <c r="AD16" s="663">
        <v>1685</v>
      </c>
      <c r="AE16" s="663"/>
      <c r="AF16" s="663"/>
      <c r="AG16" s="663"/>
      <c r="AH16" s="663"/>
      <c r="AI16" s="663"/>
      <c r="AJ16" s="663"/>
      <c r="AK16" s="663"/>
      <c r="AL16" s="664">
        <v>0.1</v>
      </c>
      <c r="AM16" s="665"/>
      <c r="AN16" s="665"/>
      <c r="AO16" s="666"/>
      <c r="AP16" s="656" t="s">
        <v>268</v>
      </c>
      <c r="AQ16" s="657"/>
      <c r="AR16" s="657"/>
      <c r="AS16" s="657"/>
      <c r="AT16" s="657"/>
      <c r="AU16" s="657"/>
      <c r="AV16" s="657"/>
      <c r="AW16" s="657"/>
      <c r="AX16" s="657"/>
      <c r="AY16" s="657"/>
      <c r="AZ16" s="657"/>
      <c r="BA16" s="657"/>
      <c r="BB16" s="657"/>
      <c r="BC16" s="657"/>
      <c r="BD16" s="657"/>
      <c r="BE16" s="657"/>
      <c r="BF16" s="658"/>
      <c r="BG16" s="659" t="s">
        <v>179</v>
      </c>
      <c r="BH16" s="660"/>
      <c r="BI16" s="660"/>
      <c r="BJ16" s="660"/>
      <c r="BK16" s="660"/>
      <c r="BL16" s="660"/>
      <c r="BM16" s="660"/>
      <c r="BN16" s="661"/>
      <c r="BO16" s="662" t="s">
        <v>179</v>
      </c>
      <c r="BP16" s="662"/>
      <c r="BQ16" s="662"/>
      <c r="BR16" s="662"/>
      <c r="BS16" s="663" t="s">
        <v>179</v>
      </c>
      <c r="BT16" s="663"/>
      <c r="BU16" s="663"/>
      <c r="BV16" s="663"/>
      <c r="BW16" s="663"/>
      <c r="BX16" s="663"/>
      <c r="BY16" s="663"/>
      <c r="BZ16" s="663"/>
      <c r="CA16" s="663"/>
      <c r="CB16" s="667"/>
      <c r="CD16" s="656" t="s">
        <v>269</v>
      </c>
      <c r="CE16" s="657"/>
      <c r="CF16" s="657"/>
      <c r="CG16" s="657"/>
      <c r="CH16" s="657"/>
      <c r="CI16" s="657"/>
      <c r="CJ16" s="657"/>
      <c r="CK16" s="657"/>
      <c r="CL16" s="657"/>
      <c r="CM16" s="657"/>
      <c r="CN16" s="657"/>
      <c r="CO16" s="657"/>
      <c r="CP16" s="657"/>
      <c r="CQ16" s="658"/>
      <c r="CR16" s="659">
        <v>15272</v>
      </c>
      <c r="CS16" s="660"/>
      <c r="CT16" s="660"/>
      <c r="CU16" s="660"/>
      <c r="CV16" s="660"/>
      <c r="CW16" s="660"/>
      <c r="CX16" s="660"/>
      <c r="CY16" s="661"/>
      <c r="CZ16" s="662">
        <v>0.3</v>
      </c>
      <c r="DA16" s="662"/>
      <c r="DB16" s="662"/>
      <c r="DC16" s="662"/>
      <c r="DD16" s="668" t="s">
        <v>179</v>
      </c>
      <c r="DE16" s="660"/>
      <c r="DF16" s="660"/>
      <c r="DG16" s="660"/>
      <c r="DH16" s="660"/>
      <c r="DI16" s="660"/>
      <c r="DJ16" s="660"/>
      <c r="DK16" s="660"/>
      <c r="DL16" s="660"/>
      <c r="DM16" s="660"/>
      <c r="DN16" s="660"/>
      <c r="DO16" s="660"/>
      <c r="DP16" s="661"/>
      <c r="DQ16" s="668">
        <v>12372</v>
      </c>
      <c r="DR16" s="660"/>
      <c r="DS16" s="660"/>
      <c r="DT16" s="660"/>
      <c r="DU16" s="660"/>
      <c r="DV16" s="660"/>
      <c r="DW16" s="660"/>
      <c r="DX16" s="660"/>
      <c r="DY16" s="660"/>
      <c r="DZ16" s="660"/>
      <c r="EA16" s="660"/>
      <c r="EB16" s="660"/>
      <c r="EC16" s="669"/>
    </row>
    <row r="17" spans="2:133" ht="11.25" customHeight="1" x14ac:dyDescent="0.2">
      <c r="B17" s="656" t="s">
        <v>270</v>
      </c>
      <c r="C17" s="657"/>
      <c r="D17" s="657"/>
      <c r="E17" s="657"/>
      <c r="F17" s="657"/>
      <c r="G17" s="657"/>
      <c r="H17" s="657"/>
      <c r="I17" s="657"/>
      <c r="J17" s="657"/>
      <c r="K17" s="657"/>
      <c r="L17" s="657"/>
      <c r="M17" s="657"/>
      <c r="N17" s="657"/>
      <c r="O17" s="657"/>
      <c r="P17" s="657"/>
      <c r="Q17" s="658"/>
      <c r="R17" s="659">
        <v>14824</v>
      </c>
      <c r="S17" s="660"/>
      <c r="T17" s="660"/>
      <c r="U17" s="660"/>
      <c r="V17" s="660"/>
      <c r="W17" s="660"/>
      <c r="X17" s="660"/>
      <c r="Y17" s="661"/>
      <c r="Z17" s="662">
        <v>0.3</v>
      </c>
      <c r="AA17" s="662"/>
      <c r="AB17" s="662"/>
      <c r="AC17" s="662"/>
      <c r="AD17" s="663">
        <v>14824</v>
      </c>
      <c r="AE17" s="663"/>
      <c r="AF17" s="663"/>
      <c r="AG17" s="663"/>
      <c r="AH17" s="663"/>
      <c r="AI17" s="663"/>
      <c r="AJ17" s="663"/>
      <c r="AK17" s="663"/>
      <c r="AL17" s="664">
        <v>0.6</v>
      </c>
      <c r="AM17" s="665"/>
      <c r="AN17" s="665"/>
      <c r="AO17" s="666"/>
      <c r="AP17" s="656" t="s">
        <v>271</v>
      </c>
      <c r="AQ17" s="657"/>
      <c r="AR17" s="657"/>
      <c r="AS17" s="657"/>
      <c r="AT17" s="657"/>
      <c r="AU17" s="657"/>
      <c r="AV17" s="657"/>
      <c r="AW17" s="657"/>
      <c r="AX17" s="657"/>
      <c r="AY17" s="657"/>
      <c r="AZ17" s="657"/>
      <c r="BA17" s="657"/>
      <c r="BB17" s="657"/>
      <c r="BC17" s="657"/>
      <c r="BD17" s="657"/>
      <c r="BE17" s="657"/>
      <c r="BF17" s="658"/>
      <c r="BG17" s="659" t="s">
        <v>179</v>
      </c>
      <c r="BH17" s="660"/>
      <c r="BI17" s="660"/>
      <c r="BJ17" s="660"/>
      <c r="BK17" s="660"/>
      <c r="BL17" s="660"/>
      <c r="BM17" s="660"/>
      <c r="BN17" s="661"/>
      <c r="BO17" s="662" t="s">
        <v>141</v>
      </c>
      <c r="BP17" s="662"/>
      <c r="BQ17" s="662"/>
      <c r="BR17" s="662"/>
      <c r="BS17" s="663" t="s">
        <v>179</v>
      </c>
      <c r="BT17" s="663"/>
      <c r="BU17" s="663"/>
      <c r="BV17" s="663"/>
      <c r="BW17" s="663"/>
      <c r="BX17" s="663"/>
      <c r="BY17" s="663"/>
      <c r="BZ17" s="663"/>
      <c r="CA17" s="663"/>
      <c r="CB17" s="667"/>
      <c r="CD17" s="656" t="s">
        <v>272</v>
      </c>
      <c r="CE17" s="657"/>
      <c r="CF17" s="657"/>
      <c r="CG17" s="657"/>
      <c r="CH17" s="657"/>
      <c r="CI17" s="657"/>
      <c r="CJ17" s="657"/>
      <c r="CK17" s="657"/>
      <c r="CL17" s="657"/>
      <c r="CM17" s="657"/>
      <c r="CN17" s="657"/>
      <c r="CO17" s="657"/>
      <c r="CP17" s="657"/>
      <c r="CQ17" s="658"/>
      <c r="CR17" s="659">
        <v>749893</v>
      </c>
      <c r="CS17" s="660"/>
      <c r="CT17" s="660"/>
      <c r="CU17" s="660"/>
      <c r="CV17" s="660"/>
      <c r="CW17" s="660"/>
      <c r="CX17" s="660"/>
      <c r="CY17" s="661"/>
      <c r="CZ17" s="662">
        <v>15.7</v>
      </c>
      <c r="DA17" s="662"/>
      <c r="DB17" s="662"/>
      <c r="DC17" s="662"/>
      <c r="DD17" s="668" t="s">
        <v>179</v>
      </c>
      <c r="DE17" s="660"/>
      <c r="DF17" s="660"/>
      <c r="DG17" s="660"/>
      <c r="DH17" s="660"/>
      <c r="DI17" s="660"/>
      <c r="DJ17" s="660"/>
      <c r="DK17" s="660"/>
      <c r="DL17" s="660"/>
      <c r="DM17" s="660"/>
      <c r="DN17" s="660"/>
      <c r="DO17" s="660"/>
      <c r="DP17" s="661"/>
      <c r="DQ17" s="668">
        <v>743598</v>
      </c>
      <c r="DR17" s="660"/>
      <c r="DS17" s="660"/>
      <c r="DT17" s="660"/>
      <c r="DU17" s="660"/>
      <c r="DV17" s="660"/>
      <c r="DW17" s="660"/>
      <c r="DX17" s="660"/>
      <c r="DY17" s="660"/>
      <c r="DZ17" s="660"/>
      <c r="EA17" s="660"/>
      <c r="EB17" s="660"/>
      <c r="EC17" s="669"/>
    </row>
    <row r="18" spans="2:133" ht="11.25" customHeight="1" x14ac:dyDescent="0.2">
      <c r="B18" s="656" t="s">
        <v>273</v>
      </c>
      <c r="C18" s="657"/>
      <c r="D18" s="657"/>
      <c r="E18" s="657"/>
      <c r="F18" s="657"/>
      <c r="G18" s="657"/>
      <c r="H18" s="657"/>
      <c r="I18" s="657"/>
      <c r="J18" s="657"/>
      <c r="K18" s="657"/>
      <c r="L18" s="657"/>
      <c r="M18" s="657"/>
      <c r="N18" s="657"/>
      <c r="O18" s="657"/>
      <c r="P18" s="657"/>
      <c r="Q18" s="658"/>
      <c r="R18" s="659">
        <v>2702</v>
      </c>
      <c r="S18" s="660"/>
      <c r="T18" s="660"/>
      <c r="U18" s="660"/>
      <c r="V18" s="660"/>
      <c r="W18" s="660"/>
      <c r="X18" s="660"/>
      <c r="Y18" s="661"/>
      <c r="Z18" s="662">
        <v>0.1</v>
      </c>
      <c r="AA18" s="662"/>
      <c r="AB18" s="662"/>
      <c r="AC18" s="662"/>
      <c r="AD18" s="663">
        <v>2702</v>
      </c>
      <c r="AE18" s="663"/>
      <c r="AF18" s="663"/>
      <c r="AG18" s="663"/>
      <c r="AH18" s="663"/>
      <c r="AI18" s="663"/>
      <c r="AJ18" s="663"/>
      <c r="AK18" s="663"/>
      <c r="AL18" s="664">
        <v>0.1</v>
      </c>
      <c r="AM18" s="665"/>
      <c r="AN18" s="665"/>
      <c r="AO18" s="666"/>
      <c r="AP18" s="656" t="s">
        <v>274</v>
      </c>
      <c r="AQ18" s="657"/>
      <c r="AR18" s="657"/>
      <c r="AS18" s="657"/>
      <c r="AT18" s="657"/>
      <c r="AU18" s="657"/>
      <c r="AV18" s="657"/>
      <c r="AW18" s="657"/>
      <c r="AX18" s="657"/>
      <c r="AY18" s="657"/>
      <c r="AZ18" s="657"/>
      <c r="BA18" s="657"/>
      <c r="BB18" s="657"/>
      <c r="BC18" s="657"/>
      <c r="BD18" s="657"/>
      <c r="BE18" s="657"/>
      <c r="BF18" s="658"/>
      <c r="BG18" s="659" t="s">
        <v>179</v>
      </c>
      <c r="BH18" s="660"/>
      <c r="BI18" s="660"/>
      <c r="BJ18" s="660"/>
      <c r="BK18" s="660"/>
      <c r="BL18" s="660"/>
      <c r="BM18" s="660"/>
      <c r="BN18" s="661"/>
      <c r="BO18" s="662" t="s">
        <v>179</v>
      </c>
      <c r="BP18" s="662"/>
      <c r="BQ18" s="662"/>
      <c r="BR18" s="662"/>
      <c r="BS18" s="663" t="s">
        <v>179</v>
      </c>
      <c r="BT18" s="663"/>
      <c r="BU18" s="663"/>
      <c r="BV18" s="663"/>
      <c r="BW18" s="663"/>
      <c r="BX18" s="663"/>
      <c r="BY18" s="663"/>
      <c r="BZ18" s="663"/>
      <c r="CA18" s="663"/>
      <c r="CB18" s="667"/>
      <c r="CD18" s="656" t="s">
        <v>275</v>
      </c>
      <c r="CE18" s="657"/>
      <c r="CF18" s="657"/>
      <c r="CG18" s="657"/>
      <c r="CH18" s="657"/>
      <c r="CI18" s="657"/>
      <c r="CJ18" s="657"/>
      <c r="CK18" s="657"/>
      <c r="CL18" s="657"/>
      <c r="CM18" s="657"/>
      <c r="CN18" s="657"/>
      <c r="CO18" s="657"/>
      <c r="CP18" s="657"/>
      <c r="CQ18" s="658"/>
      <c r="CR18" s="659" t="s">
        <v>141</v>
      </c>
      <c r="CS18" s="660"/>
      <c r="CT18" s="660"/>
      <c r="CU18" s="660"/>
      <c r="CV18" s="660"/>
      <c r="CW18" s="660"/>
      <c r="CX18" s="660"/>
      <c r="CY18" s="661"/>
      <c r="CZ18" s="662" t="s">
        <v>179</v>
      </c>
      <c r="DA18" s="662"/>
      <c r="DB18" s="662"/>
      <c r="DC18" s="662"/>
      <c r="DD18" s="668" t="s">
        <v>179</v>
      </c>
      <c r="DE18" s="660"/>
      <c r="DF18" s="660"/>
      <c r="DG18" s="660"/>
      <c r="DH18" s="660"/>
      <c r="DI18" s="660"/>
      <c r="DJ18" s="660"/>
      <c r="DK18" s="660"/>
      <c r="DL18" s="660"/>
      <c r="DM18" s="660"/>
      <c r="DN18" s="660"/>
      <c r="DO18" s="660"/>
      <c r="DP18" s="661"/>
      <c r="DQ18" s="668" t="s">
        <v>179</v>
      </c>
      <c r="DR18" s="660"/>
      <c r="DS18" s="660"/>
      <c r="DT18" s="660"/>
      <c r="DU18" s="660"/>
      <c r="DV18" s="660"/>
      <c r="DW18" s="660"/>
      <c r="DX18" s="660"/>
      <c r="DY18" s="660"/>
      <c r="DZ18" s="660"/>
      <c r="EA18" s="660"/>
      <c r="EB18" s="660"/>
      <c r="EC18" s="669"/>
    </row>
    <row r="19" spans="2:133" ht="11.25" customHeight="1" x14ac:dyDescent="0.2">
      <c r="B19" s="656" t="s">
        <v>276</v>
      </c>
      <c r="C19" s="657"/>
      <c r="D19" s="657"/>
      <c r="E19" s="657"/>
      <c r="F19" s="657"/>
      <c r="G19" s="657"/>
      <c r="H19" s="657"/>
      <c r="I19" s="657"/>
      <c r="J19" s="657"/>
      <c r="K19" s="657"/>
      <c r="L19" s="657"/>
      <c r="M19" s="657"/>
      <c r="N19" s="657"/>
      <c r="O19" s="657"/>
      <c r="P19" s="657"/>
      <c r="Q19" s="658"/>
      <c r="R19" s="659">
        <v>2702</v>
      </c>
      <c r="S19" s="660"/>
      <c r="T19" s="660"/>
      <c r="U19" s="660"/>
      <c r="V19" s="660"/>
      <c r="W19" s="660"/>
      <c r="X19" s="660"/>
      <c r="Y19" s="661"/>
      <c r="Z19" s="662">
        <v>0.1</v>
      </c>
      <c r="AA19" s="662"/>
      <c r="AB19" s="662"/>
      <c r="AC19" s="662"/>
      <c r="AD19" s="663">
        <v>2702</v>
      </c>
      <c r="AE19" s="663"/>
      <c r="AF19" s="663"/>
      <c r="AG19" s="663"/>
      <c r="AH19" s="663"/>
      <c r="AI19" s="663"/>
      <c r="AJ19" s="663"/>
      <c r="AK19" s="663"/>
      <c r="AL19" s="664">
        <v>0.1</v>
      </c>
      <c r="AM19" s="665"/>
      <c r="AN19" s="665"/>
      <c r="AO19" s="666"/>
      <c r="AP19" s="656" t="s">
        <v>277</v>
      </c>
      <c r="AQ19" s="657"/>
      <c r="AR19" s="657"/>
      <c r="AS19" s="657"/>
      <c r="AT19" s="657"/>
      <c r="AU19" s="657"/>
      <c r="AV19" s="657"/>
      <c r="AW19" s="657"/>
      <c r="AX19" s="657"/>
      <c r="AY19" s="657"/>
      <c r="AZ19" s="657"/>
      <c r="BA19" s="657"/>
      <c r="BB19" s="657"/>
      <c r="BC19" s="657"/>
      <c r="BD19" s="657"/>
      <c r="BE19" s="657"/>
      <c r="BF19" s="658"/>
      <c r="BG19" s="659">
        <v>9240</v>
      </c>
      <c r="BH19" s="660"/>
      <c r="BI19" s="660"/>
      <c r="BJ19" s="660"/>
      <c r="BK19" s="660"/>
      <c r="BL19" s="660"/>
      <c r="BM19" s="660"/>
      <c r="BN19" s="661"/>
      <c r="BO19" s="662">
        <v>1.4</v>
      </c>
      <c r="BP19" s="662"/>
      <c r="BQ19" s="662"/>
      <c r="BR19" s="662"/>
      <c r="BS19" s="663" t="s">
        <v>179</v>
      </c>
      <c r="BT19" s="663"/>
      <c r="BU19" s="663"/>
      <c r="BV19" s="663"/>
      <c r="BW19" s="663"/>
      <c r="BX19" s="663"/>
      <c r="BY19" s="663"/>
      <c r="BZ19" s="663"/>
      <c r="CA19" s="663"/>
      <c r="CB19" s="667"/>
      <c r="CD19" s="656" t="s">
        <v>278</v>
      </c>
      <c r="CE19" s="657"/>
      <c r="CF19" s="657"/>
      <c r="CG19" s="657"/>
      <c r="CH19" s="657"/>
      <c r="CI19" s="657"/>
      <c r="CJ19" s="657"/>
      <c r="CK19" s="657"/>
      <c r="CL19" s="657"/>
      <c r="CM19" s="657"/>
      <c r="CN19" s="657"/>
      <c r="CO19" s="657"/>
      <c r="CP19" s="657"/>
      <c r="CQ19" s="658"/>
      <c r="CR19" s="659" t="s">
        <v>179</v>
      </c>
      <c r="CS19" s="660"/>
      <c r="CT19" s="660"/>
      <c r="CU19" s="660"/>
      <c r="CV19" s="660"/>
      <c r="CW19" s="660"/>
      <c r="CX19" s="660"/>
      <c r="CY19" s="661"/>
      <c r="CZ19" s="662" t="s">
        <v>179</v>
      </c>
      <c r="DA19" s="662"/>
      <c r="DB19" s="662"/>
      <c r="DC19" s="662"/>
      <c r="DD19" s="668" t="s">
        <v>141</v>
      </c>
      <c r="DE19" s="660"/>
      <c r="DF19" s="660"/>
      <c r="DG19" s="660"/>
      <c r="DH19" s="660"/>
      <c r="DI19" s="660"/>
      <c r="DJ19" s="660"/>
      <c r="DK19" s="660"/>
      <c r="DL19" s="660"/>
      <c r="DM19" s="660"/>
      <c r="DN19" s="660"/>
      <c r="DO19" s="660"/>
      <c r="DP19" s="661"/>
      <c r="DQ19" s="668" t="s">
        <v>179</v>
      </c>
      <c r="DR19" s="660"/>
      <c r="DS19" s="660"/>
      <c r="DT19" s="660"/>
      <c r="DU19" s="660"/>
      <c r="DV19" s="660"/>
      <c r="DW19" s="660"/>
      <c r="DX19" s="660"/>
      <c r="DY19" s="660"/>
      <c r="DZ19" s="660"/>
      <c r="EA19" s="660"/>
      <c r="EB19" s="660"/>
      <c r="EC19" s="669"/>
    </row>
    <row r="20" spans="2:133" ht="11.25" customHeight="1" x14ac:dyDescent="0.2">
      <c r="B20" s="672" t="s">
        <v>279</v>
      </c>
      <c r="C20" s="673"/>
      <c r="D20" s="673"/>
      <c r="E20" s="673"/>
      <c r="F20" s="673"/>
      <c r="G20" s="673"/>
      <c r="H20" s="673"/>
      <c r="I20" s="673"/>
      <c r="J20" s="673"/>
      <c r="K20" s="673"/>
      <c r="L20" s="673"/>
      <c r="M20" s="673"/>
      <c r="N20" s="673"/>
      <c r="O20" s="673"/>
      <c r="P20" s="673"/>
      <c r="Q20" s="674"/>
      <c r="R20" s="659" t="s">
        <v>179</v>
      </c>
      <c r="S20" s="660"/>
      <c r="T20" s="660"/>
      <c r="U20" s="660"/>
      <c r="V20" s="660"/>
      <c r="W20" s="660"/>
      <c r="X20" s="660"/>
      <c r="Y20" s="661"/>
      <c r="Z20" s="662" t="s">
        <v>179</v>
      </c>
      <c r="AA20" s="662"/>
      <c r="AB20" s="662"/>
      <c r="AC20" s="662"/>
      <c r="AD20" s="663" t="s">
        <v>179</v>
      </c>
      <c r="AE20" s="663"/>
      <c r="AF20" s="663"/>
      <c r="AG20" s="663"/>
      <c r="AH20" s="663"/>
      <c r="AI20" s="663"/>
      <c r="AJ20" s="663"/>
      <c r="AK20" s="663"/>
      <c r="AL20" s="664" t="s">
        <v>179</v>
      </c>
      <c r="AM20" s="665"/>
      <c r="AN20" s="665"/>
      <c r="AO20" s="666"/>
      <c r="AP20" s="656" t="s">
        <v>280</v>
      </c>
      <c r="AQ20" s="657"/>
      <c r="AR20" s="657"/>
      <c r="AS20" s="657"/>
      <c r="AT20" s="657"/>
      <c r="AU20" s="657"/>
      <c r="AV20" s="657"/>
      <c r="AW20" s="657"/>
      <c r="AX20" s="657"/>
      <c r="AY20" s="657"/>
      <c r="AZ20" s="657"/>
      <c r="BA20" s="657"/>
      <c r="BB20" s="657"/>
      <c r="BC20" s="657"/>
      <c r="BD20" s="657"/>
      <c r="BE20" s="657"/>
      <c r="BF20" s="658"/>
      <c r="BG20" s="659">
        <v>9240</v>
      </c>
      <c r="BH20" s="660"/>
      <c r="BI20" s="660"/>
      <c r="BJ20" s="660"/>
      <c r="BK20" s="660"/>
      <c r="BL20" s="660"/>
      <c r="BM20" s="660"/>
      <c r="BN20" s="661"/>
      <c r="BO20" s="662">
        <v>1.4</v>
      </c>
      <c r="BP20" s="662"/>
      <c r="BQ20" s="662"/>
      <c r="BR20" s="662"/>
      <c r="BS20" s="663" t="s">
        <v>179</v>
      </c>
      <c r="BT20" s="663"/>
      <c r="BU20" s="663"/>
      <c r="BV20" s="663"/>
      <c r="BW20" s="663"/>
      <c r="BX20" s="663"/>
      <c r="BY20" s="663"/>
      <c r="BZ20" s="663"/>
      <c r="CA20" s="663"/>
      <c r="CB20" s="667"/>
      <c r="CD20" s="656" t="s">
        <v>281</v>
      </c>
      <c r="CE20" s="657"/>
      <c r="CF20" s="657"/>
      <c r="CG20" s="657"/>
      <c r="CH20" s="657"/>
      <c r="CI20" s="657"/>
      <c r="CJ20" s="657"/>
      <c r="CK20" s="657"/>
      <c r="CL20" s="657"/>
      <c r="CM20" s="657"/>
      <c r="CN20" s="657"/>
      <c r="CO20" s="657"/>
      <c r="CP20" s="657"/>
      <c r="CQ20" s="658"/>
      <c r="CR20" s="659">
        <v>4764658</v>
      </c>
      <c r="CS20" s="660"/>
      <c r="CT20" s="660"/>
      <c r="CU20" s="660"/>
      <c r="CV20" s="660"/>
      <c r="CW20" s="660"/>
      <c r="CX20" s="660"/>
      <c r="CY20" s="661"/>
      <c r="CZ20" s="662">
        <v>100</v>
      </c>
      <c r="DA20" s="662"/>
      <c r="DB20" s="662"/>
      <c r="DC20" s="662"/>
      <c r="DD20" s="668">
        <v>492575</v>
      </c>
      <c r="DE20" s="660"/>
      <c r="DF20" s="660"/>
      <c r="DG20" s="660"/>
      <c r="DH20" s="660"/>
      <c r="DI20" s="660"/>
      <c r="DJ20" s="660"/>
      <c r="DK20" s="660"/>
      <c r="DL20" s="660"/>
      <c r="DM20" s="660"/>
      <c r="DN20" s="660"/>
      <c r="DO20" s="660"/>
      <c r="DP20" s="661"/>
      <c r="DQ20" s="668">
        <v>2960808</v>
      </c>
      <c r="DR20" s="660"/>
      <c r="DS20" s="660"/>
      <c r="DT20" s="660"/>
      <c r="DU20" s="660"/>
      <c r="DV20" s="660"/>
      <c r="DW20" s="660"/>
      <c r="DX20" s="660"/>
      <c r="DY20" s="660"/>
      <c r="DZ20" s="660"/>
      <c r="EA20" s="660"/>
      <c r="EB20" s="660"/>
      <c r="EC20" s="669"/>
    </row>
    <row r="21" spans="2:133" ht="11.25" customHeight="1" x14ac:dyDescent="0.2">
      <c r="B21" s="656" t="s">
        <v>282</v>
      </c>
      <c r="C21" s="657"/>
      <c r="D21" s="657"/>
      <c r="E21" s="657"/>
      <c r="F21" s="657"/>
      <c r="G21" s="657"/>
      <c r="H21" s="657"/>
      <c r="I21" s="657"/>
      <c r="J21" s="657"/>
      <c r="K21" s="657"/>
      <c r="L21" s="657"/>
      <c r="M21" s="657"/>
      <c r="N21" s="657"/>
      <c r="O21" s="657"/>
      <c r="P21" s="657"/>
      <c r="Q21" s="658"/>
      <c r="R21" s="659">
        <v>1918723</v>
      </c>
      <c r="S21" s="660"/>
      <c r="T21" s="660"/>
      <c r="U21" s="660"/>
      <c r="V21" s="660"/>
      <c r="W21" s="660"/>
      <c r="X21" s="660"/>
      <c r="Y21" s="661"/>
      <c r="Z21" s="662">
        <v>38.799999999999997</v>
      </c>
      <c r="AA21" s="662"/>
      <c r="AB21" s="662"/>
      <c r="AC21" s="662"/>
      <c r="AD21" s="663">
        <v>1658580</v>
      </c>
      <c r="AE21" s="663"/>
      <c r="AF21" s="663"/>
      <c r="AG21" s="663"/>
      <c r="AH21" s="663"/>
      <c r="AI21" s="663"/>
      <c r="AJ21" s="663"/>
      <c r="AK21" s="663"/>
      <c r="AL21" s="664">
        <v>66.5</v>
      </c>
      <c r="AM21" s="665"/>
      <c r="AN21" s="665"/>
      <c r="AO21" s="666"/>
      <c r="AP21" s="656" t="s">
        <v>283</v>
      </c>
      <c r="AQ21" s="675"/>
      <c r="AR21" s="675"/>
      <c r="AS21" s="675"/>
      <c r="AT21" s="675"/>
      <c r="AU21" s="675"/>
      <c r="AV21" s="675"/>
      <c r="AW21" s="675"/>
      <c r="AX21" s="675"/>
      <c r="AY21" s="675"/>
      <c r="AZ21" s="675"/>
      <c r="BA21" s="675"/>
      <c r="BB21" s="675"/>
      <c r="BC21" s="675"/>
      <c r="BD21" s="675"/>
      <c r="BE21" s="675"/>
      <c r="BF21" s="676"/>
      <c r="BG21" s="659">
        <v>9240</v>
      </c>
      <c r="BH21" s="660"/>
      <c r="BI21" s="660"/>
      <c r="BJ21" s="660"/>
      <c r="BK21" s="660"/>
      <c r="BL21" s="660"/>
      <c r="BM21" s="660"/>
      <c r="BN21" s="661"/>
      <c r="BO21" s="662">
        <v>1.4</v>
      </c>
      <c r="BP21" s="662"/>
      <c r="BQ21" s="662"/>
      <c r="BR21" s="662"/>
      <c r="BS21" s="663" t="s">
        <v>179</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2">
      <c r="B22" s="656" t="s">
        <v>284</v>
      </c>
      <c r="C22" s="657"/>
      <c r="D22" s="657"/>
      <c r="E22" s="657"/>
      <c r="F22" s="657"/>
      <c r="G22" s="657"/>
      <c r="H22" s="657"/>
      <c r="I22" s="657"/>
      <c r="J22" s="657"/>
      <c r="K22" s="657"/>
      <c r="L22" s="657"/>
      <c r="M22" s="657"/>
      <c r="N22" s="657"/>
      <c r="O22" s="657"/>
      <c r="P22" s="657"/>
      <c r="Q22" s="658"/>
      <c r="R22" s="659">
        <v>1658580</v>
      </c>
      <c r="S22" s="660"/>
      <c r="T22" s="660"/>
      <c r="U22" s="660"/>
      <c r="V22" s="660"/>
      <c r="W22" s="660"/>
      <c r="X22" s="660"/>
      <c r="Y22" s="661"/>
      <c r="Z22" s="662">
        <v>33.6</v>
      </c>
      <c r="AA22" s="662"/>
      <c r="AB22" s="662"/>
      <c r="AC22" s="662"/>
      <c r="AD22" s="663">
        <v>1658580</v>
      </c>
      <c r="AE22" s="663"/>
      <c r="AF22" s="663"/>
      <c r="AG22" s="663"/>
      <c r="AH22" s="663"/>
      <c r="AI22" s="663"/>
      <c r="AJ22" s="663"/>
      <c r="AK22" s="663"/>
      <c r="AL22" s="664">
        <v>66.5</v>
      </c>
      <c r="AM22" s="665"/>
      <c r="AN22" s="665"/>
      <c r="AO22" s="666"/>
      <c r="AP22" s="656" t="s">
        <v>285</v>
      </c>
      <c r="AQ22" s="675"/>
      <c r="AR22" s="675"/>
      <c r="AS22" s="675"/>
      <c r="AT22" s="675"/>
      <c r="AU22" s="675"/>
      <c r="AV22" s="675"/>
      <c r="AW22" s="675"/>
      <c r="AX22" s="675"/>
      <c r="AY22" s="675"/>
      <c r="AZ22" s="675"/>
      <c r="BA22" s="675"/>
      <c r="BB22" s="675"/>
      <c r="BC22" s="675"/>
      <c r="BD22" s="675"/>
      <c r="BE22" s="675"/>
      <c r="BF22" s="676"/>
      <c r="BG22" s="659" t="s">
        <v>179</v>
      </c>
      <c r="BH22" s="660"/>
      <c r="BI22" s="660"/>
      <c r="BJ22" s="660"/>
      <c r="BK22" s="660"/>
      <c r="BL22" s="660"/>
      <c r="BM22" s="660"/>
      <c r="BN22" s="661"/>
      <c r="BO22" s="662" t="s">
        <v>179</v>
      </c>
      <c r="BP22" s="662"/>
      <c r="BQ22" s="662"/>
      <c r="BR22" s="662"/>
      <c r="BS22" s="663" t="s">
        <v>179</v>
      </c>
      <c r="BT22" s="663"/>
      <c r="BU22" s="663"/>
      <c r="BV22" s="663"/>
      <c r="BW22" s="663"/>
      <c r="BX22" s="663"/>
      <c r="BY22" s="663"/>
      <c r="BZ22" s="663"/>
      <c r="CA22" s="663"/>
      <c r="CB22" s="667"/>
      <c r="CD22" s="641" t="s">
        <v>286</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2">
      <c r="B23" s="656" t="s">
        <v>287</v>
      </c>
      <c r="C23" s="657"/>
      <c r="D23" s="657"/>
      <c r="E23" s="657"/>
      <c r="F23" s="657"/>
      <c r="G23" s="657"/>
      <c r="H23" s="657"/>
      <c r="I23" s="657"/>
      <c r="J23" s="657"/>
      <c r="K23" s="657"/>
      <c r="L23" s="657"/>
      <c r="M23" s="657"/>
      <c r="N23" s="657"/>
      <c r="O23" s="657"/>
      <c r="P23" s="657"/>
      <c r="Q23" s="658"/>
      <c r="R23" s="659">
        <v>191406</v>
      </c>
      <c r="S23" s="660"/>
      <c r="T23" s="660"/>
      <c r="U23" s="660"/>
      <c r="V23" s="660"/>
      <c r="W23" s="660"/>
      <c r="X23" s="660"/>
      <c r="Y23" s="661"/>
      <c r="Z23" s="662">
        <v>3.9</v>
      </c>
      <c r="AA23" s="662"/>
      <c r="AB23" s="662"/>
      <c r="AC23" s="662"/>
      <c r="AD23" s="663" t="s">
        <v>179</v>
      </c>
      <c r="AE23" s="663"/>
      <c r="AF23" s="663"/>
      <c r="AG23" s="663"/>
      <c r="AH23" s="663"/>
      <c r="AI23" s="663"/>
      <c r="AJ23" s="663"/>
      <c r="AK23" s="663"/>
      <c r="AL23" s="664" t="s">
        <v>179</v>
      </c>
      <c r="AM23" s="665"/>
      <c r="AN23" s="665"/>
      <c r="AO23" s="666"/>
      <c r="AP23" s="656" t="s">
        <v>288</v>
      </c>
      <c r="AQ23" s="675"/>
      <c r="AR23" s="675"/>
      <c r="AS23" s="675"/>
      <c r="AT23" s="675"/>
      <c r="AU23" s="675"/>
      <c r="AV23" s="675"/>
      <c r="AW23" s="675"/>
      <c r="AX23" s="675"/>
      <c r="AY23" s="675"/>
      <c r="AZ23" s="675"/>
      <c r="BA23" s="675"/>
      <c r="BB23" s="675"/>
      <c r="BC23" s="675"/>
      <c r="BD23" s="675"/>
      <c r="BE23" s="675"/>
      <c r="BF23" s="676"/>
      <c r="BG23" s="659" t="s">
        <v>179</v>
      </c>
      <c r="BH23" s="660"/>
      <c r="BI23" s="660"/>
      <c r="BJ23" s="660"/>
      <c r="BK23" s="660"/>
      <c r="BL23" s="660"/>
      <c r="BM23" s="660"/>
      <c r="BN23" s="661"/>
      <c r="BO23" s="662" t="s">
        <v>179</v>
      </c>
      <c r="BP23" s="662"/>
      <c r="BQ23" s="662"/>
      <c r="BR23" s="662"/>
      <c r="BS23" s="663" t="s">
        <v>179</v>
      </c>
      <c r="BT23" s="663"/>
      <c r="BU23" s="663"/>
      <c r="BV23" s="663"/>
      <c r="BW23" s="663"/>
      <c r="BX23" s="663"/>
      <c r="BY23" s="663"/>
      <c r="BZ23" s="663"/>
      <c r="CA23" s="663"/>
      <c r="CB23" s="667"/>
      <c r="CD23" s="641" t="s">
        <v>228</v>
      </c>
      <c r="CE23" s="642"/>
      <c r="CF23" s="642"/>
      <c r="CG23" s="642"/>
      <c r="CH23" s="642"/>
      <c r="CI23" s="642"/>
      <c r="CJ23" s="642"/>
      <c r="CK23" s="642"/>
      <c r="CL23" s="642"/>
      <c r="CM23" s="642"/>
      <c r="CN23" s="642"/>
      <c r="CO23" s="642"/>
      <c r="CP23" s="642"/>
      <c r="CQ23" s="643"/>
      <c r="CR23" s="641" t="s">
        <v>289</v>
      </c>
      <c r="CS23" s="642"/>
      <c r="CT23" s="642"/>
      <c r="CU23" s="642"/>
      <c r="CV23" s="642"/>
      <c r="CW23" s="642"/>
      <c r="CX23" s="642"/>
      <c r="CY23" s="643"/>
      <c r="CZ23" s="641" t="s">
        <v>290</v>
      </c>
      <c r="DA23" s="642"/>
      <c r="DB23" s="642"/>
      <c r="DC23" s="643"/>
      <c r="DD23" s="641" t="s">
        <v>291</v>
      </c>
      <c r="DE23" s="642"/>
      <c r="DF23" s="642"/>
      <c r="DG23" s="642"/>
      <c r="DH23" s="642"/>
      <c r="DI23" s="642"/>
      <c r="DJ23" s="642"/>
      <c r="DK23" s="643"/>
      <c r="DL23" s="686" t="s">
        <v>292</v>
      </c>
      <c r="DM23" s="687"/>
      <c r="DN23" s="687"/>
      <c r="DO23" s="687"/>
      <c r="DP23" s="687"/>
      <c r="DQ23" s="687"/>
      <c r="DR23" s="687"/>
      <c r="DS23" s="687"/>
      <c r="DT23" s="687"/>
      <c r="DU23" s="687"/>
      <c r="DV23" s="688"/>
      <c r="DW23" s="641" t="s">
        <v>293</v>
      </c>
      <c r="DX23" s="642"/>
      <c r="DY23" s="642"/>
      <c r="DZ23" s="642"/>
      <c r="EA23" s="642"/>
      <c r="EB23" s="642"/>
      <c r="EC23" s="643"/>
    </row>
    <row r="24" spans="2:133" ht="11.25" customHeight="1" x14ac:dyDescent="0.2">
      <c r="B24" s="656" t="s">
        <v>294</v>
      </c>
      <c r="C24" s="657"/>
      <c r="D24" s="657"/>
      <c r="E24" s="657"/>
      <c r="F24" s="657"/>
      <c r="G24" s="657"/>
      <c r="H24" s="657"/>
      <c r="I24" s="657"/>
      <c r="J24" s="657"/>
      <c r="K24" s="657"/>
      <c r="L24" s="657"/>
      <c r="M24" s="657"/>
      <c r="N24" s="657"/>
      <c r="O24" s="657"/>
      <c r="P24" s="657"/>
      <c r="Q24" s="658"/>
      <c r="R24" s="659">
        <v>68737</v>
      </c>
      <c r="S24" s="660"/>
      <c r="T24" s="660"/>
      <c r="U24" s="660"/>
      <c r="V24" s="660"/>
      <c r="W24" s="660"/>
      <c r="X24" s="660"/>
      <c r="Y24" s="661"/>
      <c r="Z24" s="662">
        <v>1.4</v>
      </c>
      <c r="AA24" s="662"/>
      <c r="AB24" s="662"/>
      <c r="AC24" s="662"/>
      <c r="AD24" s="663" t="s">
        <v>179</v>
      </c>
      <c r="AE24" s="663"/>
      <c r="AF24" s="663"/>
      <c r="AG24" s="663"/>
      <c r="AH24" s="663"/>
      <c r="AI24" s="663"/>
      <c r="AJ24" s="663"/>
      <c r="AK24" s="663"/>
      <c r="AL24" s="664" t="s">
        <v>179</v>
      </c>
      <c r="AM24" s="665"/>
      <c r="AN24" s="665"/>
      <c r="AO24" s="666"/>
      <c r="AP24" s="656" t="s">
        <v>295</v>
      </c>
      <c r="AQ24" s="675"/>
      <c r="AR24" s="675"/>
      <c r="AS24" s="675"/>
      <c r="AT24" s="675"/>
      <c r="AU24" s="675"/>
      <c r="AV24" s="675"/>
      <c r="AW24" s="675"/>
      <c r="AX24" s="675"/>
      <c r="AY24" s="675"/>
      <c r="AZ24" s="675"/>
      <c r="BA24" s="675"/>
      <c r="BB24" s="675"/>
      <c r="BC24" s="675"/>
      <c r="BD24" s="675"/>
      <c r="BE24" s="675"/>
      <c r="BF24" s="676"/>
      <c r="BG24" s="659" t="s">
        <v>179</v>
      </c>
      <c r="BH24" s="660"/>
      <c r="BI24" s="660"/>
      <c r="BJ24" s="660"/>
      <c r="BK24" s="660"/>
      <c r="BL24" s="660"/>
      <c r="BM24" s="660"/>
      <c r="BN24" s="661"/>
      <c r="BO24" s="662" t="s">
        <v>179</v>
      </c>
      <c r="BP24" s="662"/>
      <c r="BQ24" s="662"/>
      <c r="BR24" s="662"/>
      <c r="BS24" s="663" t="s">
        <v>179</v>
      </c>
      <c r="BT24" s="663"/>
      <c r="BU24" s="663"/>
      <c r="BV24" s="663"/>
      <c r="BW24" s="663"/>
      <c r="BX24" s="663"/>
      <c r="BY24" s="663"/>
      <c r="BZ24" s="663"/>
      <c r="CA24" s="663"/>
      <c r="CB24" s="667"/>
      <c r="CD24" s="645" t="s">
        <v>296</v>
      </c>
      <c r="CE24" s="646"/>
      <c r="CF24" s="646"/>
      <c r="CG24" s="646"/>
      <c r="CH24" s="646"/>
      <c r="CI24" s="646"/>
      <c r="CJ24" s="646"/>
      <c r="CK24" s="646"/>
      <c r="CL24" s="646"/>
      <c r="CM24" s="646"/>
      <c r="CN24" s="646"/>
      <c r="CO24" s="646"/>
      <c r="CP24" s="646"/>
      <c r="CQ24" s="647"/>
      <c r="CR24" s="648">
        <v>1794995</v>
      </c>
      <c r="CS24" s="649"/>
      <c r="CT24" s="649"/>
      <c r="CU24" s="649"/>
      <c r="CV24" s="649"/>
      <c r="CW24" s="649"/>
      <c r="CX24" s="649"/>
      <c r="CY24" s="650"/>
      <c r="CZ24" s="653">
        <v>37.700000000000003</v>
      </c>
      <c r="DA24" s="654"/>
      <c r="DB24" s="654"/>
      <c r="DC24" s="670"/>
      <c r="DD24" s="694">
        <v>1529476</v>
      </c>
      <c r="DE24" s="649"/>
      <c r="DF24" s="649"/>
      <c r="DG24" s="649"/>
      <c r="DH24" s="649"/>
      <c r="DI24" s="649"/>
      <c r="DJ24" s="649"/>
      <c r="DK24" s="650"/>
      <c r="DL24" s="694">
        <v>1347720</v>
      </c>
      <c r="DM24" s="649"/>
      <c r="DN24" s="649"/>
      <c r="DO24" s="649"/>
      <c r="DP24" s="649"/>
      <c r="DQ24" s="649"/>
      <c r="DR24" s="649"/>
      <c r="DS24" s="649"/>
      <c r="DT24" s="649"/>
      <c r="DU24" s="649"/>
      <c r="DV24" s="650"/>
      <c r="DW24" s="653">
        <v>53.5</v>
      </c>
      <c r="DX24" s="654"/>
      <c r="DY24" s="654"/>
      <c r="DZ24" s="654"/>
      <c r="EA24" s="654"/>
      <c r="EB24" s="654"/>
      <c r="EC24" s="655"/>
    </row>
    <row r="25" spans="2:133" ht="11.25" customHeight="1" x14ac:dyDescent="0.2">
      <c r="B25" s="656" t="s">
        <v>297</v>
      </c>
      <c r="C25" s="657"/>
      <c r="D25" s="657"/>
      <c r="E25" s="657"/>
      <c r="F25" s="657"/>
      <c r="G25" s="657"/>
      <c r="H25" s="657"/>
      <c r="I25" s="657"/>
      <c r="J25" s="657"/>
      <c r="K25" s="657"/>
      <c r="L25" s="657"/>
      <c r="M25" s="657"/>
      <c r="N25" s="657"/>
      <c r="O25" s="657"/>
      <c r="P25" s="657"/>
      <c r="Q25" s="658"/>
      <c r="R25" s="659">
        <v>2752484</v>
      </c>
      <c r="S25" s="660"/>
      <c r="T25" s="660"/>
      <c r="U25" s="660"/>
      <c r="V25" s="660"/>
      <c r="W25" s="660"/>
      <c r="X25" s="660"/>
      <c r="Y25" s="661"/>
      <c r="Z25" s="662">
        <v>55.7</v>
      </c>
      <c r="AA25" s="662"/>
      <c r="AB25" s="662"/>
      <c r="AC25" s="662"/>
      <c r="AD25" s="663">
        <v>2492341</v>
      </c>
      <c r="AE25" s="663"/>
      <c r="AF25" s="663"/>
      <c r="AG25" s="663"/>
      <c r="AH25" s="663"/>
      <c r="AI25" s="663"/>
      <c r="AJ25" s="663"/>
      <c r="AK25" s="663"/>
      <c r="AL25" s="664">
        <v>99.9</v>
      </c>
      <c r="AM25" s="665"/>
      <c r="AN25" s="665"/>
      <c r="AO25" s="666"/>
      <c r="AP25" s="656" t="s">
        <v>298</v>
      </c>
      <c r="AQ25" s="675"/>
      <c r="AR25" s="675"/>
      <c r="AS25" s="675"/>
      <c r="AT25" s="675"/>
      <c r="AU25" s="675"/>
      <c r="AV25" s="675"/>
      <c r="AW25" s="675"/>
      <c r="AX25" s="675"/>
      <c r="AY25" s="675"/>
      <c r="AZ25" s="675"/>
      <c r="BA25" s="675"/>
      <c r="BB25" s="675"/>
      <c r="BC25" s="675"/>
      <c r="BD25" s="675"/>
      <c r="BE25" s="675"/>
      <c r="BF25" s="676"/>
      <c r="BG25" s="659" t="s">
        <v>179</v>
      </c>
      <c r="BH25" s="660"/>
      <c r="BI25" s="660"/>
      <c r="BJ25" s="660"/>
      <c r="BK25" s="660"/>
      <c r="BL25" s="660"/>
      <c r="BM25" s="660"/>
      <c r="BN25" s="661"/>
      <c r="BO25" s="662" t="s">
        <v>179</v>
      </c>
      <c r="BP25" s="662"/>
      <c r="BQ25" s="662"/>
      <c r="BR25" s="662"/>
      <c r="BS25" s="663" t="s">
        <v>179</v>
      </c>
      <c r="BT25" s="663"/>
      <c r="BU25" s="663"/>
      <c r="BV25" s="663"/>
      <c r="BW25" s="663"/>
      <c r="BX25" s="663"/>
      <c r="BY25" s="663"/>
      <c r="BZ25" s="663"/>
      <c r="CA25" s="663"/>
      <c r="CB25" s="667"/>
      <c r="CD25" s="656" t="s">
        <v>299</v>
      </c>
      <c r="CE25" s="657"/>
      <c r="CF25" s="657"/>
      <c r="CG25" s="657"/>
      <c r="CH25" s="657"/>
      <c r="CI25" s="657"/>
      <c r="CJ25" s="657"/>
      <c r="CK25" s="657"/>
      <c r="CL25" s="657"/>
      <c r="CM25" s="657"/>
      <c r="CN25" s="657"/>
      <c r="CO25" s="657"/>
      <c r="CP25" s="657"/>
      <c r="CQ25" s="658"/>
      <c r="CR25" s="659">
        <v>849038</v>
      </c>
      <c r="CS25" s="691"/>
      <c r="CT25" s="691"/>
      <c r="CU25" s="691"/>
      <c r="CV25" s="691"/>
      <c r="CW25" s="691"/>
      <c r="CX25" s="691"/>
      <c r="CY25" s="692"/>
      <c r="CZ25" s="664">
        <v>17.8</v>
      </c>
      <c r="DA25" s="689"/>
      <c r="DB25" s="689"/>
      <c r="DC25" s="693"/>
      <c r="DD25" s="668">
        <v>732737</v>
      </c>
      <c r="DE25" s="691"/>
      <c r="DF25" s="691"/>
      <c r="DG25" s="691"/>
      <c r="DH25" s="691"/>
      <c r="DI25" s="691"/>
      <c r="DJ25" s="691"/>
      <c r="DK25" s="692"/>
      <c r="DL25" s="668">
        <v>621327</v>
      </c>
      <c r="DM25" s="691"/>
      <c r="DN25" s="691"/>
      <c r="DO25" s="691"/>
      <c r="DP25" s="691"/>
      <c r="DQ25" s="691"/>
      <c r="DR25" s="691"/>
      <c r="DS25" s="691"/>
      <c r="DT25" s="691"/>
      <c r="DU25" s="691"/>
      <c r="DV25" s="692"/>
      <c r="DW25" s="664">
        <v>24.7</v>
      </c>
      <c r="DX25" s="689"/>
      <c r="DY25" s="689"/>
      <c r="DZ25" s="689"/>
      <c r="EA25" s="689"/>
      <c r="EB25" s="689"/>
      <c r="EC25" s="690"/>
    </row>
    <row r="26" spans="2:133" ht="11.25" customHeight="1" x14ac:dyDescent="0.2">
      <c r="B26" s="656" t="s">
        <v>300</v>
      </c>
      <c r="C26" s="657"/>
      <c r="D26" s="657"/>
      <c r="E26" s="657"/>
      <c r="F26" s="657"/>
      <c r="G26" s="657"/>
      <c r="H26" s="657"/>
      <c r="I26" s="657"/>
      <c r="J26" s="657"/>
      <c r="K26" s="657"/>
      <c r="L26" s="657"/>
      <c r="M26" s="657"/>
      <c r="N26" s="657"/>
      <c r="O26" s="657"/>
      <c r="P26" s="657"/>
      <c r="Q26" s="658"/>
      <c r="R26" s="659" t="s">
        <v>179</v>
      </c>
      <c r="S26" s="660"/>
      <c r="T26" s="660"/>
      <c r="U26" s="660"/>
      <c r="V26" s="660"/>
      <c r="W26" s="660"/>
      <c r="X26" s="660"/>
      <c r="Y26" s="661"/>
      <c r="Z26" s="662" t="s">
        <v>179</v>
      </c>
      <c r="AA26" s="662"/>
      <c r="AB26" s="662"/>
      <c r="AC26" s="662"/>
      <c r="AD26" s="663" t="s">
        <v>179</v>
      </c>
      <c r="AE26" s="663"/>
      <c r="AF26" s="663"/>
      <c r="AG26" s="663"/>
      <c r="AH26" s="663"/>
      <c r="AI26" s="663"/>
      <c r="AJ26" s="663"/>
      <c r="AK26" s="663"/>
      <c r="AL26" s="664" t="s">
        <v>179</v>
      </c>
      <c r="AM26" s="665"/>
      <c r="AN26" s="665"/>
      <c r="AO26" s="666"/>
      <c r="AP26" s="656" t="s">
        <v>301</v>
      </c>
      <c r="AQ26" s="675"/>
      <c r="AR26" s="675"/>
      <c r="AS26" s="675"/>
      <c r="AT26" s="675"/>
      <c r="AU26" s="675"/>
      <c r="AV26" s="675"/>
      <c r="AW26" s="675"/>
      <c r="AX26" s="675"/>
      <c r="AY26" s="675"/>
      <c r="AZ26" s="675"/>
      <c r="BA26" s="675"/>
      <c r="BB26" s="675"/>
      <c r="BC26" s="675"/>
      <c r="BD26" s="675"/>
      <c r="BE26" s="675"/>
      <c r="BF26" s="676"/>
      <c r="BG26" s="659" t="s">
        <v>141</v>
      </c>
      <c r="BH26" s="660"/>
      <c r="BI26" s="660"/>
      <c r="BJ26" s="660"/>
      <c r="BK26" s="660"/>
      <c r="BL26" s="660"/>
      <c r="BM26" s="660"/>
      <c r="BN26" s="661"/>
      <c r="BO26" s="662" t="s">
        <v>179</v>
      </c>
      <c r="BP26" s="662"/>
      <c r="BQ26" s="662"/>
      <c r="BR26" s="662"/>
      <c r="BS26" s="663" t="s">
        <v>179</v>
      </c>
      <c r="BT26" s="663"/>
      <c r="BU26" s="663"/>
      <c r="BV26" s="663"/>
      <c r="BW26" s="663"/>
      <c r="BX26" s="663"/>
      <c r="BY26" s="663"/>
      <c r="BZ26" s="663"/>
      <c r="CA26" s="663"/>
      <c r="CB26" s="667"/>
      <c r="CD26" s="656" t="s">
        <v>302</v>
      </c>
      <c r="CE26" s="657"/>
      <c r="CF26" s="657"/>
      <c r="CG26" s="657"/>
      <c r="CH26" s="657"/>
      <c r="CI26" s="657"/>
      <c r="CJ26" s="657"/>
      <c r="CK26" s="657"/>
      <c r="CL26" s="657"/>
      <c r="CM26" s="657"/>
      <c r="CN26" s="657"/>
      <c r="CO26" s="657"/>
      <c r="CP26" s="657"/>
      <c r="CQ26" s="658"/>
      <c r="CR26" s="659">
        <v>490297</v>
      </c>
      <c r="CS26" s="660"/>
      <c r="CT26" s="660"/>
      <c r="CU26" s="660"/>
      <c r="CV26" s="660"/>
      <c r="CW26" s="660"/>
      <c r="CX26" s="660"/>
      <c r="CY26" s="661"/>
      <c r="CZ26" s="664">
        <v>10.3</v>
      </c>
      <c r="DA26" s="689"/>
      <c r="DB26" s="689"/>
      <c r="DC26" s="693"/>
      <c r="DD26" s="668">
        <v>416037</v>
      </c>
      <c r="DE26" s="660"/>
      <c r="DF26" s="660"/>
      <c r="DG26" s="660"/>
      <c r="DH26" s="660"/>
      <c r="DI26" s="660"/>
      <c r="DJ26" s="660"/>
      <c r="DK26" s="661"/>
      <c r="DL26" s="668" t="s">
        <v>141</v>
      </c>
      <c r="DM26" s="660"/>
      <c r="DN26" s="660"/>
      <c r="DO26" s="660"/>
      <c r="DP26" s="660"/>
      <c r="DQ26" s="660"/>
      <c r="DR26" s="660"/>
      <c r="DS26" s="660"/>
      <c r="DT26" s="660"/>
      <c r="DU26" s="660"/>
      <c r="DV26" s="661"/>
      <c r="DW26" s="664" t="s">
        <v>179</v>
      </c>
      <c r="DX26" s="689"/>
      <c r="DY26" s="689"/>
      <c r="DZ26" s="689"/>
      <c r="EA26" s="689"/>
      <c r="EB26" s="689"/>
      <c r="EC26" s="690"/>
    </row>
    <row r="27" spans="2:133" ht="11.25" customHeight="1" x14ac:dyDescent="0.2">
      <c r="B27" s="656" t="s">
        <v>303</v>
      </c>
      <c r="C27" s="657"/>
      <c r="D27" s="657"/>
      <c r="E27" s="657"/>
      <c r="F27" s="657"/>
      <c r="G27" s="657"/>
      <c r="H27" s="657"/>
      <c r="I27" s="657"/>
      <c r="J27" s="657"/>
      <c r="K27" s="657"/>
      <c r="L27" s="657"/>
      <c r="M27" s="657"/>
      <c r="N27" s="657"/>
      <c r="O27" s="657"/>
      <c r="P27" s="657"/>
      <c r="Q27" s="658"/>
      <c r="R27" s="659">
        <v>922</v>
      </c>
      <c r="S27" s="660"/>
      <c r="T27" s="660"/>
      <c r="U27" s="660"/>
      <c r="V27" s="660"/>
      <c r="W27" s="660"/>
      <c r="X27" s="660"/>
      <c r="Y27" s="661"/>
      <c r="Z27" s="662">
        <v>0</v>
      </c>
      <c r="AA27" s="662"/>
      <c r="AB27" s="662"/>
      <c r="AC27" s="662"/>
      <c r="AD27" s="663">
        <v>12</v>
      </c>
      <c r="AE27" s="663"/>
      <c r="AF27" s="663"/>
      <c r="AG27" s="663"/>
      <c r="AH27" s="663"/>
      <c r="AI27" s="663"/>
      <c r="AJ27" s="663"/>
      <c r="AK27" s="663"/>
      <c r="AL27" s="664">
        <v>0</v>
      </c>
      <c r="AM27" s="665"/>
      <c r="AN27" s="665"/>
      <c r="AO27" s="666"/>
      <c r="AP27" s="656" t="s">
        <v>304</v>
      </c>
      <c r="AQ27" s="657"/>
      <c r="AR27" s="657"/>
      <c r="AS27" s="657"/>
      <c r="AT27" s="657"/>
      <c r="AU27" s="657"/>
      <c r="AV27" s="657"/>
      <c r="AW27" s="657"/>
      <c r="AX27" s="657"/>
      <c r="AY27" s="657"/>
      <c r="AZ27" s="657"/>
      <c r="BA27" s="657"/>
      <c r="BB27" s="657"/>
      <c r="BC27" s="657"/>
      <c r="BD27" s="657"/>
      <c r="BE27" s="657"/>
      <c r="BF27" s="658"/>
      <c r="BG27" s="659">
        <v>677070</v>
      </c>
      <c r="BH27" s="660"/>
      <c r="BI27" s="660"/>
      <c r="BJ27" s="660"/>
      <c r="BK27" s="660"/>
      <c r="BL27" s="660"/>
      <c r="BM27" s="660"/>
      <c r="BN27" s="661"/>
      <c r="BO27" s="662">
        <v>100</v>
      </c>
      <c r="BP27" s="662"/>
      <c r="BQ27" s="662"/>
      <c r="BR27" s="662"/>
      <c r="BS27" s="663" t="s">
        <v>179</v>
      </c>
      <c r="BT27" s="663"/>
      <c r="BU27" s="663"/>
      <c r="BV27" s="663"/>
      <c r="BW27" s="663"/>
      <c r="BX27" s="663"/>
      <c r="BY27" s="663"/>
      <c r="BZ27" s="663"/>
      <c r="CA27" s="663"/>
      <c r="CB27" s="667"/>
      <c r="CD27" s="656" t="s">
        <v>305</v>
      </c>
      <c r="CE27" s="657"/>
      <c r="CF27" s="657"/>
      <c r="CG27" s="657"/>
      <c r="CH27" s="657"/>
      <c r="CI27" s="657"/>
      <c r="CJ27" s="657"/>
      <c r="CK27" s="657"/>
      <c r="CL27" s="657"/>
      <c r="CM27" s="657"/>
      <c r="CN27" s="657"/>
      <c r="CO27" s="657"/>
      <c r="CP27" s="657"/>
      <c r="CQ27" s="658"/>
      <c r="CR27" s="659">
        <v>196064</v>
      </c>
      <c r="CS27" s="691"/>
      <c r="CT27" s="691"/>
      <c r="CU27" s="691"/>
      <c r="CV27" s="691"/>
      <c r="CW27" s="691"/>
      <c r="CX27" s="691"/>
      <c r="CY27" s="692"/>
      <c r="CZ27" s="664">
        <v>4.0999999999999996</v>
      </c>
      <c r="DA27" s="689"/>
      <c r="DB27" s="689"/>
      <c r="DC27" s="693"/>
      <c r="DD27" s="668">
        <v>53141</v>
      </c>
      <c r="DE27" s="691"/>
      <c r="DF27" s="691"/>
      <c r="DG27" s="691"/>
      <c r="DH27" s="691"/>
      <c r="DI27" s="691"/>
      <c r="DJ27" s="691"/>
      <c r="DK27" s="692"/>
      <c r="DL27" s="668">
        <v>44795</v>
      </c>
      <c r="DM27" s="691"/>
      <c r="DN27" s="691"/>
      <c r="DO27" s="691"/>
      <c r="DP27" s="691"/>
      <c r="DQ27" s="691"/>
      <c r="DR27" s="691"/>
      <c r="DS27" s="691"/>
      <c r="DT27" s="691"/>
      <c r="DU27" s="691"/>
      <c r="DV27" s="692"/>
      <c r="DW27" s="664">
        <v>1.8</v>
      </c>
      <c r="DX27" s="689"/>
      <c r="DY27" s="689"/>
      <c r="DZ27" s="689"/>
      <c r="EA27" s="689"/>
      <c r="EB27" s="689"/>
      <c r="EC27" s="690"/>
    </row>
    <row r="28" spans="2:133" ht="11.25" customHeight="1" x14ac:dyDescent="0.2">
      <c r="B28" s="656" t="s">
        <v>306</v>
      </c>
      <c r="C28" s="657"/>
      <c r="D28" s="657"/>
      <c r="E28" s="657"/>
      <c r="F28" s="657"/>
      <c r="G28" s="657"/>
      <c r="H28" s="657"/>
      <c r="I28" s="657"/>
      <c r="J28" s="657"/>
      <c r="K28" s="657"/>
      <c r="L28" s="657"/>
      <c r="M28" s="657"/>
      <c r="N28" s="657"/>
      <c r="O28" s="657"/>
      <c r="P28" s="657"/>
      <c r="Q28" s="658"/>
      <c r="R28" s="659">
        <v>40766</v>
      </c>
      <c r="S28" s="660"/>
      <c r="T28" s="660"/>
      <c r="U28" s="660"/>
      <c r="V28" s="660"/>
      <c r="W28" s="660"/>
      <c r="X28" s="660"/>
      <c r="Y28" s="661"/>
      <c r="Z28" s="662">
        <v>0.8</v>
      </c>
      <c r="AA28" s="662"/>
      <c r="AB28" s="662"/>
      <c r="AC28" s="662"/>
      <c r="AD28" s="663">
        <v>2253</v>
      </c>
      <c r="AE28" s="663"/>
      <c r="AF28" s="663"/>
      <c r="AG28" s="663"/>
      <c r="AH28" s="663"/>
      <c r="AI28" s="663"/>
      <c r="AJ28" s="663"/>
      <c r="AK28" s="663"/>
      <c r="AL28" s="664">
        <v>0.1</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307</v>
      </c>
      <c r="CE28" s="657"/>
      <c r="CF28" s="657"/>
      <c r="CG28" s="657"/>
      <c r="CH28" s="657"/>
      <c r="CI28" s="657"/>
      <c r="CJ28" s="657"/>
      <c r="CK28" s="657"/>
      <c r="CL28" s="657"/>
      <c r="CM28" s="657"/>
      <c r="CN28" s="657"/>
      <c r="CO28" s="657"/>
      <c r="CP28" s="657"/>
      <c r="CQ28" s="658"/>
      <c r="CR28" s="659">
        <v>749893</v>
      </c>
      <c r="CS28" s="660"/>
      <c r="CT28" s="660"/>
      <c r="CU28" s="660"/>
      <c r="CV28" s="660"/>
      <c r="CW28" s="660"/>
      <c r="CX28" s="660"/>
      <c r="CY28" s="661"/>
      <c r="CZ28" s="664">
        <v>15.7</v>
      </c>
      <c r="DA28" s="689"/>
      <c r="DB28" s="689"/>
      <c r="DC28" s="693"/>
      <c r="DD28" s="668">
        <v>743598</v>
      </c>
      <c r="DE28" s="660"/>
      <c r="DF28" s="660"/>
      <c r="DG28" s="660"/>
      <c r="DH28" s="660"/>
      <c r="DI28" s="660"/>
      <c r="DJ28" s="660"/>
      <c r="DK28" s="661"/>
      <c r="DL28" s="668">
        <v>681598</v>
      </c>
      <c r="DM28" s="660"/>
      <c r="DN28" s="660"/>
      <c r="DO28" s="660"/>
      <c r="DP28" s="660"/>
      <c r="DQ28" s="660"/>
      <c r="DR28" s="660"/>
      <c r="DS28" s="660"/>
      <c r="DT28" s="660"/>
      <c r="DU28" s="660"/>
      <c r="DV28" s="661"/>
      <c r="DW28" s="664">
        <v>27</v>
      </c>
      <c r="DX28" s="689"/>
      <c r="DY28" s="689"/>
      <c r="DZ28" s="689"/>
      <c r="EA28" s="689"/>
      <c r="EB28" s="689"/>
      <c r="EC28" s="690"/>
    </row>
    <row r="29" spans="2:133" ht="11.25" customHeight="1" x14ac:dyDescent="0.2">
      <c r="B29" s="656" t="s">
        <v>308</v>
      </c>
      <c r="C29" s="657"/>
      <c r="D29" s="657"/>
      <c r="E29" s="657"/>
      <c r="F29" s="657"/>
      <c r="G29" s="657"/>
      <c r="H29" s="657"/>
      <c r="I29" s="657"/>
      <c r="J29" s="657"/>
      <c r="K29" s="657"/>
      <c r="L29" s="657"/>
      <c r="M29" s="657"/>
      <c r="N29" s="657"/>
      <c r="O29" s="657"/>
      <c r="P29" s="657"/>
      <c r="Q29" s="658"/>
      <c r="R29" s="659">
        <v>1701</v>
      </c>
      <c r="S29" s="660"/>
      <c r="T29" s="660"/>
      <c r="U29" s="660"/>
      <c r="V29" s="660"/>
      <c r="W29" s="660"/>
      <c r="X29" s="660"/>
      <c r="Y29" s="661"/>
      <c r="Z29" s="662">
        <v>0</v>
      </c>
      <c r="AA29" s="662"/>
      <c r="AB29" s="662"/>
      <c r="AC29" s="662"/>
      <c r="AD29" s="663">
        <v>10</v>
      </c>
      <c r="AE29" s="663"/>
      <c r="AF29" s="663"/>
      <c r="AG29" s="663"/>
      <c r="AH29" s="663"/>
      <c r="AI29" s="663"/>
      <c r="AJ29" s="663"/>
      <c r="AK29" s="663"/>
      <c r="AL29" s="664">
        <v>0</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309</v>
      </c>
      <c r="CE29" s="696"/>
      <c r="CF29" s="656" t="s">
        <v>310</v>
      </c>
      <c r="CG29" s="657"/>
      <c r="CH29" s="657"/>
      <c r="CI29" s="657"/>
      <c r="CJ29" s="657"/>
      <c r="CK29" s="657"/>
      <c r="CL29" s="657"/>
      <c r="CM29" s="657"/>
      <c r="CN29" s="657"/>
      <c r="CO29" s="657"/>
      <c r="CP29" s="657"/>
      <c r="CQ29" s="658"/>
      <c r="CR29" s="659">
        <v>749855</v>
      </c>
      <c r="CS29" s="691"/>
      <c r="CT29" s="691"/>
      <c r="CU29" s="691"/>
      <c r="CV29" s="691"/>
      <c r="CW29" s="691"/>
      <c r="CX29" s="691"/>
      <c r="CY29" s="692"/>
      <c r="CZ29" s="664">
        <v>15.7</v>
      </c>
      <c r="DA29" s="689"/>
      <c r="DB29" s="689"/>
      <c r="DC29" s="693"/>
      <c r="DD29" s="668">
        <v>743560</v>
      </c>
      <c r="DE29" s="691"/>
      <c r="DF29" s="691"/>
      <c r="DG29" s="691"/>
      <c r="DH29" s="691"/>
      <c r="DI29" s="691"/>
      <c r="DJ29" s="691"/>
      <c r="DK29" s="692"/>
      <c r="DL29" s="668">
        <v>681560</v>
      </c>
      <c r="DM29" s="691"/>
      <c r="DN29" s="691"/>
      <c r="DO29" s="691"/>
      <c r="DP29" s="691"/>
      <c r="DQ29" s="691"/>
      <c r="DR29" s="691"/>
      <c r="DS29" s="691"/>
      <c r="DT29" s="691"/>
      <c r="DU29" s="691"/>
      <c r="DV29" s="692"/>
      <c r="DW29" s="664">
        <v>27</v>
      </c>
      <c r="DX29" s="689"/>
      <c r="DY29" s="689"/>
      <c r="DZ29" s="689"/>
      <c r="EA29" s="689"/>
      <c r="EB29" s="689"/>
      <c r="EC29" s="690"/>
    </row>
    <row r="30" spans="2:133" ht="11.25" customHeight="1" x14ac:dyDescent="0.2">
      <c r="B30" s="656" t="s">
        <v>311</v>
      </c>
      <c r="C30" s="657"/>
      <c r="D30" s="657"/>
      <c r="E30" s="657"/>
      <c r="F30" s="657"/>
      <c r="G30" s="657"/>
      <c r="H30" s="657"/>
      <c r="I30" s="657"/>
      <c r="J30" s="657"/>
      <c r="K30" s="657"/>
      <c r="L30" s="657"/>
      <c r="M30" s="657"/>
      <c r="N30" s="657"/>
      <c r="O30" s="657"/>
      <c r="P30" s="657"/>
      <c r="Q30" s="658"/>
      <c r="R30" s="659">
        <v>367398</v>
      </c>
      <c r="S30" s="660"/>
      <c r="T30" s="660"/>
      <c r="U30" s="660"/>
      <c r="V30" s="660"/>
      <c r="W30" s="660"/>
      <c r="X30" s="660"/>
      <c r="Y30" s="661"/>
      <c r="Z30" s="662">
        <v>7.4</v>
      </c>
      <c r="AA30" s="662"/>
      <c r="AB30" s="662"/>
      <c r="AC30" s="662"/>
      <c r="AD30" s="663" t="s">
        <v>179</v>
      </c>
      <c r="AE30" s="663"/>
      <c r="AF30" s="663"/>
      <c r="AG30" s="663"/>
      <c r="AH30" s="663"/>
      <c r="AI30" s="663"/>
      <c r="AJ30" s="663"/>
      <c r="AK30" s="663"/>
      <c r="AL30" s="664" t="s">
        <v>141</v>
      </c>
      <c r="AM30" s="665"/>
      <c r="AN30" s="665"/>
      <c r="AO30" s="666"/>
      <c r="AP30" s="641" t="s">
        <v>228</v>
      </c>
      <c r="AQ30" s="642"/>
      <c r="AR30" s="642"/>
      <c r="AS30" s="642"/>
      <c r="AT30" s="642"/>
      <c r="AU30" s="642"/>
      <c r="AV30" s="642"/>
      <c r="AW30" s="642"/>
      <c r="AX30" s="642"/>
      <c r="AY30" s="642"/>
      <c r="AZ30" s="642"/>
      <c r="BA30" s="642"/>
      <c r="BB30" s="642"/>
      <c r="BC30" s="642"/>
      <c r="BD30" s="642"/>
      <c r="BE30" s="642"/>
      <c r="BF30" s="643"/>
      <c r="BG30" s="641" t="s">
        <v>312</v>
      </c>
      <c r="BH30" s="701"/>
      <c r="BI30" s="701"/>
      <c r="BJ30" s="701"/>
      <c r="BK30" s="701"/>
      <c r="BL30" s="701"/>
      <c r="BM30" s="701"/>
      <c r="BN30" s="701"/>
      <c r="BO30" s="701"/>
      <c r="BP30" s="701"/>
      <c r="BQ30" s="702"/>
      <c r="BR30" s="641" t="s">
        <v>313</v>
      </c>
      <c r="BS30" s="701"/>
      <c r="BT30" s="701"/>
      <c r="BU30" s="701"/>
      <c r="BV30" s="701"/>
      <c r="BW30" s="701"/>
      <c r="BX30" s="701"/>
      <c r="BY30" s="701"/>
      <c r="BZ30" s="701"/>
      <c r="CA30" s="701"/>
      <c r="CB30" s="702"/>
      <c r="CD30" s="697"/>
      <c r="CE30" s="698"/>
      <c r="CF30" s="656" t="s">
        <v>314</v>
      </c>
      <c r="CG30" s="657"/>
      <c r="CH30" s="657"/>
      <c r="CI30" s="657"/>
      <c r="CJ30" s="657"/>
      <c r="CK30" s="657"/>
      <c r="CL30" s="657"/>
      <c r="CM30" s="657"/>
      <c r="CN30" s="657"/>
      <c r="CO30" s="657"/>
      <c r="CP30" s="657"/>
      <c r="CQ30" s="658"/>
      <c r="CR30" s="659">
        <v>738052</v>
      </c>
      <c r="CS30" s="660"/>
      <c r="CT30" s="660"/>
      <c r="CU30" s="660"/>
      <c r="CV30" s="660"/>
      <c r="CW30" s="660"/>
      <c r="CX30" s="660"/>
      <c r="CY30" s="661"/>
      <c r="CZ30" s="664">
        <v>15.5</v>
      </c>
      <c r="DA30" s="689"/>
      <c r="DB30" s="689"/>
      <c r="DC30" s="693"/>
      <c r="DD30" s="668">
        <v>731828</v>
      </c>
      <c r="DE30" s="660"/>
      <c r="DF30" s="660"/>
      <c r="DG30" s="660"/>
      <c r="DH30" s="660"/>
      <c r="DI30" s="660"/>
      <c r="DJ30" s="660"/>
      <c r="DK30" s="661"/>
      <c r="DL30" s="668">
        <v>669828</v>
      </c>
      <c r="DM30" s="660"/>
      <c r="DN30" s="660"/>
      <c r="DO30" s="660"/>
      <c r="DP30" s="660"/>
      <c r="DQ30" s="660"/>
      <c r="DR30" s="660"/>
      <c r="DS30" s="660"/>
      <c r="DT30" s="660"/>
      <c r="DU30" s="660"/>
      <c r="DV30" s="661"/>
      <c r="DW30" s="664">
        <v>26.6</v>
      </c>
      <c r="DX30" s="689"/>
      <c r="DY30" s="689"/>
      <c r="DZ30" s="689"/>
      <c r="EA30" s="689"/>
      <c r="EB30" s="689"/>
      <c r="EC30" s="690"/>
    </row>
    <row r="31" spans="2:133" ht="11.25" customHeight="1" x14ac:dyDescent="0.2">
      <c r="B31" s="672" t="s">
        <v>315</v>
      </c>
      <c r="C31" s="673"/>
      <c r="D31" s="673"/>
      <c r="E31" s="673"/>
      <c r="F31" s="673"/>
      <c r="G31" s="673"/>
      <c r="H31" s="673"/>
      <c r="I31" s="673"/>
      <c r="J31" s="673"/>
      <c r="K31" s="673"/>
      <c r="L31" s="673"/>
      <c r="M31" s="673"/>
      <c r="N31" s="673"/>
      <c r="O31" s="673"/>
      <c r="P31" s="673"/>
      <c r="Q31" s="674"/>
      <c r="R31" s="659" t="s">
        <v>179</v>
      </c>
      <c r="S31" s="660"/>
      <c r="T31" s="660"/>
      <c r="U31" s="660"/>
      <c r="V31" s="660"/>
      <c r="W31" s="660"/>
      <c r="X31" s="660"/>
      <c r="Y31" s="661"/>
      <c r="Z31" s="662" t="s">
        <v>179</v>
      </c>
      <c r="AA31" s="662"/>
      <c r="AB31" s="662"/>
      <c r="AC31" s="662"/>
      <c r="AD31" s="663" t="s">
        <v>179</v>
      </c>
      <c r="AE31" s="663"/>
      <c r="AF31" s="663"/>
      <c r="AG31" s="663"/>
      <c r="AH31" s="663"/>
      <c r="AI31" s="663"/>
      <c r="AJ31" s="663"/>
      <c r="AK31" s="663"/>
      <c r="AL31" s="664" t="s">
        <v>179</v>
      </c>
      <c r="AM31" s="665"/>
      <c r="AN31" s="665"/>
      <c r="AO31" s="666"/>
      <c r="AP31" s="705" t="s">
        <v>316</v>
      </c>
      <c r="AQ31" s="706"/>
      <c r="AR31" s="706"/>
      <c r="AS31" s="706"/>
      <c r="AT31" s="711" t="s">
        <v>317</v>
      </c>
      <c r="AU31" s="218"/>
      <c r="AV31" s="218"/>
      <c r="AW31" s="218"/>
      <c r="AX31" s="645" t="s">
        <v>192</v>
      </c>
      <c r="AY31" s="646"/>
      <c r="AZ31" s="646"/>
      <c r="BA31" s="646"/>
      <c r="BB31" s="646"/>
      <c r="BC31" s="646"/>
      <c r="BD31" s="646"/>
      <c r="BE31" s="646"/>
      <c r="BF31" s="647"/>
      <c r="BG31" s="715">
        <v>99.7</v>
      </c>
      <c r="BH31" s="703"/>
      <c r="BI31" s="703"/>
      <c r="BJ31" s="703"/>
      <c r="BK31" s="703"/>
      <c r="BL31" s="703"/>
      <c r="BM31" s="654">
        <v>98.6</v>
      </c>
      <c r="BN31" s="703"/>
      <c r="BO31" s="703"/>
      <c r="BP31" s="703"/>
      <c r="BQ31" s="704"/>
      <c r="BR31" s="715">
        <v>99.5</v>
      </c>
      <c r="BS31" s="703"/>
      <c r="BT31" s="703"/>
      <c r="BU31" s="703"/>
      <c r="BV31" s="703"/>
      <c r="BW31" s="703"/>
      <c r="BX31" s="654">
        <v>98.2</v>
      </c>
      <c r="BY31" s="703"/>
      <c r="BZ31" s="703"/>
      <c r="CA31" s="703"/>
      <c r="CB31" s="704"/>
      <c r="CD31" s="697"/>
      <c r="CE31" s="698"/>
      <c r="CF31" s="656" t="s">
        <v>318</v>
      </c>
      <c r="CG31" s="657"/>
      <c r="CH31" s="657"/>
      <c r="CI31" s="657"/>
      <c r="CJ31" s="657"/>
      <c r="CK31" s="657"/>
      <c r="CL31" s="657"/>
      <c r="CM31" s="657"/>
      <c r="CN31" s="657"/>
      <c r="CO31" s="657"/>
      <c r="CP31" s="657"/>
      <c r="CQ31" s="658"/>
      <c r="CR31" s="659">
        <v>11803</v>
      </c>
      <c r="CS31" s="691"/>
      <c r="CT31" s="691"/>
      <c r="CU31" s="691"/>
      <c r="CV31" s="691"/>
      <c r="CW31" s="691"/>
      <c r="CX31" s="691"/>
      <c r="CY31" s="692"/>
      <c r="CZ31" s="664">
        <v>0.2</v>
      </c>
      <c r="DA31" s="689"/>
      <c r="DB31" s="689"/>
      <c r="DC31" s="693"/>
      <c r="DD31" s="668">
        <v>11732</v>
      </c>
      <c r="DE31" s="691"/>
      <c r="DF31" s="691"/>
      <c r="DG31" s="691"/>
      <c r="DH31" s="691"/>
      <c r="DI31" s="691"/>
      <c r="DJ31" s="691"/>
      <c r="DK31" s="692"/>
      <c r="DL31" s="668">
        <v>11732</v>
      </c>
      <c r="DM31" s="691"/>
      <c r="DN31" s="691"/>
      <c r="DO31" s="691"/>
      <c r="DP31" s="691"/>
      <c r="DQ31" s="691"/>
      <c r="DR31" s="691"/>
      <c r="DS31" s="691"/>
      <c r="DT31" s="691"/>
      <c r="DU31" s="691"/>
      <c r="DV31" s="692"/>
      <c r="DW31" s="664">
        <v>0.5</v>
      </c>
      <c r="DX31" s="689"/>
      <c r="DY31" s="689"/>
      <c r="DZ31" s="689"/>
      <c r="EA31" s="689"/>
      <c r="EB31" s="689"/>
      <c r="EC31" s="690"/>
    </row>
    <row r="32" spans="2:133" ht="11.25" customHeight="1" x14ac:dyDescent="0.2">
      <c r="B32" s="656" t="s">
        <v>319</v>
      </c>
      <c r="C32" s="657"/>
      <c r="D32" s="657"/>
      <c r="E32" s="657"/>
      <c r="F32" s="657"/>
      <c r="G32" s="657"/>
      <c r="H32" s="657"/>
      <c r="I32" s="657"/>
      <c r="J32" s="657"/>
      <c r="K32" s="657"/>
      <c r="L32" s="657"/>
      <c r="M32" s="657"/>
      <c r="N32" s="657"/>
      <c r="O32" s="657"/>
      <c r="P32" s="657"/>
      <c r="Q32" s="658"/>
      <c r="R32" s="659">
        <v>206896</v>
      </c>
      <c r="S32" s="660"/>
      <c r="T32" s="660"/>
      <c r="U32" s="660"/>
      <c r="V32" s="660"/>
      <c r="W32" s="660"/>
      <c r="X32" s="660"/>
      <c r="Y32" s="661"/>
      <c r="Z32" s="662">
        <v>4.2</v>
      </c>
      <c r="AA32" s="662"/>
      <c r="AB32" s="662"/>
      <c r="AC32" s="662"/>
      <c r="AD32" s="663" t="s">
        <v>179</v>
      </c>
      <c r="AE32" s="663"/>
      <c r="AF32" s="663"/>
      <c r="AG32" s="663"/>
      <c r="AH32" s="663"/>
      <c r="AI32" s="663"/>
      <c r="AJ32" s="663"/>
      <c r="AK32" s="663"/>
      <c r="AL32" s="664" t="s">
        <v>179</v>
      </c>
      <c r="AM32" s="665"/>
      <c r="AN32" s="665"/>
      <c r="AO32" s="666"/>
      <c r="AP32" s="707"/>
      <c r="AQ32" s="708"/>
      <c r="AR32" s="708"/>
      <c r="AS32" s="708"/>
      <c r="AT32" s="712"/>
      <c r="AU32" s="214" t="s">
        <v>320</v>
      </c>
      <c r="AX32" s="656" t="s">
        <v>321</v>
      </c>
      <c r="AY32" s="657"/>
      <c r="AZ32" s="657"/>
      <c r="BA32" s="657"/>
      <c r="BB32" s="657"/>
      <c r="BC32" s="657"/>
      <c r="BD32" s="657"/>
      <c r="BE32" s="657"/>
      <c r="BF32" s="658"/>
      <c r="BG32" s="716">
        <v>99.9</v>
      </c>
      <c r="BH32" s="691"/>
      <c r="BI32" s="691"/>
      <c r="BJ32" s="691"/>
      <c r="BK32" s="691"/>
      <c r="BL32" s="691"/>
      <c r="BM32" s="665">
        <v>99.4</v>
      </c>
      <c r="BN32" s="691"/>
      <c r="BO32" s="691"/>
      <c r="BP32" s="691"/>
      <c r="BQ32" s="714"/>
      <c r="BR32" s="716">
        <v>99.6</v>
      </c>
      <c r="BS32" s="691"/>
      <c r="BT32" s="691"/>
      <c r="BU32" s="691"/>
      <c r="BV32" s="691"/>
      <c r="BW32" s="691"/>
      <c r="BX32" s="665">
        <v>99.1</v>
      </c>
      <c r="BY32" s="691"/>
      <c r="BZ32" s="691"/>
      <c r="CA32" s="691"/>
      <c r="CB32" s="714"/>
      <c r="CD32" s="699"/>
      <c r="CE32" s="700"/>
      <c r="CF32" s="656" t="s">
        <v>322</v>
      </c>
      <c r="CG32" s="657"/>
      <c r="CH32" s="657"/>
      <c r="CI32" s="657"/>
      <c r="CJ32" s="657"/>
      <c r="CK32" s="657"/>
      <c r="CL32" s="657"/>
      <c r="CM32" s="657"/>
      <c r="CN32" s="657"/>
      <c r="CO32" s="657"/>
      <c r="CP32" s="657"/>
      <c r="CQ32" s="658"/>
      <c r="CR32" s="659">
        <v>38</v>
      </c>
      <c r="CS32" s="660"/>
      <c r="CT32" s="660"/>
      <c r="CU32" s="660"/>
      <c r="CV32" s="660"/>
      <c r="CW32" s="660"/>
      <c r="CX32" s="660"/>
      <c r="CY32" s="661"/>
      <c r="CZ32" s="664">
        <v>0</v>
      </c>
      <c r="DA32" s="689"/>
      <c r="DB32" s="689"/>
      <c r="DC32" s="693"/>
      <c r="DD32" s="668">
        <v>38</v>
      </c>
      <c r="DE32" s="660"/>
      <c r="DF32" s="660"/>
      <c r="DG32" s="660"/>
      <c r="DH32" s="660"/>
      <c r="DI32" s="660"/>
      <c r="DJ32" s="660"/>
      <c r="DK32" s="661"/>
      <c r="DL32" s="668">
        <v>38</v>
      </c>
      <c r="DM32" s="660"/>
      <c r="DN32" s="660"/>
      <c r="DO32" s="660"/>
      <c r="DP32" s="660"/>
      <c r="DQ32" s="660"/>
      <c r="DR32" s="660"/>
      <c r="DS32" s="660"/>
      <c r="DT32" s="660"/>
      <c r="DU32" s="660"/>
      <c r="DV32" s="661"/>
      <c r="DW32" s="664">
        <v>0</v>
      </c>
      <c r="DX32" s="689"/>
      <c r="DY32" s="689"/>
      <c r="DZ32" s="689"/>
      <c r="EA32" s="689"/>
      <c r="EB32" s="689"/>
      <c r="EC32" s="690"/>
    </row>
    <row r="33" spans="2:133" ht="11.25" customHeight="1" x14ac:dyDescent="0.2">
      <c r="B33" s="656" t="s">
        <v>323</v>
      </c>
      <c r="C33" s="657"/>
      <c r="D33" s="657"/>
      <c r="E33" s="657"/>
      <c r="F33" s="657"/>
      <c r="G33" s="657"/>
      <c r="H33" s="657"/>
      <c r="I33" s="657"/>
      <c r="J33" s="657"/>
      <c r="K33" s="657"/>
      <c r="L33" s="657"/>
      <c r="M33" s="657"/>
      <c r="N33" s="657"/>
      <c r="O33" s="657"/>
      <c r="P33" s="657"/>
      <c r="Q33" s="658"/>
      <c r="R33" s="659">
        <v>24175</v>
      </c>
      <c r="S33" s="660"/>
      <c r="T33" s="660"/>
      <c r="U33" s="660"/>
      <c r="V33" s="660"/>
      <c r="W33" s="660"/>
      <c r="X33" s="660"/>
      <c r="Y33" s="661"/>
      <c r="Z33" s="662">
        <v>0.5</v>
      </c>
      <c r="AA33" s="662"/>
      <c r="AB33" s="662"/>
      <c r="AC33" s="662"/>
      <c r="AD33" s="663">
        <v>260</v>
      </c>
      <c r="AE33" s="663"/>
      <c r="AF33" s="663"/>
      <c r="AG33" s="663"/>
      <c r="AH33" s="663"/>
      <c r="AI33" s="663"/>
      <c r="AJ33" s="663"/>
      <c r="AK33" s="663"/>
      <c r="AL33" s="664">
        <v>0</v>
      </c>
      <c r="AM33" s="665"/>
      <c r="AN33" s="665"/>
      <c r="AO33" s="666"/>
      <c r="AP33" s="709"/>
      <c r="AQ33" s="710"/>
      <c r="AR33" s="710"/>
      <c r="AS33" s="710"/>
      <c r="AT33" s="713"/>
      <c r="AU33" s="219"/>
      <c r="AV33" s="219"/>
      <c r="AW33" s="219"/>
      <c r="AX33" s="680" t="s">
        <v>324</v>
      </c>
      <c r="AY33" s="681"/>
      <c r="AZ33" s="681"/>
      <c r="BA33" s="681"/>
      <c r="BB33" s="681"/>
      <c r="BC33" s="681"/>
      <c r="BD33" s="681"/>
      <c r="BE33" s="681"/>
      <c r="BF33" s="682"/>
      <c r="BG33" s="717">
        <v>99.6</v>
      </c>
      <c r="BH33" s="718"/>
      <c r="BI33" s="718"/>
      <c r="BJ33" s="718"/>
      <c r="BK33" s="718"/>
      <c r="BL33" s="718"/>
      <c r="BM33" s="719">
        <v>98.1</v>
      </c>
      <c r="BN33" s="718"/>
      <c r="BO33" s="718"/>
      <c r="BP33" s="718"/>
      <c r="BQ33" s="720"/>
      <c r="BR33" s="717">
        <v>99.4</v>
      </c>
      <c r="BS33" s="718"/>
      <c r="BT33" s="718"/>
      <c r="BU33" s="718"/>
      <c r="BV33" s="718"/>
      <c r="BW33" s="718"/>
      <c r="BX33" s="719">
        <v>97.4</v>
      </c>
      <c r="BY33" s="718"/>
      <c r="BZ33" s="718"/>
      <c r="CA33" s="718"/>
      <c r="CB33" s="720"/>
      <c r="CD33" s="656" t="s">
        <v>325</v>
      </c>
      <c r="CE33" s="657"/>
      <c r="CF33" s="657"/>
      <c r="CG33" s="657"/>
      <c r="CH33" s="657"/>
      <c r="CI33" s="657"/>
      <c r="CJ33" s="657"/>
      <c r="CK33" s="657"/>
      <c r="CL33" s="657"/>
      <c r="CM33" s="657"/>
      <c r="CN33" s="657"/>
      <c r="CO33" s="657"/>
      <c r="CP33" s="657"/>
      <c r="CQ33" s="658"/>
      <c r="CR33" s="659">
        <v>2461816</v>
      </c>
      <c r="CS33" s="691"/>
      <c r="CT33" s="691"/>
      <c r="CU33" s="691"/>
      <c r="CV33" s="691"/>
      <c r="CW33" s="691"/>
      <c r="CX33" s="691"/>
      <c r="CY33" s="692"/>
      <c r="CZ33" s="664">
        <v>51.7</v>
      </c>
      <c r="DA33" s="689"/>
      <c r="DB33" s="689"/>
      <c r="DC33" s="693"/>
      <c r="DD33" s="668">
        <v>1325059</v>
      </c>
      <c r="DE33" s="691"/>
      <c r="DF33" s="691"/>
      <c r="DG33" s="691"/>
      <c r="DH33" s="691"/>
      <c r="DI33" s="691"/>
      <c r="DJ33" s="691"/>
      <c r="DK33" s="692"/>
      <c r="DL33" s="668">
        <v>792547</v>
      </c>
      <c r="DM33" s="691"/>
      <c r="DN33" s="691"/>
      <c r="DO33" s="691"/>
      <c r="DP33" s="691"/>
      <c r="DQ33" s="691"/>
      <c r="DR33" s="691"/>
      <c r="DS33" s="691"/>
      <c r="DT33" s="691"/>
      <c r="DU33" s="691"/>
      <c r="DV33" s="692"/>
      <c r="DW33" s="664">
        <v>31.5</v>
      </c>
      <c r="DX33" s="689"/>
      <c r="DY33" s="689"/>
      <c r="DZ33" s="689"/>
      <c r="EA33" s="689"/>
      <c r="EB33" s="689"/>
      <c r="EC33" s="690"/>
    </row>
    <row r="34" spans="2:133" ht="11.25" customHeight="1" x14ac:dyDescent="0.2">
      <c r="B34" s="656" t="s">
        <v>326</v>
      </c>
      <c r="C34" s="657"/>
      <c r="D34" s="657"/>
      <c r="E34" s="657"/>
      <c r="F34" s="657"/>
      <c r="G34" s="657"/>
      <c r="H34" s="657"/>
      <c r="I34" s="657"/>
      <c r="J34" s="657"/>
      <c r="K34" s="657"/>
      <c r="L34" s="657"/>
      <c r="M34" s="657"/>
      <c r="N34" s="657"/>
      <c r="O34" s="657"/>
      <c r="P34" s="657"/>
      <c r="Q34" s="658"/>
      <c r="R34" s="659">
        <v>630107</v>
      </c>
      <c r="S34" s="660"/>
      <c r="T34" s="660"/>
      <c r="U34" s="660"/>
      <c r="V34" s="660"/>
      <c r="W34" s="660"/>
      <c r="X34" s="660"/>
      <c r="Y34" s="661"/>
      <c r="Z34" s="662">
        <v>12.8</v>
      </c>
      <c r="AA34" s="662"/>
      <c r="AB34" s="662"/>
      <c r="AC34" s="662"/>
      <c r="AD34" s="663" t="s">
        <v>179</v>
      </c>
      <c r="AE34" s="663"/>
      <c r="AF34" s="663"/>
      <c r="AG34" s="663"/>
      <c r="AH34" s="663"/>
      <c r="AI34" s="663"/>
      <c r="AJ34" s="663"/>
      <c r="AK34" s="663"/>
      <c r="AL34" s="664" t="s">
        <v>141</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327</v>
      </c>
      <c r="CE34" s="657"/>
      <c r="CF34" s="657"/>
      <c r="CG34" s="657"/>
      <c r="CH34" s="657"/>
      <c r="CI34" s="657"/>
      <c r="CJ34" s="657"/>
      <c r="CK34" s="657"/>
      <c r="CL34" s="657"/>
      <c r="CM34" s="657"/>
      <c r="CN34" s="657"/>
      <c r="CO34" s="657"/>
      <c r="CP34" s="657"/>
      <c r="CQ34" s="658"/>
      <c r="CR34" s="659">
        <v>957360</v>
      </c>
      <c r="CS34" s="660"/>
      <c r="CT34" s="660"/>
      <c r="CU34" s="660"/>
      <c r="CV34" s="660"/>
      <c r="CW34" s="660"/>
      <c r="CX34" s="660"/>
      <c r="CY34" s="661"/>
      <c r="CZ34" s="664">
        <v>20.100000000000001</v>
      </c>
      <c r="DA34" s="689"/>
      <c r="DB34" s="689"/>
      <c r="DC34" s="693"/>
      <c r="DD34" s="668">
        <v>431861</v>
      </c>
      <c r="DE34" s="660"/>
      <c r="DF34" s="660"/>
      <c r="DG34" s="660"/>
      <c r="DH34" s="660"/>
      <c r="DI34" s="660"/>
      <c r="DJ34" s="660"/>
      <c r="DK34" s="661"/>
      <c r="DL34" s="668">
        <v>292304</v>
      </c>
      <c r="DM34" s="660"/>
      <c r="DN34" s="660"/>
      <c r="DO34" s="660"/>
      <c r="DP34" s="660"/>
      <c r="DQ34" s="660"/>
      <c r="DR34" s="660"/>
      <c r="DS34" s="660"/>
      <c r="DT34" s="660"/>
      <c r="DU34" s="660"/>
      <c r="DV34" s="661"/>
      <c r="DW34" s="664">
        <v>11.6</v>
      </c>
      <c r="DX34" s="689"/>
      <c r="DY34" s="689"/>
      <c r="DZ34" s="689"/>
      <c r="EA34" s="689"/>
      <c r="EB34" s="689"/>
      <c r="EC34" s="690"/>
    </row>
    <row r="35" spans="2:133" ht="11.25" customHeight="1" x14ac:dyDescent="0.2">
      <c r="B35" s="656" t="s">
        <v>328</v>
      </c>
      <c r="C35" s="657"/>
      <c r="D35" s="657"/>
      <c r="E35" s="657"/>
      <c r="F35" s="657"/>
      <c r="G35" s="657"/>
      <c r="H35" s="657"/>
      <c r="I35" s="657"/>
      <c r="J35" s="657"/>
      <c r="K35" s="657"/>
      <c r="L35" s="657"/>
      <c r="M35" s="657"/>
      <c r="N35" s="657"/>
      <c r="O35" s="657"/>
      <c r="P35" s="657"/>
      <c r="Q35" s="658"/>
      <c r="R35" s="659">
        <v>439449</v>
      </c>
      <c r="S35" s="660"/>
      <c r="T35" s="660"/>
      <c r="U35" s="660"/>
      <c r="V35" s="660"/>
      <c r="W35" s="660"/>
      <c r="X35" s="660"/>
      <c r="Y35" s="661"/>
      <c r="Z35" s="662">
        <v>8.9</v>
      </c>
      <c r="AA35" s="662"/>
      <c r="AB35" s="662"/>
      <c r="AC35" s="662"/>
      <c r="AD35" s="663" t="s">
        <v>179</v>
      </c>
      <c r="AE35" s="663"/>
      <c r="AF35" s="663"/>
      <c r="AG35" s="663"/>
      <c r="AH35" s="663"/>
      <c r="AI35" s="663"/>
      <c r="AJ35" s="663"/>
      <c r="AK35" s="663"/>
      <c r="AL35" s="664" t="s">
        <v>179</v>
      </c>
      <c r="AM35" s="665"/>
      <c r="AN35" s="665"/>
      <c r="AO35" s="666"/>
      <c r="AP35" s="222"/>
      <c r="AQ35" s="641" t="s">
        <v>329</v>
      </c>
      <c r="AR35" s="642"/>
      <c r="AS35" s="642"/>
      <c r="AT35" s="642"/>
      <c r="AU35" s="642"/>
      <c r="AV35" s="642"/>
      <c r="AW35" s="642"/>
      <c r="AX35" s="642"/>
      <c r="AY35" s="642"/>
      <c r="AZ35" s="642"/>
      <c r="BA35" s="642"/>
      <c r="BB35" s="642"/>
      <c r="BC35" s="642"/>
      <c r="BD35" s="642"/>
      <c r="BE35" s="642"/>
      <c r="BF35" s="643"/>
      <c r="BG35" s="641" t="s">
        <v>330</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331</v>
      </c>
      <c r="CE35" s="657"/>
      <c r="CF35" s="657"/>
      <c r="CG35" s="657"/>
      <c r="CH35" s="657"/>
      <c r="CI35" s="657"/>
      <c r="CJ35" s="657"/>
      <c r="CK35" s="657"/>
      <c r="CL35" s="657"/>
      <c r="CM35" s="657"/>
      <c r="CN35" s="657"/>
      <c r="CO35" s="657"/>
      <c r="CP35" s="657"/>
      <c r="CQ35" s="658"/>
      <c r="CR35" s="659">
        <v>105918</v>
      </c>
      <c r="CS35" s="691"/>
      <c r="CT35" s="691"/>
      <c r="CU35" s="691"/>
      <c r="CV35" s="691"/>
      <c r="CW35" s="691"/>
      <c r="CX35" s="691"/>
      <c r="CY35" s="692"/>
      <c r="CZ35" s="664">
        <v>2.2000000000000002</v>
      </c>
      <c r="DA35" s="689"/>
      <c r="DB35" s="689"/>
      <c r="DC35" s="693"/>
      <c r="DD35" s="668">
        <v>12426</v>
      </c>
      <c r="DE35" s="691"/>
      <c r="DF35" s="691"/>
      <c r="DG35" s="691"/>
      <c r="DH35" s="691"/>
      <c r="DI35" s="691"/>
      <c r="DJ35" s="691"/>
      <c r="DK35" s="692"/>
      <c r="DL35" s="668">
        <v>12359</v>
      </c>
      <c r="DM35" s="691"/>
      <c r="DN35" s="691"/>
      <c r="DO35" s="691"/>
      <c r="DP35" s="691"/>
      <c r="DQ35" s="691"/>
      <c r="DR35" s="691"/>
      <c r="DS35" s="691"/>
      <c r="DT35" s="691"/>
      <c r="DU35" s="691"/>
      <c r="DV35" s="692"/>
      <c r="DW35" s="664">
        <v>0.5</v>
      </c>
      <c r="DX35" s="689"/>
      <c r="DY35" s="689"/>
      <c r="DZ35" s="689"/>
      <c r="EA35" s="689"/>
      <c r="EB35" s="689"/>
      <c r="EC35" s="690"/>
    </row>
    <row r="36" spans="2:133" ht="11.25" customHeight="1" x14ac:dyDescent="0.2">
      <c r="B36" s="656" t="s">
        <v>332</v>
      </c>
      <c r="C36" s="657"/>
      <c r="D36" s="657"/>
      <c r="E36" s="657"/>
      <c r="F36" s="657"/>
      <c r="G36" s="657"/>
      <c r="H36" s="657"/>
      <c r="I36" s="657"/>
      <c r="J36" s="657"/>
      <c r="K36" s="657"/>
      <c r="L36" s="657"/>
      <c r="M36" s="657"/>
      <c r="N36" s="657"/>
      <c r="O36" s="657"/>
      <c r="P36" s="657"/>
      <c r="Q36" s="658"/>
      <c r="R36" s="659">
        <v>237734</v>
      </c>
      <c r="S36" s="660"/>
      <c r="T36" s="660"/>
      <c r="U36" s="660"/>
      <c r="V36" s="660"/>
      <c r="W36" s="660"/>
      <c r="X36" s="660"/>
      <c r="Y36" s="661"/>
      <c r="Z36" s="662">
        <v>4.8</v>
      </c>
      <c r="AA36" s="662"/>
      <c r="AB36" s="662"/>
      <c r="AC36" s="662"/>
      <c r="AD36" s="663" t="s">
        <v>179</v>
      </c>
      <c r="AE36" s="663"/>
      <c r="AF36" s="663"/>
      <c r="AG36" s="663"/>
      <c r="AH36" s="663"/>
      <c r="AI36" s="663"/>
      <c r="AJ36" s="663"/>
      <c r="AK36" s="663"/>
      <c r="AL36" s="664" t="s">
        <v>179</v>
      </c>
      <c r="AM36" s="665"/>
      <c r="AN36" s="665"/>
      <c r="AO36" s="666"/>
      <c r="AP36" s="222"/>
      <c r="AQ36" s="725" t="s">
        <v>333</v>
      </c>
      <c r="AR36" s="726"/>
      <c r="AS36" s="726"/>
      <c r="AT36" s="726"/>
      <c r="AU36" s="726"/>
      <c r="AV36" s="726"/>
      <c r="AW36" s="726"/>
      <c r="AX36" s="726"/>
      <c r="AY36" s="727"/>
      <c r="AZ36" s="648">
        <v>302633</v>
      </c>
      <c r="BA36" s="649"/>
      <c r="BB36" s="649"/>
      <c r="BC36" s="649"/>
      <c r="BD36" s="649"/>
      <c r="BE36" s="649"/>
      <c r="BF36" s="721"/>
      <c r="BG36" s="645" t="s">
        <v>334</v>
      </c>
      <c r="BH36" s="646"/>
      <c r="BI36" s="646"/>
      <c r="BJ36" s="646"/>
      <c r="BK36" s="646"/>
      <c r="BL36" s="646"/>
      <c r="BM36" s="646"/>
      <c r="BN36" s="646"/>
      <c r="BO36" s="646"/>
      <c r="BP36" s="646"/>
      <c r="BQ36" s="646"/>
      <c r="BR36" s="646"/>
      <c r="BS36" s="646"/>
      <c r="BT36" s="646"/>
      <c r="BU36" s="647"/>
      <c r="BV36" s="648">
        <v>7703</v>
      </c>
      <c r="BW36" s="649"/>
      <c r="BX36" s="649"/>
      <c r="BY36" s="649"/>
      <c r="BZ36" s="649"/>
      <c r="CA36" s="649"/>
      <c r="CB36" s="721"/>
      <c r="CD36" s="656" t="s">
        <v>335</v>
      </c>
      <c r="CE36" s="657"/>
      <c r="CF36" s="657"/>
      <c r="CG36" s="657"/>
      <c r="CH36" s="657"/>
      <c r="CI36" s="657"/>
      <c r="CJ36" s="657"/>
      <c r="CK36" s="657"/>
      <c r="CL36" s="657"/>
      <c r="CM36" s="657"/>
      <c r="CN36" s="657"/>
      <c r="CO36" s="657"/>
      <c r="CP36" s="657"/>
      <c r="CQ36" s="658"/>
      <c r="CR36" s="659">
        <v>535224</v>
      </c>
      <c r="CS36" s="660"/>
      <c r="CT36" s="660"/>
      <c r="CU36" s="660"/>
      <c r="CV36" s="660"/>
      <c r="CW36" s="660"/>
      <c r="CX36" s="660"/>
      <c r="CY36" s="661"/>
      <c r="CZ36" s="664">
        <v>11.2</v>
      </c>
      <c r="DA36" s="689"/>
      <c r="DB36" s="689"/>
      <c r="DC36" s="693"/>
      <c r="DD36" s="668">
        <v>411478</v>
      </c>
      <c r="DE36" s="660"/>
      <c r="DF36" s="660"/>
      <c r="DG36" s="660"/>
      <c r="DH36" s="660"/>
      <c r="DI36" s="660"/>
      <c r="DJ36" s="660"/>
      <c r="DK36" s="661"/>
      <c r="DL36" s="668">
        <v>324248</v>
      </c>
      <c r="DM36" s="660"/>
      <c r="DN36" s="660"/>
      <c r="DO36" s="660"/>
      <c r="DP36" s="660"/>
      <c r="DQ36" s="660"/>
      <c r="DR36" s="660"/>
      <c r="DS36" s="660"/>
      <c r="DT36" s="660"/>
      <c r="DU36" s="660"/>
      <c r="DV36" s="661"/>
      <c r="DW36" s="664">
        <v>12.9</v>
      </c>
      <c r="DX36" s="689"/>
      <c r="DY36" s="689"/>
      <c r="DZ36" s="689"/>
      <c r="EA36" s="689"/>
      <c r="EB36" s="689"/>
      <c r="EC36" s="690"/>
    </row>
    <row r="37" spans="2:133" ht="11.25" customHeight="1" x14ac:dyDescent="0.2">
      <c r="B37" s="656" t="s">
        <v>336</v>
      </c>
      <c r="C37" s="657"/>
      <c r="D37" s="657"/>
      <c r="E37" s="657"/>
      <c r="F37" s="657"/>
      <c r="G37" s="657"/>
      <c r="H37" s="657"/>
      <c r="I37" s="657"/>
      <c r="J37" s="657"/>
      <c r="K37" s="657"/>
      <c r="L37" s="657"/>
      <c r="M37" s="657"/>
      <c r="N37" s="657"/>
      <c r="O37" s="657"/>
      <c r="P37" s="657"/>
      <c r="Q37" s="658"/>
      <c r="R37" s="659">
        <v>51873</v>
      </c>
      <c r="S37" s="660"/>
      <c r="T37" s="660"/>
      <c r="U37" s="660"/>
      <c r="V37" s="660"/>
      <c r="W37" s="660"/>
      <c r="X37" s="660"/>
      <c r="Y37" s="661"/>
      <c r="Z37" s="662">
        <v>1</v>
      </c>
      <c r="AA37" s="662"/>
      <c r="AB37" s="662"/>
      <c r="AC37" s="662"/>
      <c r="AD37" s="663">
        <v>1</v>
      </c>
      <c r="AE37" s="663"/>
      <c r="AF37" s="663"/>
      <c r="AG37" s="663"/>
      <c r="AH37" s="663"/>
      <c r="AI37" s="663"/>
      <c r="AJ37" s="663"/>
      <c r="AK37" s="663"/>
      <c r="AL37" s="664">
        <v>0</v>
      </c>
      <c r="AM37" s="665"/>
      <c r="AN37" s="665"/>
      <c r="AO37" s="666"/>
      <c r="AQ37" s="722" t="s">
        <v>337</v>
      </c>
      <c r="AR37" s="723"/>
      <c r="AS37" s="723"/>
      <c r="AT37" s="723"/>
      <c r="AU37" s="723"/>
      <c r="AV37" s="723"/>
      <c r="AW37" s="723"/>
      <c r="AX37" s="723"/>
      <c r="AY37" s="724"/>
      <c r="AZ37" s="659">
        <v>126904</v>
      </c>
      <c r="BA37" s="660"/>
      <c r="BB37" s="660"/>
      <c r="BC37" s="660"/>
      <c r="BD37" s="691"/>
      <c r="BE37" s="691"/>
      <c r="BF37" s="714"/>
      <c r="BG37" s="656" t="s">
        <v>338</v>
      </c>
      <c r="BH37" s="657"/>
      <c r="BI37" s="657"/>
      <c r="BJ37" s="657"/>
      <c r="BK37" s="657"/>
      <c r="BL37" s="657"/>
      <c r="BM37" s="657"/>
      <c r="BN37" s="657"/>
      <c r="BO37" s="657"/>
      <c r="BP37" s="657"/>
      <c r="BQ37" s="657"/>
      <c r="BR37" s="657"/>
      <c r="BS37" s="657"/>
      <c r="BT37" s="657"/>
      <c r="BU37" s="658"/>
      <c r="BV37" s="659">
        <v>1967</v>
      </c>
      <c r="BW37" s="660"/>
      <c r="BX37" s="660"/>
      <c r="BY37" s="660"/>
      <c r="BZ37" s="660"/>
      <c r="CA37" s="660"/>
      <c r="CB37" s="669"/>
      <c r="CD37" s="656" t="s">
        <v>339</v>
      </c>
      <c r="CE37" s="657"/>
      <c r="CF37" s="657"/>
      <c r="CG37" s="657"/>
      <c r="CH37" s="657"/>
      <c r="CI37" s="657"/>
      <c r="CJ37" s="657"/>
      <c r="CK37" s="657"/>
      <c r="CL37" s="657"/>
      <c r="CM37" s="657"/>
      <c r="CN37" s="657"/>
      <c r="CO37" s="657"/>
      <c r="CP37" s="657"/>
      <c r="CQ37" s="658"/>
      <c r="CR37" s="659">
        <v>170935</v>
      </c>
      <c r="CS37" s="691"/>
      <c r="CT37" s="691"/>
      <c r="CU37" s="691"/>
      <c r="CV37" s="691"/>
      <c r="CW37" s="691"/>
      <c r="CX37" s="691"/>
      <c r="CY37" s="692"/>
      <c r="CZ37" s="664">
        <v>3.6</v>
      </c>
      <c r="DA37" s="689"/>
      <c r="DB37" s="689"/>
      <c r="DC37" s="693"/>
      <c r="DD37" s="668">
        <v>157635</v>
      </c>
      <c r="DE37" s="691"/>
      <c r="DF37" s="691"/>
      <c r="DG37" s="691"/>
      <c r="DH37" s="691"/>
      <c r="DI37" s="691"/>
      <c r="DJ37" s="691"/>
      <c r="DK37" s="692"/>
      <c r="DL37" s="668">
        <v>157592</v>
      </c>
      <c r="DM37" s="691"/>
      <c r="DN37" s="691"/>
      <c r="DO37" s="691"/>
      <c r="DP37" s="691"/>
      <c r="DQ37" s="691"/>
      <c r="DR37" s="691"/>
      <c r="DS37" s="691"/>
      <c r="DT37" s="691"/>
      <c r="DU37" s="691"/>
      <c r="DV37" s="692"/>
      <c r="DW37" s="664">
        <v>6.3</v>
      </c>
      <c r="DX37" s="689"/>
      <c r="DY37" s="689"/>
      <c r="DZ37" s="689"/>
      <c r="EA37" s="689"/>
      <c r="EB37" s="689"/>
      <c r="EC37" s="690"/>
    </row>
    <row r="38" spans="2:133" ht="11.25" customHeight="1" x14ac:dyDescent="0.2">
      <c r="B38" s="656" t="s">
        <v>340</v>
      </c>
      <c r="C38" s="657"/>
      <c r="D38" s="657"/>
      <c r="E38" s="657"/>
      <c r="F38" s="657"/>
      <c r="G38" s="657"/>
      <c r="H38" s="657"/>
      <c r="I38" s="657"/>
      <c r="J38" s="657"/>
      <c r="K38" s="657"/>
      <c r="L38" s="657"/>
      <c r="M38" s="657"/>
      <c r="N38" s="657"/>
      <c r="O38" s="657"/>
      <c r="P38" s="657"/>
      <c r="Q38" s="658"/>
      <c r="R38" s="659">
        <v>187276</v>
      </c>
      <c r="S38" s="660"/>
      <c r="T38" s="660"/>
      <c r="U38" s="660"/>
      <c r="V38" s="660"/>
      <c r="W38" s="660"/>
      <c r="X38" s="660"/>
      <c r="Y38" s="661"/>
      <c r="Z38" s="662">
        <v>3.8</v>
      </c>
      <c r="AA38" s="662"/>
      <c r="AB38" s="662"/>
      <c r="AC38" s="662"/>
      <c r="AD38" s="663" t="s">
        <v>179</v>
      </c>
      <c r="AE38" s="663"/>
      <c r="AF38" s="663"/>
      <c r="AG38" s="663"/>
      <c r="AH38" s="663"/>
      <c r="AI38" s="663"/>
      <c r="AJ38" s="663"/>
      <c r="AK38" s="663"/>
      <c r="AL38" s="664" t="s">
        <v>179</v>
      </c>
      <c r="AM38" s="665"/>
      <c r="AN38" s="665"/>
      <c r="AO38" s="666"/>
      <c r="AQ38" s="722" t="s">
        <v>341</v>
      </c>
      <c r="AR38" s="723"/>
      <c r="AS38" s="723"/>
      <c r="AT38" s="723"/>
      <c r="AU38" s="723"/>
      <c r="AV38" s="723"/>
      <c r="AW38" s="723"/>
      <c r="AX38" s="723"/>
      <c r="AY38" s="724"/>
      <c r="AZ38" s="659">
        <v>4799</v>
      </c>
      <c r="BA38" s="660"/>
      <c r="BB38" s="660"/>
      <c r="BC38" s="660"/>
      <c r="BD38" s="691"/>
      <c r="BE38" s="691"/>
      <c r="BF38" s="714"/>
      <c r="BG38" s="656" t="s">
        <v>342</v>
      </c>
      <c r="BH38" s="657"/>
      <c r="BI38" s="657"/>
      <c r="BJ38" s="657"/>
      <c r="BK38" s="657"/>
      <c r="BL38" s="657"/>
      <c r="BM38" s="657"/>
      <c r="BN38" s="657"/>
      <c r="BO38" s="657"/>
      <c r="BP38" s="657"/>
      <c r="BQ38" s="657"/>
      <c r="BR38" s="657"/>
      <c r="BS38" s="657"/>
      <c r="BT38" s="657"/>
      <c r="BU38" s="658"/>
      <c r="BV38" s="659">
        <v>479</v>
      </c>
      <c r="BW38" s="660"/>
      <c r="BX38" s="660"/>
      <c r="BY38" s="660"/>
      <c r="BZ38" s="660"/>
      <c r="CA38" s="660"/>
      <c r="CB38" s="669"/>
      <c r="CD38" s="656" t="s">
        <v>343</v>
      </c>
      <c r="CE38" s="657"/>
      <c r="CF38" s="657"/>
      <c r="CG38" s="657"/>
      <c r="CH38" s="657"/>
      <c r="CI38" s="657"/>
      <c r="CJ38" s="657"/>
      <c r="CK38" s="657"/>
      <c r="CL38" s="657"/>
      <c r="CM38" s="657"/>
      <c r="CN38" s="657"/>
      <c r="CO38" s="657"/>
      <c r="CP38" s="657"/>
      <c r="CQ38" s="658"/>
      <c r="CR38" s="659">
        <v>302633</v>
      </c>
      <c r="CS38" s="660"/>
      <c r="CT38" s="660"/>
      <c r="CU38" s="660"/>
      <c r="CV38" s="660"/>
      <c r="CW38" s="660"/>
      <c r="CX38" s="660"/>
      <c r="CY38" s="661"/>
      <c r="CZ38" s="664">
        <v>6.4</v>
      </c>
      <c r="DA38" s="689"/>
      <c r="DB38" s="689"/>
      <c r="DC38" s="693"/>
      <c r="DD38" s="668">
        <v>273570</v>
      </c>
      <c r="DE38" s="660"/>
      <c r="DF38" s="660"/>
      <c r="DG38" s="660"/>
      <c r="DH38" s="660"/>
      <c r="DI38" s="660"/>
      <c r="DJ38" s="660"/>
      <c r="DK38" s="661"/>
      <c r="DL38" s="668">
        <v>163636</v>
      </c>
      <c r="DM38" s="660"/>
      <c r="DN38" s="660"/>
      <c r="DO38" s="660"/>
      <c r="DP38" s="660"/>
      <c r="DQ38" s="660"/>
      <c r="DR38" s="660"/>
      <c r="DS38" s="660"/>
      <c r="DT38" s="660"/>
      <c r="DU38" s="660"/>
      <c r="DV38" s="661"/>
      <c r="DW38" s="664">
        <v>6.5</v>
      </c>
      <c r="DX38" s="689"/>
      <c r="DY38" s="689"/>
      <c r="DZ38" s="689"/>
      <c r="EA38" s="689"/>
      <c r="EB38" s="689"/>
      <c r="EC38" s="690"/>
    </row>
    <row r="39" spans="2:133" ht="11.25" customHeight="1" x14ac:dyDescent="0.2">
      <c r="B39" s="656" t="s">
        <v>344</v>
      </c>
      <c r="C39" s="657"/>
      <c r="D39" s="657"/>
      <c r="E39" s="657"/>
      <c r="F39" s="657"/>
      <c r="G39" s="657"/>
      <c r="H39" s="657"/>
      <c r="I39" s="657"/>
      <c r="J39" s="657"/>
      <c r="K39" s="657"/>
      <c r="L39" s="657"/>
      <c r="M39" s="657"/>
      <c r="N39" s="657"/>
      <c r="O39" s="657"/>
      <c r="P39" s="657"/>
      <c r="Q39" s="658"/>
      <c r="R39" s="659" t="s">
        <v>179</v>
      </c>
      <c r="S39" s="660"/>
      <c r="T39" s="660"/>
      <c r="U39" s="660"/>
      <c r="V39" s="660"/>
      <c r="W39" s="660"/>
      <c r="X39" s="660"/>
      <c r="Y39" s="661"/>
      <c r="Z39" s="662" t="s">
        <v>179</v>
      </c>
      <c r="AA39" s="662"/>
      <c r="AB39" s="662"/>
      <c r="AC39" s="662"/>
      <c r="AD39" s="663" t="s">
        <v>179</v>
      </c>
      <c r="AE39" s="663"/>
      <c r="AF39" s="663"/>
      <c r="AG39" s="663"/>
      <c r="AH39" s="663"/>
      <c r="AI39" s="663"/>
      <c r="AJ39" s="663"/>
      <c r="AK39" s="663"/>
      <c r="AL39" s="664" t="s">
        <v>179</v>
      </c>
      <c r="AM39" s="665"/>
      <c r="AN39" s="665"/>
      <c r="AO39" s="666"/>
      <c r="AQ39" s="722" t="s">
        <v>345</v>
      </c>
      <c r="AR39" s="723"/>
      <c r="AS39" s="723"/>
      <c r="AT39" s="723"/>
      <c r="AU39" s="723"/>
      <c r="AV39" s="723"/>
      <c r="AW39" s="723"/>
      <c r="AX39" s="723"/>
      <c r="AY39" s="724"/>
      <c r="AZ39" s="659" t="s">
        <v>179</v>
      </c>
      <c r="BA39" s="660"/>
      <c r="BB39" s="660"/>
      <c r="BC39" s="660"/>
      <c r="BD39" s="691"/>
      <c r="BE39" s="691"/>
      <c r="BF39" s="714"/>
      <c r="BG39" s="656" t="s">
        <v>346</v>
      </c>
      <c r="BH39" s="657"/>
      <c r="BI39" s="657"/>
      <c r="BJ39" s="657"/>
      <c r="BK39" s="657"/>
      <c r="BL39" s="657"/>
      <c r="BM39" s="657"/>
      <c r="BN39" s="657"/>
      <c r="BO39" s="657"/>
      <c r="BP39" s="657"/>
      <c r="BQ39" s="657"/>
      <c r="BR39" s="657"/>
      <c r="BS39" s="657"/>
      <c r="BT39" s="657"/>
      <c r="BU39" s="658"/>
      <c r="BV39" s="659">
        <v>782</v>
      </c>
      <c r="BW39" s="660"/>
      <c r="BX39" s="660"/>
      <c r="BY39" s="660"/>
      <c r="BZ39" s="660"/>
      <c r="CA39" s="660"/>
      <c r="CB39" s="669"/>
      <c r="CD39" s="656" t="s">
        <v>347</v>
      </c>
      <c r="CE39" s="657"/>
      <c r="CF39" s="657"/>
      <c r="CG39" s="657"/>
      <c r="CH39" s="657"/>
      <c r="CI39" s="657"/>
      <c r="CJ39" s="657"/>
      <c r="CK39" s="657"/>
      <c r="CL39" s="657"/>
      <c r="CM39" s="657"/>
      <c r="CN39" s="657"/>
      <c r="CO39" s="657"/>
      <c r="CP39" s="657"/>
      <c r="CQ39" s="658"/>
      <c r="CR39" s="659">
        <v>538081</v>
      </c>
      <c r="CS39" s="691"/>
      <c r="CT39" s="691"/>
      <c r="CU39" s="691"/>
      <c r="CV39" s="691"/>
      <c r="CW39" s="691"/>
      <c r="CX39" s="691"/>
      <c r="CY39" s="692"/>
      <c r="CZ39" s="664">
        <v>11.3</v>
      </c>
      <c r="DA39" s="689"/>
      <c r="DB39" s="689"/>
      <c r="DC39" s="693"/>
      <c r="DD39" s="668">
        <v>193124</v>
      </c>
      <c r="DE39" s="691"/>
      <c r="DF39" s="691"/>
      <c r="DG39" s="691"/>
      <c r="DH39" s="691"/>
      <c r="DI39" s="691"/>
      <c r="DJ39" s="691"/>
      <c r="DK39" s="692"/>
      <c r="DL39" s="668" t="s">
        <v>141</v>
      </c>
      <c r="DM39" s="691"/>
      <c r="DN39" s="691"/>
      <c r="DO39" s="691"/>
      <c r="DP39" s="691"/>
      <c r="DQ39" s="691"/>
      <c r="DR39" s="691"/>
      <c r="DS39" s="691"/>
      <c r="DT39" s="691"/>
      <c r="DU39" s="691"/>
      <c r="DV39" s="692"/>
      <c r="DW39" s="664" t="s">
        <v>141</v>
      </c>
      <c r="DX39" s="689"/>
      <c r="DY39" s="689"/>
      <c r="DZ39" s="689"/>
      <c r="EA39" s="689"/>
      <c r="EB39" s="689"/>
      <c r="EC39" s="690"/>
    </row>
    <row r="40" spans="2:133" ht="11.25" customHeight="1" x14ac:dyDescent="0.2">
      <c r="B40" s="656" t="s">
        <v>348</v>
      </c>
      <c r="C40" s="657"/>
      <c r="D40" s="657"/>
      <c r="E40" s="657"/>
      <c r="F40" s="657"/>
      <c r="G40" s="657"/>
      <c r="H40" s="657"/>
      <c r="I40" s="657"/>
      <c r="J40" s="657"/>
      <c r="K40" s="657"/>
      <c r="L40" s="657"/>
      <c r="M40" s="657"/>
      <c r="N40" s="657"/>
      <c r="O40" s="657"/>
      <c r="P40" s="657"/>
      <c r="Q40" s="658"/>
      <c r="R40" s="659">
        <v>25076</v>
      </c>
      <c r="S40" s="660"/>
      <c r="T40" s="660"/>
      <c r="U40" s="660"/>
      <c r="V40" s="660"/>
      <c r="W40" s="660"/>
      <c r="X40" s="660"/>
      <c r="Y40" s="661"/>
      <c r="Z40" s="662">
        <v>0.5</v>
      </c>
      <c r="AA40" s="662"/>
      <c r="AB40" s="662"/>
      <c r="AC40" s="662"/>
      <c r="AD40" s="663" t="s">
        <v>141</v>
      </c>
      <c r="AE40" s="663"/>
      <c r="AF40" s="663"/>
      <c r="AG40" s="663"/>
      <c r="AH40" s="663"/>
      <c r="AI40" s="663"/>
      <c r="AJ40" s="663"/>
      <c r="AK40" s="663"/>
      <c r="AL40" s="664" t="s">
        <v>141</v>
      </c>
      <c r="AM40" s="665"/>
      <c r="AN40" s="665"/>
      <c r="AO40" s="666"/>
      <c r="AQ40" s="722" t="s">
        <v>349</v>
      </c>
      <c r="AR40" s="723"/>
      <c r="AS40" s="723"/>
      <c r="AT40" s="723"/>
      <c r="AU40" s="723"/>
      <c r="AV40" s="723"/>
      <c r="AW40" s="723"/>
      <c r="AX40" s="723"/>
      <c r="AY40" s="724"/>
      <c r="AZ40" s="659" t="s">
        <v>179</v>
      </c>
      <c r="BA40" s="660"/>
      <c r="BB40" s="660"/>
      <c r="BC40" s="660"/>
      <c r="BD40" s="691"/>
      <c r="BE40" s="691"/>
      <c r="BF40" s="714"/>
      <c r="BG40" s="707" t="s">
        <v>350</v>
      </c>
      <c r="BH40" s="708"/>
      <c r="BI40" s="708"/>
      <c r="BJ40" s="708"/>
      <c r="BK40" s="708"/>
      <c r="BL40" s="223"/>
      <c r="BM40" s="657" t="s">
        <v>351</v>
      </c>
      <c r="BN40" s="657"/>
      <c r="BO40" s="657"/>
      <c r="BP40" s="657"/>
      <c r="BQ40" s="657"/>
      <c r="BR40" s="657"/>
      <c r="BS40" s="657"/>
      <c r="BT40" s="657"/>
      <c r="BU40" s="658"/>
      <c r="BV40" s="659">
        <v>72</v>
      </c>
      <c r="BW40" s="660"/>
      <c r="BX40" s="660"/>
      <c r="BY40" s="660"/>
      <c r="BZ40" s="660"/>
      <c r="CA40" s="660"/>
      <c r="CB40" s="669"/>
      <c r="CD40" s="656" t="s">
        <v>352</v>
      </c>
      <c r="CE40" s="657"/>
      <c r="CF40" s="657"/>
      <c r="CG40" s="657"/>
      <c r="CH40" s="657"/>
      <c r="CI40" s="657"/>
      <c r="CJ40" s="657"/>
      <c r="CK40" s="657"/>
      <c r="CL40" s="657"/>
      <c r="CM40" s="657"/>
      <c r="CN40" s="657"/>
      <c r="CO40" s="657"/>
      <c r="CP40" s="657"/>
      <c r="CQ40" s="658"/>
      <c r="CR40" s="659">
        <v>22600</v>
      </c>
      <c r="CS40" s="660"/>
      <c r="CT40" s="660"/>
      <c r="CU40" s="660"/>
      <c r="CV40" s="660"/>
      <c r="CW40" s="660"/>
      <c r="CX40" s="660"/>
      <c r="CY40" s="661"/>
      <c r="CZ40" s="664">
        <v>0.5</v>
      </c>
      <c r="DA40" s="689"/>
      <c r="DB40" s="689"/>
      <c r="DC40" s="693"/>
      <c r="DD40" s="668">
        <v>2600</v>
      </c>
      <c r="DE40" s="660"/>
      <c r="DF40" s="660"/>
      <c r="DG40" s="660"/>
      <c r="DH40" s="660"/>
      <c r="DI40" s="660"/>
      <c r="DJ40" s="660"/>
      <c r="DK40" s="661"/>
      <c r="DL40" s="668" t="s">
        <v>179</v>
      </c>
      <c r="DM40" s="660"/>
      <c r="DN40" s="660"/>
      <c r="DO40" s="660"/>
      <c r="DP40" s="660"/>
      <c r="DQ40" s="660"/>
      <c r="DR40" s="660"/>
      <c r="DS40" s="660"/>
      <c r="DT40" s="660"/>
      <c r="DU40" s="660"/>
      <c r="DV40" s="661"/>
      <c r="DW40" s="664" t="s">
        <v>179</v>
      </c>
      <c r="DX40" s="689"/>
      <c r="DY40" s="689"/>
      <c r="DZ40" s="689"/>
      <c r="EA40" s="689"/>
      <c r="EB40" s="689"/>
      <c r="EC40" s="690"/>
    </row>
    <row r="41" spans="2:133" ht="11.25" customHeight="1" x14ac:dyDescent="0.2">
      <c r="B41" s="680" t="s">
        <v>353</v>
      </c>
      <c r="C41" s="681"/>
      <c r="D41" s="681"/>
      <c r="E41" s="681"/>
      <c r="F41" s="681"/>
      <c r="G41" s="681"/>
      <c r="H41" s="681"/>
      <c r="I41" s="681"/>
      <c r="J41" s="681"/>
      <c r="K41" s="681"/>
      <c r="L41" s="681"/>
      <c r="M41" s="681"/>
      <c r="N41" s="681"/>
      <c r="O41" s="681"/>
      <c r="P41" s="681"/>
      <c r="Q41" s="682"/>
      <c r="R41" s="731">
        <v>4940781</v>
      </c>
      <c r="S41" s="732"/>
      <c r="T41" s="732"/>
      <c r="U41" s="732"/>
      <c r="V41" s="732"/>
      <c r="W41" s="732"/>
      <c r="X41" s="732"/>
      <c r="Y41" s="736"/>
      <c r="Z41" s="737">
        <v>100</v>
      </c>
      <c r="AA41" s="737"/>
      <c r="AB41" s="737"/>
      <c r="AC41" s="737"/>
      <c r="AD41" s="738">
        <v>2494877</v>
      </c>
      <c r="AE41" s="738"/>
      <c r="AF41" s="738"/>
      <c r="AG41" s="738"/>
      <c r="AH41" s="738"/>
      <c r="AI41" s="738"/>
      <c r="AJ41" s="738"/>
      <c r="AK41" s="738"/>
      <c r="AL41" s="739">
        <v>100</v>
      </c>
      <c r="AM41" s="719"/>
      <c r="AN41" s="719"/>
      <c r="AO41" s="740"/>
      <c r="AQ41" s="722" t="s">
        <v>354</v>
      </c>
      <c r="AR41" s="723"/>
      <c r="AS41" s="723"/>
      <c r="AT41" s="723"/>
      <c r="AU41" s="723"/>
      <c r="AV41" s="723"/>
      <c r="AW41" s="723"/>
      <c r="AX41" s="723"/>
      <c r="AY41" s="724"/>
      <c r="AZ41" s="659">
        <v>41386</v>
      </c>
      <c r="BA41" s="660"/>
      <c r="BB41" s="660"/>
      <c r="BC41" s="660"/>
      <c r="BD41" s="691"/>
      <c r="BE41" s="691"/>
      <c r="BF41" s="714"/>
      <c r="BG41" s="707"/>
      <c r="BH41" s="708"/>
      <c r="BI41" s="708"/>
      <c r="BJ41" s="708"/>
      <c r="BK41" s="708"/>
      <c r="BL41" s="223"/>
      <c r="BM41" s="657" t="s">
        <v>355</v>
      </c>
      <c r="BN41" s="657"/>
      <c r="BO41" s="657"/>
      <c r="BP41" s="657"/>
      <c r="BQ41" s="657"/>
      <c r="BR41" s="657"/>
      <c r="BS41" s="657"/>
      <c r="BT41" s="657"/>
      <c r="BU41" s="658"/>
      <c r="BV41" s="659" t="s">
        <v>141</v>
      </c>
      <c r="BW41" s="660"/>
      <c r="BX41" s="660"/>
      <c r="BY41" s="660"/>
      <c r="BZ41" s="660"/>
      <c r="CA41" s="660"/>
      <c r="CB41" s="669"/>
      <c r="CD41" s="656" t="s">
        <v>356</v>
      </c>
      <c r="CE41" s="657"/>
      <c r="CF41" s="657"/>
      <c r="CG41" s="657"/>
      <c r="CH41" s="657"/>
      <c r="CI41" s="657"/>
      <c r="CJ41" s="657"/>
      <c r="CK41" s="657"/>
      <c r="CL41" s="657"/>
      <c r="CM41" s="657"/>
      <c r="CN41" s="657"/>
      <c r="CO41" s="657"/>
      <c r="CP41" s="657"/>
      <c r="CQ41" s="658"/>
      <c r="CR41" s="659" t="s">
        <v>179</v>
      </c>
      <c r="CS41" s="691"/>
      <c r="CT41" s="691"/>
      <c r="CU41" s="691"/>
      <c r="CV41" s="691"/>
      <c r="CW41" s="691"/>
      <c r="CX41" s="691"/>
      <c r="CY41" s="692"/>
      <c r="CZ41" s="664" t="s">
        <v>179</v>
      </c>
      <c r="DA41" s="689"/>
      <c r="DB41" s="689"/>
      <c r="DC41" s="693"/>
      <c r="DD41" s="668" t="s">
        <v>141</v>
      </c>
      <c r="DE41" s="691"/>
      <c r="DF41" s="691"/>
      <c r="DG41" s="691"/>
      <c r="DH41" s="691"/>
      <c r="DI41" s="691"/>
      <c r="DJ41" s="691"/>
      <c r="DK41" s="692"/>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2">
      <c r="AQ42" s="728" t="s">
        <v>357</v>
      </c>
      <c r="AR42" s="729"/>
      <c r="AS42" s="729"/>
      <c r="AT42" s="729"/>
      <c r="AU42" s="729"/>
      <c r="AV42" s="729"/>
      <c r="AW42" s="729"/>
      <c r="AX42" s="729"/>
      <c r="AY42" s="730"/>
      <c r="AZ42" s="731">
        <v>129544</v>
      </c>
      <c r="BA42" s="732"/>
      <c r="BB42" s="732"/>
      <c r="BC42" s="732"/>
      <c r="BD42" s="718"/>
      <c r="BE42" s="718"/>
      <c r="BF42" s="720"/>
      <c r="BG42" s="709"/>
      <c r="BH42" s="710"/>
      <c r="BI42" s="710"/>
      <c r="BJ42" s="710"/>
      <c r="BK42" s="710"/>
      <c r="BL42" s="224"/>
      <c r="BM42" s="681" t="s">
        <v>358</v>
      </c>
      <c r="BN42" s="681"/>
      <c r="BO42" s="681"/>
      <c r="BP42" s="681"/>
      <c r="BQ42" s="681"/>
      <c r="BR42" s="681"/>
      <c r="BS42" s="681"/>
      <c r="BT42" s="681"/>
      <c r="BU42" s="682"/>
      <c r="BV42" s="731">
        <v>348</v>
      </c>
      <c r="BW42" s="732"/>
      <c r="BX42" s="732"/>
      <c r="BY42" s="732"/>
      <c r="BZ42" s="732"/>
      <c r="CA42" s="732"/>
      <c r="CB42" s="741"/>
      <c r="CD42" s="656" t="s">
        <v>359</v>
      </c>
      <c r="CE42" s="657"/>
      <c r="CF42" s="657"/>
      <c r="CG42" s="657"/>
      <c r="CH42" s="657"/>
      <c r="CI42" s="657"/>
      <c r="CJ42" s="657"/>
      <c r="CK42" s="657"/>
      <c r="CL42" s="657"/>
      <c r="CM42" s="657"/>
      <c r="CN42" s="657"/>
      <c r="CO42" s="657"/>
      <c r="CP42" s="657"/>
      <c r="CQ42" s="658"/>
      <c r="CR42" s="659">
        <v>507847</v>
      </c>
      <c r="CS42" s="691"/>
      <c r="CT42" s="691"/>
      <c r="CU42" s="691"/>
      <c r="CV42" s="691"/>
      <c r="CW42" s="691"/>
      <c r="CX42" s="691"/>
      <c r="CY42" s="692"/>
      <c r="CZ42" s="664">
        <v>10.7</v>
      </c>
      <c r="DA42" s="689"/>
      <c r="DB42" s="689"/>
      <c r="DC42" s="693"/>
      <c r="DD42" s="668">
        <v>106273</v>
      </c>
      <c r="DE42" s="691"/>
      <c r="DF42" s="691"/>
      <c r="DG42" s="691"/>
      <c r="DH42" s="691"/>
      <c r="DI42" s="691"/>
      <c r="DJ42" s="691"/>
      <c r="DK42" s="692"/>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2">
      <c r="B43" s="214" t="s">
        <v>360</v>
      </c>
      <c r="CD43" s="656" t="s">
        <v>361</v>
      </c>
      <c r="CE43" s="657"/>
      <c r="CF43" s="657"/>
      <c r="CG43" s="657"/>
      <c r="CH43" s="657"/>
      <c r="CI43" s="657"/>
      <c r="CJ43" s="657"/>
      <c r="CK43" s="657"/>
      <c r="CL43" s="657"/>
      <c r="CM43" s="657"/>
      <c r="CN43" s="657"/>
      <c r="CO43" s="657"/>
      <c r="CP43" s="657"/>
      <c r="CQ43" s="658"/>
      <c r="CR43" s="659">
        <v>37583</v>
      </c>
      <c r="CS43" s="691"/>
      <c r="CT43" s="691"/>
      <c r="CU43" s="691"/>
      <c r="CV43" s="691"/>
      <c r="CW43" s="691"/>
      <c r="CX43" s="691"/>
      <c r="CY43" s="692"/>
      <c r="CZ43" s="664">
        <v>0.8</v>
      </c>
      <c r="DA43" s="689"/>
      <c r="DB43" s="689"/>
      <c r="DC43" s="693"/>
      <c r="DD43" s="668">
        <v>37583</v>
      </c>
      <c r="DE43" s="691"/>
      <c r="DF43" s="691"/>
      <c r="DG43" s="691"/>
      <c r="DH43" s="691"/>
      <c r="DI43" s="691"/>
      <c r="DJ43" s="691"/>
      <c r="DK43" s="692"/>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2">
      <c r="B44" s="745" t="s">
        <v>362</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309</v>
      </c>
      <c r="CE44" s="696"/>
      <c r="CF44" s="656" t="s">
        <v>363</v>
      </c>
      <c r="CG44" s="657"/>
      <c r="CH44" s="657"/>
      <c r="CI44" s="657"/>
      <c r="CJ44" s="657"/>
      <c r="CK44" s="657"/>
      <c r="CL44" s="657"/>
      <c r="CM44" s="657"/>
      <c r="CN44" s="657"/>
      <c r="CO44" s="657"/>
      <c r="CP44" s="657"/>
      <c r="CQ44" s="658"/>
      <c r="CR44" s="659">
        <v>492575</v>
      </c>
      <c r="CS44" s="660"/>
      <c r="CT44" s="660"/>
      <c r="CU44" s="660"/>
      <c r="CV44" s="660"/>
      <c r="CW44" s="660"/>
      <c r="CX44" s="660"/>
      <c r="CY44" s="661"/>
      <c r="CZ44" s="664">
        <v>10.3</v>
      </c>
      <c r="DA44" s="665"/>
      <c r="DB44" s="665"/>
      <c r="DC44" s="671"/>
      <c r="DD44" s="668">
        <v>93901</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2">
      <c r="B45" s="745" t="s">
        <v>364</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365</v>
      </c>
      <c r="CG45" s="657"/>
      <c r="CH45" s="657"/>
      <c r="CI45" s="657"/>
      <c r="CJ45" s="657"/>
      <c r="CK45" s="657"/>
      <c r="CL45" s="657"/>
      <c r="CM45" s="657"/>
      <c r="CN45" s="657"/>
      <c r="CO45" s="657"/>
      <c r="CP45" s="657"/>
      <c r="CQ45" s="658"/>
      <c r="CR45" s="659">
        <v>156361</v>
      </c>
      <c r="CS45" s="691"/>
      <c r="CT45" s="691"/>
      <c r="CU45" s="691"/>
      <c r="CV45" s="691"/>
      <c r="CW45" s="691"/>
      <c r="CX45" s="691"/>
      <c r="CY45" s="692"/>
      <c r="CZ45" s="664">
        <v>3.3</v>
      </c>
      <c r="DA45" s="689"/>
      <c r="DB45" s="689"/>
      <c r="DC45" s="693"/>
      <c r="DD45" s="668">
        <v>4247</v>
      </c>
      <c r="DE45" s="691"/>
      <c r="DF45" s="691"/>
      <c r="DG45" s="691"/>
      <c r="DH45" s="691"/>
      <c r="DI45" s="691"/>
      <c r="DJ45" s="691"/>
      <c r="DK45" s="692"/>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2">
      <c r="B46" s="225"/>
      <c r="CD46" s="697"/>
      <c r="CE46" s="698"/>
      <c r="CF46" s="656" t="s">
        <v>366</v>
      </c>
      <c r="CG46" s="657"/>
      <c r="CH46" s="657"/>
      <c r="CI46" s="657"/>
      <c r="CJ46" s="657"/>
      <c r="CK46" s="657"/>
      <c r="CL46" s="657"/>
      <c r="CM46" s="657"/>
      <c r="CN46" s="657"/>
      <c r="CO46" s="657"/>
      <c r="CP46" s="657"/>
      <c r="CQ46" s="658"/>
      <c r="CR46" s="659">
        <v>336214</v>
      </c>
      <c r="CS46" s="660"/>
      <c r="CT46" s="660"/>
      <c r="CU46" s="660"/>
      <c r="CV46" s="660"/>
      <c r="CW46" s="660"/>
      <c r="CX46" s="660"/>
      <c r="CY46" s="661"/>
      <c r="CZ46" s="664">
        <v>7.1</v>
      </c>
      <c r="DA46" s="665"/>
      <c r="DB46" s="665"/>
      <c r="DC46" s="671"/>
      <c r="DD46" s="668">
        <v>89654</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2">
      <c r="B47" s="225"/>
      <c r="CD47" s="697"/>
      <c r="CE47" s="698"/>
      <c r="CF47" s="656" t="s">
        <v>367</v>
      </c>
      <c r="CG47" s="657"/>
      <c r="CH47" s="657"/>
      <c r="CI47" s="657"/>
      <c r="CJ47" s="657"/>
      <c r="CK47" s="657"/>
      <c r="CL47" s="657"/>
      <c r="CM47" s="657"/>
      <c r="CN47" s="657"/>
      <c r="CO47" s="657"/>
      <c r="CP47" s="657"/>
      <c r="CQ47" s="658"/>
      <c r="CR47" s="659">
        <v>15272</v>
      </c>
      <c r="CS47" s="691"/>
      <c r="CT47" s="691"/>
      <c r="CU47" s="691"/>
      <c r="CV47" s="691"/>
      <c r="CW47" s="691"/>
      <c r="CX47" s="691"/>
      <c r="CY47" s="692"/>
      <c r="CZ47" s="664">
        <v>0.3</v>
      </c>
      <c r="DA47" s="689"/>
      <c r="DB47" s="689"/>
      <c r="DC47" s="693"/>
      <c r="DD47" s="668">
        <v>12372</v>
      </c>
      <c r="DE47" s="691"/>
      <c r="DF47" s="691"/>
      <c r="DG47" s="691"/>
      <c r="DH47" s="691"/>
      <c r="DI47" s="691"/>
      <c r="DJ47" s="691"/>
      <c r="DK47" s="692"/>
      <c r="DL47" s="742"/>
      <c r="DM47" s="743"/>
      <c r="DN47" s="743"/>
      <c r="DO47" s="743"/>
      <c r="DP47" s="743"/>
      <c r="DQ47" s="743"/>
      <c r="DR47" s="743"/>
      <c r="DS47" s="743"/>
      <c r="DT47" s="743"/>
      <c r="DU47" s="743"/>
      <c r="DV47" s="744"/>
      <c r="DW47" s="733"/>
      <c r="DX47" s="734"/>
      <c r="DY47" s="734"/>
      <c r="DZ47" s="734"/>
      <c r="EA47" s="734"/>
      <c r="EB47" s="734"/>
      <c r="EC47" s="735"/>
    </row>
    <row r="48" spans="2:133" ht="10.8" x14ac:dyDescent="0.2">
      <c r="B48" s="225"/>
      <c r="CD48" s="699"/>
      <c r="CE48" s="700"/>
      <c r="CF48" s="656" t="s">
        <v>368</v>
      </c>
      <c r="CG48" s="657"/>
      <c r="CH48" s="657"/>
      <c r="CI48" s="657"/>
      <c r="CJ48" s="657"/>
      <c r="CK48" s="657"/>
      <c r="CL48" s="657"/>
      <c r="CM48" s="657"/>
      <c r="CN48" s="657"/>
      <c r="CO48" s="657"/>
      <c r="CP48" s="657"/>
      <c r="CQ48" s="658"/>
      <c r="CR48" s="659" t="s">
        <v>141</v>
      </c>
      <c r="CS48" s="660"/>
      <c r="CT48" s="660"/>
      <c r="CU48" s="660"/>
      <c r="CV48" s="660"/>
      <c r="CW48" s="660"/>
      <c r="CX48" s="660"/>
      <c r="CY48" s="661"/>
      <c r="CZ48" s="664" t="s">
        <v>141</v>
      </c>
      <c r="DA48" s="665"/>
      <c r="DB48" s="665"/>
      <c r="DC48" s="671"/>
      <c r="DD48" s="668" t="s">
        <v>141</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2">
      <c r="B49" s="225"/>
      <c r="CD49" s="680" t="s">
        <v>369</v>
      </c>
      <c r="CE49" s="681"/>
      <c r="CF49" s="681"/>
      <c r="CG49" s="681"/>
      <c r="CH49" s="681"/>
      <c r="CI49" s="681"/>
      <c r="CJ49" s="681"/>
      <c r="CK49" s="681"/>
      <c r="CL49" s="681"/>
      <c r="CM49" s="681"/>
      <c r="CN49" s="681"/>
      <c r="CO49" s="681"/>
      <c r="CP49" s="681"/>
      <c r="CQ49" s="682"/>
      <c r="CR49" s="731">
        <v>4764658</v>
      </c>
      <c r="CS49" s="718"/>
      <c r="CT49" s="718"/>
      <c r="CU49" s="718"/>
      <c r="CV49" s="718"/>
      <c r="CW49" s="718"/>
      <c r="CX49" s="718"/>
      <c r="CY49" s="747"/>
      <c r="CZ49" s="739">
        <v>100</v>
      </c>
      <c r="DA49" s="748"/>
      <c r="DB49" s="748"/>
      <c r="DC49" s="749"/>
      <c r="DD49" s="750">
        <v>2960808</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1zpgI8qPyUPSyP5IyEk1/Enb1oraTaogWDhyFspDIdYTA/Cu2ZEfizDbLD6tdlFeXKATFSXwZ090878WvwzIlA==" saltValue="cAz9rPq6+aShueas29YKX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opLeftCell="A17" zoomScale="70" zoomScaleNormal="25" zoomScaleSheetLayoutView="70" workbookViewId="0">
      <selection activeCell="AK23" sqref="AK23:AO23"/>
    </sheetView>
  </sheetViews>
  <sheetFormatPr defaultColWidth="0" defaultRowHeight="13.2" zeroHeight="1" x14ac:dyDescent="0.2"/>
  <cols>
    <col min="1" max="130" width="2.77734375" style="231" customWidth="1"/>
    <col min="131" max="131" width="1.66406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757" t="s">
        <v>370</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371</v>
      </c>
      <c r="DK2" s="759"/>
      <c r="DL2" s="759"/>
      <c r="DM2" s="759"/>
      <c r="DN2" s="759"/>
      <c r="DO2" s="760"/>
      <c r="DP2" s="228"/>
      <c r="DQ2" s="758" t="s">
        <v>372</v>
      </c>
      <c r="DR2" s="759"/>
      <c r="DS2" s="759"/>
      <c r="DT2" s="759"/>
      <c r="DU2" s="759"/>
      <c r="DV2" s="759"/>
      <c r="DW2" s="759"/>
      <c r="DX2" s="759"/>
      <c r="DY2" s="759"/>
      <c r="DZ2" s="760"/>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761" t="s">
        <v>373</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374</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2">
      <c r="A5" s="763" t="s">
        <v>375</v>
      </c>
      <c r="B5" s="764"/>
      <c r="C5" s="764"/>
      <c r="D5" s="764"/>
      <c r="E5" s="764"/>
      <c r="F5" s="764"/>
      <c r="G5" s="764"/>
      <c r="H5" s="764"/>
      <c r="I5" s="764"/>
      <c r="J5" s="764"/>
      <c r="K5" s="764"/>
      <c r="L5" s="764"/>
      <c r="M5" s="764"/>
      <c r="N5" s="764"/>
      <c r="O5" s="764"/>
      <c r="P5" s="765"/>
      <c r="Q5" s="769" t="s">
        <v>376</v>
      </c>
      <c r="R5" s="770"/>
      <c r="S5" s="770"/>
      <c r="T5" s="770"/>
      <c r="U5" s="771"/>
      <c r="V5" s="769" t="s">
        <v>377</v>
      </c>
      <c r="W5" s="770"/>
      <c r="X5" s="770"/>
      <c r="Y5" s="770"/>
      <c r="Z5" s="771"/>
      <c r="AA5" s="769" t="s">
        <v>378</v>
      </c>
      <c r="AB5" s="770"/>
      <c r="AC5" s="770"/>
      <c r="AD5" s="770"/>
      <c r="AE5" s="770"/>
      <c r="AF5" s="775" t="s">
        <v>379</v>
      </c>
      <c r="AG5" s="770"/>
      <c r="AH5" s="770"/>
      <c r="AI5" s="770"/>
      <c r="AJ5" s="776"/>
      <c r="AK5" s="770" t="s">
        <v>380</v>
      </c>
      <c r="AL5" s="770"/>
      <c r="AM5" s="770"/>
      <c r="AN5" s="770"/>
      <c r="AO5" s="771"/>
      <c r="AP5" s="769" t="s">
        <v>381</v>
      </c>
      <c r="AQ5" s="770"/>
      <c r="AR5" s="770"/>
      <c r="AS5" s="770"/>
      <c r="AT5" s="771"/>
      <c r="AU5" s="769" t="s">
        <v>382</v>
      </c>
      <c r="AV5" s="770"/>
      <c r="AW5" s="770"/>
      <c r="AX5" s="770"/>
      <c r="AY5" s="776"/>
      <c r="AZ5" s="232"/>
      <c r="BA5" s="232"/>
      <c r="BB5" s="232"/>
      <c r="BC5" s="232"/>
      <c r="BD5" s="232"/>
      <c r="BE5" s="233"/>
      <c r="BF5" s="233"/>
      <c r="BG5" s="233"/>
      <c r="BH5" s="233"/>
      <c r="BI5" s="233"/>
      <c r="BJ5" s="233"/>
      <c r="BK5" s="233"/>
      <c r="BL5" s="233"/>
      <c r="BM5" s="233"/>
      <c r="BN5" s="233"/>
      <c r="BO5" s="233"/>
      <c r="BP5" s="233"/>
      <c r="BQ5" s="763" t="s">
        <v>383</v>
      </c>
      <c r="BR5" s="764"/>
      <c r="BS5" s="764"/>
      <c r="BT5" s="764"/>
      <c r="BU5" s="764"/>
      <c r="BV5" s="764"/>
      <c r="BW5" s="764"/>
      <c r="BX5" s="764"/>
      <c r="BY5" s="764"/>
      <c r="BZ5" s="764"/>
      <c r="CA5" s="764"/>
      <c r="CB5" s="764"/>
      <c r="CC5" s="764"/>
      <c r="CD5" s="764"/>
      <c r="CE5" s="764"/>
      <c r="CF5" s="764"/>
      <c r="CG5" s="765"/>
      <c r="CH5" s="769" t="s">
        <v>384</v>
      </c>
      <c r="CI5" s="770"/>
      <c r="CJ5" s="770"/>
      <c r="CK5" s="770"/>
      <c r="CL5" s="771"/>
      <c r="CM5" s="769" t="s">
        <v>385</v>
      </c>
      <c r="CN5" s="770"/>
      <c r="CO5" s="770"/>
      <c r="CP5" s="770"/>
      <c r="CQ5" s="771"/>
      <c r="CR5" s="769" t="s">
        <v>386</v>
      </c>
      <c r="CS5" s="770"/>
      <c r="CT5" s="770"/>
      <c r="CU5" s="770"/>
      <c r="CV5" s="771"/>
      <c r="CW5" s="769" t="s">
        <v>387</v>
      </c>
      <c r="CX5" s="770"/>
      <c r="CY5" s="770"/>
      <c r="CZ5" s="770"/>
      <c r="DA5" s="771"/>
      <c r="DB5" s="769" t="s">
        <v>388</v>
      </c>
      <c r="DC5" s="770"/>
      <c r="DD5" s="770"/>
      <c r="DE5" s="770"/>
      <c r="DF5" s="771"/>
      <c r="DG5" s="799" t="s">
        <v>389</v>
      </c>
      <c r="DH5" s="800"/>
      <c r="DI5" s="800"/>
      <c r="DJ5" s="800"/>
      <c r="DK5" s="801"/>
      <c r="DL5" s="799" t="s">
        <v>390</v>
      </c>
      <c r="DM5" s="800"/>
      <c r="DN5" s="800"/>
      <c r="DO5" s="800"/>
      <c r="DP5" s="801"/>
      <c r="DQ5" s="769" t="s">
        <v>391</v>
      </c>
      <c r="DR5" s="770"/>
      <c r="DS5" s="770"/>
      <c r="DT5" s="770"/>
      <c r="DU5" s="771"/>
      <c r="DV5" s="769" t="s">
        <v>382</v>
      </c>
      <c r="DW5" s="770"/>
      <c r="DX5" s="770"/>
      <c r="DY5" s="770"/>
      <c r="DZ5" s="776"/>
      <c r="EA5" s="234"/>
    </row>
    <row r="6" spans="1:131" s="235" customFormat="1" ht="26.25" customHeight="1" thickBot="1" x14ac:dyDescent="0.25">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2">
      <c r="A7" s="236">
        <v>1</v>
      </c>
      <c r="B7" s="785" t="s">
        <v>392</v>
      </c>
      <c r="C7" s="786"/>
      <c r="D7" s="786"/>
      <c r="E7" s="786"/>
      <c r="F7" s="786"/>
      <c r="G7" s="786"/>
      <c r="H7" s="786"/>
      <c r="I7" s="786"/>
      <c r="J7" s="786"/>
      <c r="K7" s="786"/>
      <c r="L7" s="786"/>
      <c r="M7" s="786"/>
      <c r="N7" s="786"/>
      <c r="O7" s="786"/>
      <c r="P7" s="787"/>
      <c r="Q7" s="788">
        <v>4938</v>
      </c>
      <c r="R7" s="789"/>
      <c r="S7" s="789"/>
      <c r="T7" s="789"/>
      <c r="U7" s="789"/>
      <c r="V7" s="789">
        <v>4762</v>
      </c>
      <c r="W7" s="789"/>
      <c r="X7" s="789"/>
      <c r="Y7" s="789"/>
      <c r="Z7" s="789"/>
      <c r="AA7" s="789">
        <v>176</v>
      </c>
      <c r="AB7" s="789"/>
      <c r="AC7" s="789"/>
      <c r="AD7" s="789"/>
      <c r="AE7" s="790"/>
      <c r="AF7" s="791">
        <v>150</v>
      </c>
      <c r="AG7" s="792"/>
      <c r="AH7" s="792"/>
      <c r="AI7" s="792"/>
      <c r="AJ7" s="793"/>
      <c r="AK7" s="794"/>
      <c r="AL7" s="795"/>
      <c r="AM7" s="795"/>
      <c r="AN7" s="795"/>
      <c r="AO7" s="795"/>
      <c r="AP7" s="795">
        <v>4640</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t="s">
        <v>600</v>
      </c>
      <c r="BT7" s="783"/>
      <c r="BU7" s="783"/>
      <c r="BV7" s="783"/>
      <c r="BW7" s="783"/>
      <c r="BX7" s="783"/>
      <c r="BY7" s="783"/>
      <c r="BZ7" s="783"/>
      <c r="CA7" s="783"/>
      <c r="CB7" s="783"/>
      <c r="CC7" s="783"/>
      <c r="CD7" s="783"/>
      <c r="CE7" s="783"/>
      <c r="CF7" s="783"/>
      <c r="CG7" s="798"/>
      <c r="CH7" s="779">
        <v>-1</v>
      </c>
      <c r="CI7" s="780"/>
      <c r="CJ7" s="780"/>
      <c r="CK7" s="780"/>
      <c r="CL7" s="781"/>
      <c r="CM7" s="779">
        <v>-441</v>
      </c>
      <c r="CN7" s="780"/>
      <c r="CO7" s="780"/>
      <c r="CP7" s="780"/>
      <c r="CQ7" s="781"/>
      <c r="CR7" s="779">
        <v>11</v>
      </c>
      <c r="CS7" s="780"/>
      <c r="CT7" s="780"/>
      <c r="CU7" s="780"/>
      <c r="CV7" s="781"/>
      <c r="CW7" s="779"/>
      <c r="CX7" s="780"/>
      <c r="CY7" s="780"/>
      <c r="CZ7" s="780"/>
      <c r="DA7" s="781"/>
      <c r="DB7" s="779"/>
      <c r="DC7" s="780"/>
      <c r="DD7" s="780"/>
      <c r="DE7" s="780"/>
      <c r="DF7" s="781"/>
      <c r="DG7" s="779"/>
      <c r="DH7" s="780"/>
      <c r="DI7" s="780"/>
      <c r="DJ7" s="780"/>
      <c r="DK7" s="781"/>
      <c r="DL7" s="779"/>
      <c r="DM7" s="780"/>
      <c r="DN7" s="780"/>
      <c r="DO7" s="780"/>
      <c r="DP7" s="781"/>
      <c r="DQ7" s="779"/>
      <c r="DR7" s="780"/>
      <c r="DS7" s="780"/>
      <c r="DT7" s="780"/>
      <c r="DU7" s="781"/>
      <c r="DV7" s="782"/>
      <c r="DW7" s="783"/>
      <c r="DX7" s="783"/>
      <c r="DY7" s="783"/>
      <c r="DZ7" s="784"/>
      <c r="EA7" s="234"/>
    </row>
    <row r="8" spans="1:131" s="235" customFormat="1" ht="26.25" customHeight="1" x14ac:dyDescent="0.2">
      <c r="A8" s="238">
        <v>2</v>
      </c>
      <c r="B8" s="816" t="s">
        <v>393</v>
      </c>
      <c r="C8" s="817"/>
      <c r="D8" s="817"/>
      <c r="E8" s="817"/>
      <c r="F8" s="817"/>
      <c r="G8" s="817"/>
      <c r="H8" s="817"/>
      <c r="I8" s="817"/>
      <c r="J8" s="817"/>
      <c r="K8" s="817"/>
      <c r="L8" s="817"/>
      <c r="M8" s="817"/>
      <c r="N8" s="817"/>
      <c r="O8" s="817"/>
      <c r="P8" s="818"/>
      <c r="Q8" s="819">
        <v>0</v>
      </c>
      <c r="R8" s="820"/>
      <c r="S8" s="820"/>
      <c r="T8" s="820"/>
      <c r="U8" s="820"/>
      <c r="V8" s="820">
        <v>0</v>
      </c>
      <c r="W8" s="820"/>
      <c r="X8" s="820"/>
      <c r="Y8" s="820"/>
      <c r="Z8" s="820"/>
      <c r="AA8" s="820">
        <v>0</v>
      </c>
      <c r="AB8" s="820"/>
      <c r="AC8" s="820"/>
      <c r="AD8" s="820"/>
      <c r="AE8" s="821"/>
      <c r="AF8" s="822">
        <v>0</v>
      </c>
      <c r="AG8" s="823"/>
      <c r="AH8" s="823"/>
      <c r="AI8" s="823"/>
      <c r="AJ8" s="824"/>
      <c r="AK8" s="805"/>
      <c r="AL8" s="806"/>
      <c r="AM8" s="806"/>
      <c r="AN8" s="806"/>
      <c r="AO8" s="806"/>
      <c r="AP8" s="806"/>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t="s">
        <v>601</v>
      </c>
      <c r="BT8" s="810"/>
      <c r="BU8" s="810"/>
      <c r="BV8" s="810"/>
      <c r="BW8" s="810"/>
      <c r="BX8" s="810"/>
      <c r="BY8" s="810"/>
      <c r="BZ8" s="810"/>
      <c r="CA8" s="810"/>
      <c r="CB8" s="810"/>
      <c r="CC8" s="810"/>
      <c r="CD8" s="810"/>
      <c r="CE8" s="810"/>
      <c r="CF8" s="810"/>
      <c r="CG8" s="811"/>
      <c r="CH8" s="812">
        <v>-20</v>
      </c>
      <c r="CI8" s="813"/>
      <c r="CJ8" s="813"/>
      <c r="CK8" s="813"/>
      <c r="CL8" s="814"/>
      <c r="CM8" s="812">
        <v>38</v>
      </c>
      <c r="CN8" s="813"/>
      <c r="CO8" s="813"/>
      <c r="CP8" s="813"/>
      <c r="CQ8" s="814"/>
      <c r="CR8" s="812">
        <v>20</v>
      </c>
      <c r="CS8" s="813"/>
      <c r="CT8" s="813"/>
      <c r="CU8" s="813"/>
      <c r="CV8" s="814"/>
      <c r="CW8" s="812"/>
      <c r="CX8" s="813"/>
      <c r="CY8" s="813"/>
      <c r="CZ8" s="813"/>
      <c r="DA8" s="814"/>
      <c r="DB8" s="812"/>
      <c r="DC8" s="813"/>
      <c r="DD8" s="813"/>
      <c r="DE8" s="813"/>
      <c r="DF8" s="814"/>
      <c r="DG8" s="812"/>
      <c r="DH8" s="813"/>
      <c r="DI8" s="813"/>
      <c r="DJ8" s="813"/>
      <c r="DK8" s="814"/>
      <c r="DL8" s="812"/>
      <c r="DM8" s="813"/>
      <c r="DN8" s="813"/>
      <c r="DO8" s="813"/>
      <c r="DP8" s="814"/>
      <c r="DQ8" s="812"/>
      <c r="DR8" s="813"/>
      <c r="DS8" s="813"/>
      <c r="DT8" s="813"/>
      <c r="DU8" s="814"/>
      <c r="DV8" s="809"/>
      <c r="DW8" s="810"/>
      <c r="DX8" s="810"/>
      <c r="DY8" s="810"/>
      <c r="DZ8" s="815"/>
      <c r="EA8" s="234"/>
    </row>
    <row r="9" spans="1:131" s="235" customFormat="1" ht="26.25" customHeight="1" x14ac:dyDescent="0.2">
      <c r="A9" s="238">
        <v>3</v>
      </c>
      <c r="B9" s="816" t="s">
        <v>394</v>
      </c>
      <c r="C9" s="817"/>
      <c r="D9" s="817"/>
      <c r="E9" s="817"/>
      <c r="F9" s="817"/>
      <c r="G9" s="817"/>
      <c r="H9" s="817"/>
      <c r="I9" s="817"/>
      <c r="J9" s="817"/>
      <c r="K9" s="817"/>
      <c r="L9" s="817"/>
      <c r="M9" s="817"/>
      <c r="N9" s="817"/>
      <c r="O9" s="817"/>
      <c r="P9" s="818"/>
      <c r="Q9" s="819">
        <v>4</v>
      </c>
      <c r="R9" s="820"/>
      <c r="S9" s="820"/>
      <c r="T9" s="820"/>
      <c r="U9" s="820"/>
      <c r="V9" s="820">
        <v>4</v>
      </c>
      <c r="W9" s="820"/>
      <c r="X9" s="820"/>
      <c r="Y9" s="820"/>
      <c r="Z9" s="820"/>
      <c r="AA9" s="820">
        <v>0</v>
      </c>
      <c r="AB9" s="820"/>
      <c r="AC9" s="820"/>
      <c r="AD9" s="820"/>
      <c r="AE9" s="821"/>
      <c r="AF9" s="822" t="s">
        <v>395</v>
      </c>
      <c r="AG9" s="823"/>
      <c r="AH9" s="823"/>
      <c r="AI9" s="823"/>
      <c r="AJ9" s="824"/>
      <c r="AK9" s="805"/>
      <c r="AL9" s="806"/>
      <c r="AM9" s="806"/>
      <c r="AN9" s="806"/>
      <c r="AO9" s="806"/>
      <c r="AP9" s="806"/>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t="s">
        <v>602</v>
      </c>
      <c r="BT9" s="810"/>
      <c r="BU9" s="810"/>
      <c r="BV9" s="810"/>
      <c r="BW9" s="810"/>
      <c r="BX9" s="810"/>
      <c r="BY9" s="810"/>
      <c r="BZ9" s="810"/>
      <c r="CA9" s="810"/>
      <c r="CB9" s="810"/>
      <c r="CC9" s="810"/>
      <c r="CD9" s="810"/>
      <c r="CE9" s="810"/>
      <c r="CF9" s="810"/>
      <c r="CG9" s="811"/>
      <c r="CH9" s="812">
        <v>18</v>
      </c>
      <c r="CI9" s="813"/>
      <c r="CJ9" s="813"/>
      <c r="CK9" s="813"/>
      <c r="CL9" s="814"/>
      <c r="CM9" s="812">
        <v>85</v>
      </c>
      <c r="CN9" s="813"/>
      <c r="CO9" s="813"/>
      <c r="CP9" s="813"/>
      <c r="CQ9" s="814"/>
      <c r="CR9" s="812">
        <v>30</v>
      </c>
      <c r="CS9" s="813"/>
      <c r="CT9" s="813"/>
      <c r="CU9" s="813"/>
      <c r="CV9" s="814"/>
      <c r="CW9" s="812"/>
      <c r="CX9" s="813"/>
      <c r="CY9" s="813"/>
      <c r="CZ9" s="813"/>
      <c r="DA9" s="814"/>
      <c r="DB9" s="812"/>
      <c r="DC9" s="813"/>
      <c r="DD9" s="813"/>
      <c r="DE9" s="813"/>
      <c r="DF9" s="814"/>
      <c r="DG9" s="812"/>
      <c r="DH9" s="813"/>
      <c r="DI9" s="813"/>
      <c r="DJ9" s="813"/>
      <c r="DK9" s="814"/>
      <c r="DL9" s="812"/>
      <c r="DM9" s="813"/>
      <c r="DN9" s="813"/>
      <c r="DO9" s="813"/>
      <c r="DP9" s="814"/>
      <c r="DQ9" s="812"/>
      <c r="DR9" s="813"/>
      <c r="DS9" s="813"/>
      <c r="DT9" s="813"/>
      <c r="DU9" s="814"/>
      <c r="DV9" s="809"/>
      <c r="DW9" s="810"/>
      <c r="DX9" s="810"/>
      <c r="DY9" s="810"/>
      <c r="DZ9" s="815"/>
      <c r="EA9" s="234"/>
    </row>
    <row r="10" spans="1:131" s="235" customFormat="1" ht="26.25" customHeight="1" x14ac:dyDescent="0.2">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c r="BT10" s="810"/>
      <c r="BU10" s="810"/>
      <c r="BV10" s="810"/>
      <c r="BW10" s="810"/>
      <c r="BX10" s="810"/>
      <c r="BY10" s="810"/>
      <c r="BZ10" s="810"/>
      <c r="CA10" s="810"/>
      <c r="CB10" s="810"/>
      <c r="CC10" s="810"/>
      <c r="CD10" s="810"/>
      <c r="CE10" s="810"/>
      <c r="CF10" s="810"/>
      <c r="CG10" s="811"/>
      <c r="CH10" s="812"/>
      <c r="CI10" s="813"/>
      <c r="CJ10" s="813"/>
      <c r="CK10" s="813"/>
      <c r="CL10" s="814"/>
      <c r="CM10" s="812"/>
      <c r="CN10" s="813"/>
      <c r="CO10" s="813"/>
      <c r="CP10" s="813"/>
      <c r="CQ10" s="814"/>
      <c r="CR10" s="812"/>
      <c r="CS10" s="813"/>
      <c r="CT10" s="813"/>
      <c r="CU10" s="813"/>
      <c r="CV10" s="814"/>
      <c r="CW10" s="812"/>
      <c r="CX10" s="813"/>
      <c r="CY10" s="813"/>
      <c r="CZ10" s="813"/>
      <c r="DA10" s="814"/>
      <c r="DB10" s="812"/>
      <c r="DC10" s="813"/>
      <c r="DD10" s="813"/>
      <c r="DE10" s="813"/>
      <c r="DF10" s="814"/>
      <c r="DG10" s="812"/>
      <c r="DH10" s="813"/>
      <c r="DI10" s="813"/>
      <c r="DJ10" s="813"/>
      <c r="DK10" s="814"/>
      <c r="DL10" s="812"/>
      <c r="DM10" s="813"/>
      <c r="DN10" s="813"/>
      <c r="DO10" s="813"/>
      <c r="DP10" s="814"/>
      <c r="DQ10" s="812"/>
      <c r="DR10" s="813"/>
      <c r="DS10" s="813"/>
      <c r="DT10" s="813"/>
      <c r="DU10" s="814"/>
      <c r="DV10" s="809"/>
      <c r="DW10" s="810"/>
      <c r="DX10" s="810"/>
      <c r="DY10" s="810"/>
      <c r="DZ10" s="815"/>
      <c r="EA10" s="234"/>
    </row>
    <row r="11" spans="1:131" s="235" customFormat="1" ht="26.25" customHeight="1" x14ac:dyDescent="0.2">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customHeight="1" x14ac:dyDescent="0.2">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x14ac:dyDescent="0.2">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2">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2">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2">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2">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2">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2">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2">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5">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2">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396</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5">
      <c r="A23" s="240" t="s">
        <v>397</v>
      </c>
      <c r="B23" s="825" t="s">
        <v>398</v>
      </c>
      <c r="C23" s="826"/>
      <c r="D23" s="826"/>
      <c r="E23" s="826"/>
      <c r="F23" s="826"/>
      <c r="G23" s="826"/>
      <c r="H23" s="826"/>
      <c r="I23" s="826"/>
      <c r="J23" s="826"/>
      <c r="K23" s="826"/>
      <c r="L23" s="826"/>
      <c r="M23" s="826"/>
      <c r="N23" s="826"/>
      <c r="O23" s="826"/>
      <c r="P23" s="827"/>
      <c r="Q23" s="828"/>
      <c r="R23" s="829"/>
      <c r="S23" s="829"/>
      <c r="T23" s="829"/>
      <c r="U23" s="829"/>
      <c r="V23" s="829"/>
      <c r="W23" s="829"/>
      <c r="X23" s="829"/>
      <c r="Y23" s="829"/>
      <c r="Z23" s="829"/>
      <c r="AA23" s="829"/>
      <c r="AB23" s="829"/>
      <c r="AC23" s="829"/>
      <c r="AD23" s="829"/>
      <c r="AE23" s="830"/>
      <c r="AF23" s="831">
        <v>150</v>
      </c>
      <c r="AG23" s="829"/>
      <c r="AH23" s="829"/>
      <c r="AI23" s="829"/>
      <c r="AJ23" s="832"/>
      <c r="AK23" s="833"/>
      <c r="AL23" s="834"/>
      <c r="AM23" s="834"/>
      <c r="AN23" s="834"/>
      <c r="AO23" s="834"/>
      <c r="AP23" s="829"/>
      <c r="AQ23" s="829"/>
      <c r="AR23" s="829"/>
      <c r="AS23" s="829"/>
      <c r="AT23" s="829"/>
      <c r="AU23" s="845"/>
      <c r="AV23" s="845"/>
      <c r="AW23" s="845"/>
      <c r="AX23" s="845"/>
      <c r="AY23" s="846"/>
      <c r="AZ23" s="847" t="s">
        <v>395</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2">
      <c r="A24" s="844" t="s">
        <v>399</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5">
      <c r="A25" s="761" t="s">
        <v>400</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2">
      <c r="A26" s="763" t="s">
        <v>375</v>
      </c>
      <c r="B26" s="764"/>
      <c r="C26" s="764"/>
      <c r="D26" s="764"/>
      <c r="E26" s="764"/>
      <c r="F26" s="764"/>
      <c r="G26" s="764"/>
      <c r="H26" s="764"/>
      <c r="I26" s="764"/>
      <c r="J26" s="764"/>
      <c r="K26" s="764"/>
      <c r="L26" s="764"/>
      <c r="M26" s="764"/>
      <c r="N26" s="764"/>
      <c r="O26" s="764"/>
      <c r="P26" s="765"/>
      <c r="Q26" s="769" t="s">
        <v>401</v>
      </c>
      <c r="R26" s="770"/>
      <c r="S26" s="770"/>
      <c r="T26" s="770"/>
      <c r="U26" s="771"/>
      <c r="V26" s="769" t="s">
        <v>402</v>
      </c>
      <c r="W26" s="770"/>
      <c r="X26" s="770"/>
      <c r="Y26" s="770"/>
      <c r="Z26" s="771"/>
      <c r="AA26" s="769" t="s">
        <v>403</v>
      </c>
      <c r="AB26" s="770"/>
      <c r="AC26" s="770"/>
      <c r="AD26" s="770"/>
      <c r="AE26" s="770"/>
      <c r="AF26" s="850" t="s">
        <v>404</v>
      </c>
      <c r="AG26" s="851"/>
      <c r="AH26" s="851"/>
      <c r="AI26" s="851"/>
      <c r="AJ26" s="852"/>
      <c r="AK26" s="770" t="s">
        <v>405</v>
      </c>
      <c r="AL26" s="770"/>
      <c r="AM26" s="770"/>
      <c r="AN26" s="770"/>
      <c r="AO26" s="771"/>
      <c r="AP26" s="769" t="s">
        <v>406</v>
      </c>
      <c r="AQ26" s="770"/>
      <c r="AR26" s="770"/>
      <c r="AS26" s="770"/>
      <c r="AT26" s="771"/>
      <c r="AU26" s="769" t="s">
        <v>407</v>
      </c>
      <c r="AV26" s="770"/>
      <c r="AW26" s="770"/>
      <c r="AX26" s="770"/>
      <c r="AY26" s="771"/>
      <c r="AZ26" s="769" t="s">
        <v>408</v>
      </c>
      <c r="BA26" s="770"/>
      <c r="BB26" s="770"/>
      <c r="BC26" s="770"/>
      <c r="BD26" s="771"/>
      <c r="BE26" s="769" t="s">
        <v>382</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5">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2">
      <c r="A28" s="242">
        <v>1</v>
      </c>
      <c r="B28" s="785" t="s">
        <v>409</v>
      </c>
      <c r="C28" s="786"/>
      <c r="D28" s="786"/>
      <c r="E28" s="786"/>
      <c r="F28" s="786"/>
      <c r="G28" s="786"/>
      <c r="H28" s="786"/>
      <c r="I28" s="786"/>
      <c r="J28" s="786"/>
      <c r="K28" s="786"/>
      <c r="L28" s="786"/>
      <c r="M28" s="786"/>
      <c r="N28" s="786"/>
      <c r="O28" s="786"/>
      <c r="P28" s="787"/>
      <c r="Q28" s="858">
        <v>399</v>
      </c>
      <c r="R28" s="859"/>
      <c r="S28" s="859"/>
      <c r="T28" s="859"/>
      <c r="U28" s="859"/>
      <c r="V28" s="859">
        <v>392</v>
      </c>
      <c r="W28" s="859"/>
      <c r="X28" s="859"/>
      <c r="Y28" s="859"/>
      <c r="Z28" s="859"/>
      <c r="AA28" s="859">
        <v>7</v>
      </c>
      <c r="AB28" s="859"/>
      <c r="AC28" s="859"/>
      <c r="AD28" s="859"/>
      <c r="AE28" s="860"/>
      <c r="AF28" s="861">
        <v>7</v>
      </c>
      <c r="AG28" s="859"/>
      <c r="AH28" s="859"/>
      <c r="AI28" s="859"/>
      <c r="AJ28" s="862"/>
      <c r="AK28" s="863">
        <v>41</v>
      </c>
      <c r="AL28" s="864"/>
      <c r="AM28" s="864"/>
      <c r="AN28" s="864"/>
      <c r="AO28" s="864"/>
      <c r="AP28" s="864"/>
      <c r="AQ28" s="864"/>
      <c r="AR28" s="864"/>
      <c r="AS28" s="864"/>
      <c r="AT28" s="864"/>
      <c r="AU28" s="864">
        <v>41</v>
      </c>
      <c r="AV28" s="864"/>
      <c r="AW28" s="864"/>
      <c r="AX28" s="864"/>
      <c r="AY28" s="864"/>
      <c r="AZ28" s="865"/>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2">
      <c r="A29" s="242">
        <v>2</v>
      </c>
      <c r="B29" s="816" t="s">
        <v>410</v>
      </c>
      <c r="C29" s="817"/>
      <c r="D29" s="817"/>
      <c r="E29" s="817"/>
      <c r="F29" s="817"/>
      <c r="G29" s="817"/>
      <c r="H29" s="817"/>
      <c r="I29" s="817"/>
      <c r="J29" s="817"/>
      <c r="K29" s="817"/>
      <c r="L29" s="817"/>
      <c r="M29" s="817"/>
      <c r="N29" s="817"/>
      <c r="O29" s="817"/>
      <c r="P29" s="818"/>
      <c r="Q29" s="819">
        <v>571</v>
      </c>
      <c r="R29" s="820"/>
      <c r="S29" s="820"/>
      <c r="T29" s="820"/>
      <c r="U29" s="820"/>
      <c r="V29" s="820">
        <v>504</v>
      </c>
      <c r="W29" s="820"/>
      <c r="X29" s="820"/>
      <c r="Y29" s="820"/>
      <c r="Z29" s="820"/>
      <c r="AA29" s="820">
        <v>67</v>
      </c>
      <c r="AB29" s="820"/>
      <c r="AC29" s="820"/>
      <c r="AD29" s="820"/>
      <c r="AE29" s="821"/>
      <c r="AF29" s="822">
        <v>67</v>
      </c>
      <c r="AG29" s="823"/>
      <c r="AH29" s="823"/>
      <c r="AI29" s="823"/>
      <c r="AJ29" s="824"/>
      <c r="AK29" s="870">
        <v>110</v>
      </c>
      <c r="AL29" s="866"/>
      <c r="AM29" s="866"/>
      <c r="AN29" s="866"/>
      <c r="AO29" s="866"/>
      <c r="AP29" s="866"/>
      <c r="AQ29" s="866"/>
      <c r="AR29" s="866"/>
      <c r="AS29" s="866"/>
      <c r="AT29" s="866"/>
      <c r="AU29" s="866">
        <v>110</v>
      </c>
      <c r="AV29" s="866"/>
      <c r="AW29" s="866"/>
      <c r="AX29" s="866"/>
      <c r="AY29" s="866"/>
      <c r="AZ29" s="867"/>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2">
      <c r="A30" s="242">
        <v>3</v>
      </c>
      <c r="B30" s="816" t="s">
        <v>411</v>
      </c>
      <c r="C30" s="817"/>
      <c r="D30" s="817"/>
      <c r="E30" s="817"/>
      <c r="F30" s="817"/>
      <c r="G30" s="817"/>
      <c r="H30" s="817"/>
      <c r="I30" s="817"/>
      <c r="J30" s="817"/>
      <c r="K30" s="817"/>
      <c r="L30" s="817"/>
      <c r="M30" s="817"/>
      <c r="N30" s="817"/>
      <c r="O30" s="817"/>
      <c r="P30" s="818"/>
      <c r="Q30" s="819">
        <v>43</v>
      </c>
      <c r="R30" s="820"/>
      <c r="S30" s="820"/>
      <c r="T30" s="820"/>
      <c r="U30" s="820"/>
      <c r="V30" s="820">
        <v>43</v>
      </c>
      <c r="W30" s="820"/>
      <c r="X30" s="820"/>
      <c r="Y30" s="820"/>
      <c r="Z30" s="820"/>
      <c r="AA30" s="820">
        <v>0</v>
      </c>
      <c r="AB30" s="820"/>
      <c r="AC30" s="820"/>
      <c r="AD30" s="820"/>
      <c r="AE30" s="821"/>
      <c r="AF30" s="822" t="s">
        <v>525</v>
      </c>
      <c r="AG30" s="823"/>
      <c r="AH30" s="823"/>
      <c r="AI30" s="823"/>
      <c r="AJ30" s="824"/>
      <c r="AK30" s="870">
        <v>20</v>
      </c>
      <c r="AL30" s="866"/>
      <c r="AM30" s="866"/>
      <c r="AN30" s="866"/>
      <c r="AO30" s="866"/>
      <c r="AP30" s="866"/>
      <c r="AQ30" s="866"/>
      <c r="AR30" s="866"/>
      <c r="AS30" s="866"/>
      <c r="AT30" s="866"/>
      <c r="AU30" s="866">
        <v>20</v>
      </c>
      <c r="AV30" s="866"/>
      <c r="AW30" s="866"/>
      <c r="AX30" s="866"/>
      <c r="AY30" s="866"/>
      <c r="AZ30" s="867"/>
      <c r="BA30" s="867"/>
      <c r="BB30" s="867"/>
      <c r="BC30" s="867"/>
      <c r="BD30" s="867"/>
      <c r="BE30" s="868"/>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2">
      <c r="A31" s="242">
        <v>4</v>
      </c>
      <c r="B31" s="816" t="s">
        <v>412</v>
      </c>
      <c r="C31" s="817"/>
      <c r="D31" s="817"/>
      <c r="E31" s="817"/>
      <c r="F31" s="817"/>
      <c r="G31" s="817"/>
      <c r="H31" s="817"/>
      <c r="I31" s="817"/>
      <c r="J31" s="817"/>
      <c r="K31" s="817"/>
      <c r="L31" s="817"/>
      <c r="M31" s="817"/>
      <c r="N31" s="817"/>
      <c r="O31" s="817"/>
      <c r="P31" s="818"/>
      <c r="Q31" s="819">
        <v>220</v>
      </c>
      <c r="R31" s="820"/>
      <c r="S31" s="820"/>
      <c r="T31" s="820"/>
      <c r="U31" s="820"/>
      <c r="V31" s="820">
        <v>189</v>
      </c>
      <c r="W31" s="820"/>
      <c r="X31" s="820"/>
      <c r="Y31" s="820"/>
      <c r="Z31" s="820"/>
      <c r="AA31" s="820">
        <v>31</v>
      </c>
      <c r="AB31" s="820"/>
      <c r="AC31" s="820"/>
      <c r="AD31" s="820"/>
      <c r="AE31" s="821"/>
      <c r="AF31" s="822">
        <v>31</v>
      </c>
      <c r="AG31" s="823"/>
      <c r="AH31" s="823"/>
      <c r="AI31" s="823"/>
      <c r="AJ31" s="824"/>
      <c r="AK31" s="870">
        <v>5</v>
      </c>
      <c r="AL31" s="866"/>
      <c r="AM31" s="866"/>
      <c r="AN31" s="866"/>
      <c r="AO31" s="866"/>
      <c r="AP31" s="866">
        <v>18</v>
      </c>
      <c r="AQ31" s="866"/>
      <c r="AR31" s="866"/>
      <c r="AS31" s="866"/>
      <c r="AT31" s="866"/>
      <c r="AU31" s="866">
        <v>5</v>
      </c>
      <c r="AV31" s="866"/>
      <c r="AW31" s="866"/>
      <c r="AX31" s="866"/>
      <c r="AY31" s="866"/>
      <c r="AZ31" s="867"/>
      <c r="BA31" s="867"/>
      <c r="BB31" s="867"/>
      <c r="BC31" s="867"/>
      <c r="BD31" s="867"/>
      <c r="BE31" s="868" t="s">
        <v>413</v>
      </c>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2">
      <c r="A32" s="242">
        <v>5</v>
      </c>
      <c r="B32" s="816" t="s">
        <v>414</v>
      </c>
      <c r="C32" s="817"/>
      <c r="D32" s="817"/>
      <c r="E32" s="817"/>
      <c r="F32" s="817"/>
      <c r="G32" s="817"/>
      <c r="H32" s="817"/>
      <c r="I32" s="817"/>
      <c r="J32" s="817"/>
      <c r="K32" s="817"/>
      <c r="L32" s="817"/>
      <c r="M32" s="817"/>
      <c r="N32" s="817"/>
      <c r="O32" s="817"/>
      <c r="P32" s="818"/>
      <c r="Q32" s="819">
        <v>186</v>
      </c>
      <c r="R32" s="820"/>
      <c r="S32" s="820"/>
      <c r="T32" s="820"/>
      <c r="U32" s="820"/>
      <c r="V32" s="820">
        <v>186</v>
      </c>
      <c r="W32" s="820"/>
      <c r="X32" s="820"/>
      <c r="Y32" s="820"/>
      <c r="Z32" s="820"/>
      <c r="AA32" s="820">
        <v>0</v>
      </c>
      <c r="AB32" s="820"/>
      <c r="AC32" s="820"/>
      <c r="AD32" s="820"/>
      <c r="AE32" s="821"/>
      <c r="AF32" s="822" t="s">
        <v>525</v>
      </c>
      <c r="AG32" s="823"/>
      <c r="AH32" s="823"/>
      <c r="AI32" s="823"/>
      <c r="AJ32" s="824"/>
      <c r="AK32" s="870">
        <v>87</v>
      </c>
      <c r="AL32" s="866"/>
      <c r="AM32" s="866"/>
      <c r="AN32" s="866"/>
      <c r="AO32" s="866"/>
      <c r="AP32" s="866">
        <v>620</v>
      </c>
      <c r="AQ32" s="866"/>
      <c r="AR32" s="866"/>
      <c r="AS32" s="866"/>
      <c r="AT32" s="866"/>
      <c r="AU32" s="866">
        <v>87</v>
      </c>
      <c r="AV32" s="866"/>
      <c r="AW32" s="866"/>
      <c r="AX32" s="866"/>
      <c r="AY32" s="866"/>
      <c r="AZ32" s="867"/>
      <c r="BA32" s="867"/>
      <c r="BB32" s="867"/>
      <c r="BC32" s="867"/>
      <c r="BD32" s="867"/>
      <c r="BE32" s="868" t="s">
        <v>416</v>
      </c>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2">
      <c r="A33" s="242">
        <v>6</v>
      </c>
      <c r="B33" s="816" t="s">
        <v>417</v>
      </c>
      <c r="C33" s="817"/>
      <c r="D33" s="817"/>
      <c r="E33" s="817"/>
      <c r="F33" s="817"/>
      <c r="G33" s="817"/>
      <c r="H33" s="817"/>
      <c r="I33" s="817"/>
      <c r="J33" s="817"/>
      <c r="K33" s="817"/>
      <c r="L33" s="817"/>
      <c r="M33" s="817"/>
      <c r="N33" s="817"/>
      <c r="O33" s="817"/>
      <c r="P33" s="818"/>
      <c r="Q33" s="819">
        <v>34</v>
      </c>
      <c r="R33" s="820"/>
      <c r="S33" s="820"/>
      <c r="T33" s="820"/>
      <c r="U33" s="820"/>
      <c r="V33" s="820">
        <v>34</v>
      </c>
      <c r="W33" s="820"/>
      <c r="X33" s="820"/>
      <c r="Y33" s="820"/>
      <c r="Z33" s="820"/>
      <c r="AA33" s="820">
        <v>0</v>
      </c>
      <c r="AB33" s="820"/>
      <c r="AC33" s="820"/>
      <c r="AD33" s="820"/>
      <c r="AE33" s="821"/>
      <c r="AF33" s="822" t="s">
        <v>525</v>
      </c>
      <c r="AG33" s="823"/>
      <c r="AH33" s="823"/>
      <c r="AI33" s="823"/>
      <c r="AJ33" s="824"/>
      <c r="AK33" s="870">
        <v>26</v>
      </c>
      <c r="AL33" s="866"/>
      <c r="AM33" s="866"/>
      <c r="AN33" s="866"/>
      <c r="AO33" s="866"/>
      <c r="AP33" s="866">
        <v>257</v>
      </c>
      <c r="AQ33" s="866"/>
      <c r="AR33" s="866"/>
      <c r="AS33" s="866"/>
      <c r="AT33" s="866"/>
      <c r="AU33" s="866">
        <v>26</v>
      </c>
      <c r="AV33" s="866"/>
      <c r="AW33" s="866"/>
      <c r="AX33" s="866"/>
      <c r="AY33" s="866"/>
      <c r="AZ33" s="867"/>
      <c r="BA33" s="867"/>
      <c r="BB33" s="867"/>
      <c r="BC33" s="867"/>
      <c r="BD33" s="867"/>
      <c r="BE33" s="868" t="s">
        <v>413</v>
      </c>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2">
      <c r="A34" s="242">
        <v>7</v>
      </c>
      <c r="B34" s="816" t="s">
        <v>419</v>
      </c>
      <c r="C34" s="817"/>
      <c r="D34" s="817"/>
      <c r="E34" s="817"/>
      <c r="F34" s="817"/>
      <c r="G34" s="817"/>
      <c r="H34" s="817"/>
      <c r="I34" s="817"/>
      <c r="J34" s="817"/>
      <c r="K34" s="817"/>
      <c r="L34" s="817"/>
      <c r="M34" s="817"/>
      <c r="N34" s="817"/>
      <c r="O34" s="817"/>
      <c r="P34" s="818"/>
      <c r="Q34" s="819">
        <v>15</v>
      </c>
      <c r="R34" s="820"/>
      <c r="S34" s="820"/>
      <c r="T34" s="820"/>
      <c r="U34" s="820"/>
      <c r="V34" s="820">
        <v>15</v>
      </c>
      <c r="W34" s="820"/>
      <c r="X34" s="820"/>
      <c r="Y34" s="820"/>
      <c r="Z34" s="820"/>
      <c r="AA34" s="820">
        <v>0</v>
      </c>
      <c r="AB34" s="820"/>
      <c r="AC34" s="820"/>
      <c r="AD34" s="820"/>
      <c r="AE34" s="821"/>
      <c r="AF34" s="822" t="s">
        <v>525</v>
      </c>
      <c r="AG34" s="823"/>
      <c r="AH34" s="823"/>
      <c r="AI34" s="823"/>
      <c r="AJ34" s="824"/>
      <c r="AK34" s="870">
        <v>12</v>
      </c>
      <c r="AL34" s="866"/>
      <c r="AM34" s="866"/>
      <c r="AN34" s="866"/>
      <c r="AO34" s="866"/>
      <c r="AP34" s="866">
        <v>41</v>
      </c>
      <c r="AQ34" s="866"/>
      <c r="AR34" s="866"/>
      <c r="AS34" s="866"/>
      <c r="AT34" s="866"/>
      <c r="AU34" s="866">
        <v>12</v>
      </c>
      <c r="AV34" s="866"/>
      <c r="AW34" s="866"/>
      <c r="AX34" s="866"/>
      <c r="AY34" s="866"/>
      <c r="AZ34" s="867"/>
      <c r="BA34" s="867"/>
      <c r="BB34" s="867"/>
      <c r="BC34" s="867"/>
      <c r="BD34" s="867"/>
      <c r="BE34" s="868" t="s">
        <v>413</v>
      </c>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2">
      <c r="A35" s="242">
        <v>8</v>
      </c>
      <c r="B35" s="816" t="s">
        <v>420</v>
      </c>
      <c r="C35" s="817"/>
      <c r="D35" s="817"/>
      <c r="E35" s="817"/>
      <c r="F35" s="817"/>
      <c r="G35" s="817"/>
      <c r="H35" s="817"/>
      <c r="I35" s="817"/>
      <c r="J35" s="817"/>
      <c r="K35" s="817"/>
      <c r="L35" s="817"/>
      <c r="M35" s="817"/>
      <c r="N35" s="817"/>
      <c r="O35" s="817"/>
      <c r="P35" s="818"/>
      <c r="Q35" s="819">
        <v>3</v>
      </c>
      <c r="R35" s="820"/>
      <c r="S35" s="820"/>
      <c r="T35" s="820"/>
      <c r="U35" s="820"/>
      <c r="V35" s="820">
        <v>3</v>
      </c>
      <c r="W35" s="820"/>
      <c r="X35" s="820"/>
      <c r="Y35" s="820"/>
      <c r="Z35" s="820"/>
      <c r="AA35" s="820">
        <v>0</v>
      </c>
      <c r="AB35" s="820"/>
      <c r="AC35" s="820"/>
      <c r="AD35" s="820"/>
      <c r="AE35" s="821"/>
      <c r="AF35" s="822" t="s">
        <v>525</v>
      </c>
      <c r="AG35" s="823"/>
      <c r="AH35" s="823"/>
      <c r="AI35" s="823"/>
      <c r="AJ35" s="824"/>
      <c r="AK35" s="870">
        <v>2</v>
      </c>
      <c r="AL35" s="866"/>
      <c r="AM35" s="866"/>
      <c r="AN35" s="866"/>
      <c r="AO35" s="866"/>
      <c r="AP35" s="866">
        <v>4</v>
      </c>
      <c r="AQ35" s="866"/>
      <c r="AR35" s="866"/>
      <c r="AS35" s="866"/>
      <c r="AT35" s="866"/>
      <c r="AU35" s="866">
        <v>2</v>
      </c>
      <c r="AV35" s="866"/>
      <c r="AW35" s="866"/>
      <c r="AX35" s="866"/>
      <c r="AY35" s="866"/>
      <c r="AZ35" s="867"/>
      <c r="BA35" s="867"/>
      <c r="BB35" s="867"/>
      <c r="BC35" s="867"/>
      <c r="BD35" s="867"/>
      <c r="BE35" s="868" t="s">
        <v>413</v>
      </c>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2">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70"/>
      <c r="AL36" s="866"/>
      <c r="AM36" s="866"/>
      <c r="AN36" s="866"/>
      <c r="AO36" s="866"/>
      <c r="AP36" s="866"/>
      <c r="AQ36" s="866"/>
      <c r="AR36" s="866"/>
      <c r="AS36" s="866"/>
      <c r="AT36" s="866"/>
      <c r="AU36" s="866"/>
      <c r="AV36" s="866"/>
      <c r="AW36" s="866"/>
      <c r="AX36" s="866"/>
      <c r="AY36" s="866"/>
      <c r="AZ36" s="867"/>
      <c r="BA36" s="867"/>
      <c r="BB36" s="867"/>
      <c r="BC36" s="867"/>
      <c r="BD36" s="867"/>
      <c r="BE36" s="868"/>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2">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2">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2">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2">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2">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2">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2">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2">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2">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2">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2">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2">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2">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2">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2">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2">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2">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2">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2">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2">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2">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2">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2">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2">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5">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2">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421</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5">
      <c r="A63" s="240" t="s">
        <v>397</v>
      </c>
      <c r="B63" s="825" t="s">
        <v>422</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105</v>
      </c>
      <c r="AG63" s="880"/>
      <c r="AH63" s="880"/>
      <c r="AI63" s="880"/>
      <c r="AJ63" s="881"/>
      <c r="AK63" s="882"/>
      <c r="AL63" s="877"/>
      <c r="AM63" s="877"/>
      <c r="AN63" s="877"/>
      <c r="AO63" s="877"/>
      <c r="AP63" s="880"/>
      <c r="AQ63" s="880"/>
      <c r="AR63" s="880"/>
      <c r="AS63" s="880"/>
      <c r="AT63" s="880"/>
      <c r="AU63" s="880"/>
      <c r="AV63" s="880"/>
      <c r="AW63" s="880"/>
      <c r="AX63" s="880"/>
      <c r="AY63" s="880"/>
      <c r="AZ63" s="884"/>
      <c r="BA63" s="884"/>
      <c r="BB63" s="884"/>
      <c r="BC63" s="884"/>
      <c r="BD63" s="884"/>
      <c r="BE63" s="885"/>
      <c r="BF63" s="885"/>
      <c r="BG63" s="885"/>
      <c r="BH63" s="885"/>
      <c r="BI63" s="886"/>
      <c r="BJ63" s="887" t="s">
        <v>395</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5">
      <c r="A65" s="232" t="s">
        <v>423</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2">
      <c r="A66" s="763" t="s">
        <v>424</v>
      </c>
      <c r="B66" s="764"/>
      <c r="C66" s="764"/>
      <c r="D66" s="764"/>
      <c r="E66" s="764"/>
      <c r="F66" s="764"/>
      <c r="G66" s="764"/>
      <c r="H66" s="764"/>
      <c r="I66" s="764"/>
      <c r="J66" s="764"/>
      <c r="K66" s="764"/>
      <c r="L66" s="764"/>
      <c r="M66" s="764"/>
      <c r="N66" s="764"/>
      <c r="O66" s="764"/>
      <c r="P66" s="765"/>
      <c r="Q66" s="769" t="s">
        <v>425</v>
      </c>
      <c r="R66" s="770"/>
      <c r="S66" s="770"/>
      <c r="T66" s="770"/>
      <c r="U66" s="771"/>
      <c r="V66" s="769" t="s">
        <v>426</v>
      </c>
      <c r="W66" s="770"/>
      <c r="X66" s="770"/>
      <c r="Y66" s="770"/>
      <c r="Z66" s="771"/>
      <c r="AA66" s="769" t="s">
        <v>427</v>
      </c>
      <c r="AB66" s="770"/>
      <c r="AC66" s="770"/>
      <c r="AD66" s="770"/>
      <c r="AE66" s="771"/>
      <c r="AF66" s="890" t="s">
        <v>428</v>
      </c>
      <c r="AG66" s="851"/>
      <c r="AH66" s="851"/>
      <c r="AI66" s="851"/>
      <c r="AJ66" s="891"/>
      <c r="AK66" s="769" t="s">
        <v>429</v>
      </c>
      <c r="AL66" s="764"/>
      <c r="AM66" s="764"/>
      <c r="AN66" s="764"/>
      <c r="AO66" s="765"/>
      <c r="AP66" s="769" t="s">
        <v>430</v>
      </c>
      <c r="AQ66" s="770"/>
      <c r="AR66" s="770"/>
      <c r="AS66" s="770"/>
      <c r="AT66" s="771"/>
      <c r="AU66" s="769" t="s">
        <v>431</v>
      </c>
      <c r="AV66" s="770"/>
      <c r="AW66" s="770"/>
      <c r="AX66" s="770"/>
      <c r="AY66" s="771"/>
      <c r="AZ66" s="769" t="s">
        <v>382</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x14ac:dyDescent="0.25">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x14ac:dyDescent="0.2">
      <c r="A68" s="236">
        <v>1</v>
      </c>
      <c r="B68" s="905" t="s">
        <v>590</v>
      </c>
      <c r="C68" s="906"/>
      <c r="D68" s="906"/>
      <c r="E68" s="906"/>
      <c r="F68" s="906"/>
      <c r="G68" s="906"/>
      <c r="H68" s="906"/>
      <c r="I68" s="906"/>
      <c r="J68" s="906"/>
      <c r="K68" s="906"/>
      <c r="L68" s="906"/>
      <c r="M68" s="906"/>
      <c r="N68" s="906"/>
      <c r="O68" s="906"/>
      <c r="P68" s="907"/>
      <c r="Q68" s="908">
        <v>8127</v>
      </c>
      <c r="R68" s="902"/>
      <c r="S68" s="902"/>
      <c r="T68" s="902"/>
      <c r="U68" s="902"/>
      <c r="V68" s="902">
        <v>8001</v>
      </c>
      <c r="W68" s="902"/>
      <c r="X68" s="902"/>
      <c r="Y68" s="902"/>
      <c r="Z68" s="902"/>
      <c r="AA68" s="902">
        <v>126</v>
      </c>
      <c r="AB68" s="902"/>
      <c r="AC68" s="902"/>
      <c r="AD68" s="902"/>
      <c r="AE68" s="902"/>
      <c r="AF68" s="902">
        <v>126</v>
      </c>
      <c r="AG68" s="902"/>
      <c r="AH68" s="902"/>
      <c r="AI68" s="902"/>
      <c r="AJ68" s="902"/>
      <c r="AK68" s="902">
        <v>1019</v>
      </c>
      <c r="AL68" s="902"/>
      <c r="AM68" s="902"/>
      <c r="AN68" s="902"/>
      <c r="AO68" s="902"/>
      <c r="AP68" s="902">
        <v>9118</v>
      </c>
      <c r="AQ68" s="902"/>
      <c r="AR68" s="902"/>
      <c r="AS68" s="902"/>
      <c r="AT68" s="902"/>
      <c r="AU68" s="902"/>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x14ac:dyDescent="0.2">
      <c r="A69" s="238">
        <v>2</v>
      </c>
      <c r="B69" s="909" t="s">
        <v>591</v>
      </c>
      <c r="C69" s="910"/>
      <c r="D69" s="910"/>
      <c r="E69" s="910"/>
      <c r="F69" s="910"/>
      <c r="G69" s="910"/>
      <c r="H69" s="910"/>
      <c r="I69" s="910"/>
      <c r="J69" s="910"/>
      <c r="K69" s="910"/>
      <c r="L69" s="910"/>
      <c r="M69" s="910"/>
      <c r="N69" s="910"/>
      <c r="O69" s="910"/>
      <c r="P69" s="911"/>
      <c r="Q69" s="912">
        <v>564</v>
      </c>
      <c r="R69" s="866"/>
      <c r="S69" s="866"/>
      <c r="T69" s="866"/>
      <c r="U69" s="866"/>
      <c r="V69" s="866">
        <v>483</v>
      </c>
      <c r="W69" s="866"/>
      <c r="X69" s="866"/>
      <c r="Y69" s="866"/>
      <c r="Z69" s="866"/>
      <c r="AA69" s="866">
        <v>81</v>
      </c>
      <c r="AB69" s="866"/>
      <c r="AC69" s="866"/>
      <c r="AD69" s="866"/>
      <c r="AE69" s="866"/>
      <c r="AF69" s="866">
        <v>1492</v>
      </c>
      <c r="AG69" s="866"/>
      <c r="AH69" s="866"/>
      <c r="AI69" s="866"/>
      <c r="AJ69" s="866"/>
      <c r="AK69" s="866" t="s">
        <v>608</v>
      </c>
      <c r="AL69" s="866"/>
      <c r="AM69" s="866"/>
      <c r="AN69" s="866"/>
      <c r="AO69" s="866"/>
      <c r="AP69" s="866">
        <v>309</v>
      </c>
      <c r="AQ69" s="866"/>
      <c r="AR69" s="866"/>
      <c r="AS69" s="866"/>
      <c r="AT69" s="866"/>
      <c r="AU69" s="866"/>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x14ac:dyDescent="0.2">
      <c r="A70" s="238">
        <v>3</v>
      </c>
      <c r="B70" s="909" t="s">
        <v>592</v>
      </c>
      <c r="C70" s="910"/>
      <c r="D70" s="910"/>
      <c r="E70" s="910"/>
      <c r="F70" s="910"/>
      <c r="G70" s="910"/>
      <c r="H70" s="910"/>
      <c r="I70" s="910"/>
      <c r="J70" s="910"/>
      <c r="K70" s="910"/>
      <c r="L70" s="910"/>
      <c r="M70" s="910"/>
      <c r="N70" s="910"/>
      <c r="O70" s="910"/>
      <c r="P70" s="911"/>
      <c r="Q70" s="912">
        <v>6836</v>
      </c>
      <c r="R70" s="866"/>
      <c r="S70" s="866"/>
      <c r="T70" s="866"/>
      <c r="U70" s="866"/>
      <c r="V70" s="866">
        <v>5439</v>
      </c>
      <c r="W70" s="866"/>
      <c r="X70" s="866"/>
      <c r="Y70" s="866"/>
      <c r="Z70" s="866"/>
      <c r="AA70" s="866">
        <v>1397</v>
      </c>
      <c r="AB70" s="866"/>
      <c r="AC70" s="866"/>
      <c r="AD70" s="866"/>
      <c r="AE70" s="866"/>
      <c r="AF70" s="866"/>
      <c r="AG70" s="866"/>
      <c r="AH70" s="866"/>
      <c r="AI70" s="866"/>
      <c r="AJ70" s="866"/>
      <c r="AK70" s="866">
        <v>14</v>
      </c>
      <c r="AL70" s="866"/>
      <c r="AM70" s="866"/>
      <c r="AN70" s="866"/>
      <c r="AO70" s="866"/>
      <c r="AP70" s="866"/>
      <c r="AQ70" s="866"/>
      <c r="AR70" s="866"/>
      <c r="AS70" s="866"/>
      <c r="AT70" s="866"/>
      <c r="AU70" s="866"/>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x14ac:dyDescent="0.2">
      <c r="A71" s="238">
        <v>4</v>
      </c>
      <c r="B71" s="909" t="s">
        <v>593</v>
      </c>
      <c r="C71" s="910"/>
      <c r="D71" s="910"/>
      <c r="E71" s="910"/>
      <c r="F71" s="910"/>
      <c r="G71" s="910"/>
      <c r="H71" s="910"/>
      <c r="I71" s="910"/>
      <c r="J71" s="910"/>
      <c r="K71" s="910"/>
      <c r="L71" s="910"/>
      <c r="M71" s="910"/>
      <c r="N71" s="910"/>
      <c r="O71" s="910"/>
      <c r="P71" s="911"/>
      <c r="Q71" s="912">
        <v>1548</v>
      </c>
      <c r="R71" s="866"/>
      <c r="S71" s="866"/>
      <c r="T71" s="866"/>
      <c r="U71" s="866"/>
      <c r="V71" s="866">
        <v>1547</v>
      </c>
      <c r="W71" s="866"/>
      <c r="X71" s="866"/>
      <c r="Y71" s="866"/>
      <c r="Z71" s="866"/>
      <c r="AA71" s="866">
        <v>1</v>
      </c>
      <c r="AB71" s="866"/>
      <c r="AC71" s="866"/>
      <c r="AD71" s="866"/>
      <c r="AE71" s="866"/>
      <c r="AF71" s="866"/>
      <c r="AG71" s="866"/>
      <c r="AH71" s="866"/>
      <c r="AI71" s="866"/>
      <c r="AJ71" s="866"/>
      <c r="AK71" s="866"/>
      <c r="AL71" s="866"/>
      <c r="AM71" s="866"/>
      <c r="AN71" s="866"/>
      <c r="AO71" s="866"/>
      <c r="AP71" s="866"/>
      <c r="AQ71" s="866"/>
      <c r="AR71" s="866"/>
      <c r="AS71" s="866"/>
      <c r="AT71" s="866"/>
      <c r="AU71" s="866"/>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x14ac:dyDescent="0.2">
      <c r="A72" s="238">
        <v>5</v>
      </c>
      <c r="B72" s="909" t="s">
        <v>594</v>
      </c>
      <c r="C72" s="910"/>
      <c r="D72" s="910"/>
      <c r="E72" s="910"/>
      <c r="F72" s="910"/>
      <c r="G72" s="910"/>
      <c r="H72" s="910"/>
      <c r="I72" s="910"/>
      <c r="J72" s="910"/>
      <c r="K72" s="910"/>
      <c r="L72" s="910"/>
      <c r="M72" s="910"/>
      <c r="N72" s="910"/>
      <c r="O72" s="910"/>
      <c r="P72" s="911"/>
      <c r="Q72" s="912">
        <v>15</v>
      </c>
      <c r="R72" s="866"/>
      <c r="S72" s="866"/>
      <c r="T72" s="866"/>
      <c r="U72" s="866"/>
      <c r="V72" s="866">
        <v>15</v>
      </c>
      <c r="W72" s="866"/>
      <c r="X72" s="866"/>
      <c r="Y72" s="866"/>
      <c r="Z72" s="866"/>
      <c r="AA72" s="866">
        <v>0</v>
      </c>
      <c r="AB72" s="866"/>
      <c r="AC72" s="866"/>
      <c r="AD72" s="866"/>
      <c r="AE72" s="866"/>
      <c r="AF72" s="866"/>
      <c r="AG72" s="866"/>
      <c r="AH72" s="866"/>
      <c r="AI72" s="866"/>
      <c r="AJ72" s="866"/>
      <c r="AK72" s="866"/>
      <c r="AL72" s="866"/>
      <c r="AM72" s="866"/>
      <c r="AN72" s="866"/>
      <c r="AO72" s="866"/>
      <c r="AP72" s="866"/>
      <c r="AQ72" s="866"/>
      <c r="AR72" s="866"/>
      <c r="AS72" s="866"/>
      <c r="AT72" s="866"/>
      <c r="AU72" s="866"/>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x14ac:dyDescent="0.2">
      <c r="A73" s="238">
        <v>6</v>
      </c>
      <c r="B73" s="909" t="s">
        <v>595</v>
      </c>
      <c r="C73" s="910"/>
      <c r="D73" s="910"/>
      <c r="E73" s="910"/>
      <c r="F73" s="910"/>
      <c r="G73" s="910"/>
      <c r="H73" s="910"/>
      <c r="I73" s="910"/>
      <c r="J73" s="910"/>
      <c r="K73" s="910"/>
      <c r="L73" s="910"/>
      <c r="M73" s="910"/>
      <c r="N73" s="910"/>
      <c r="O73" s="910"/>
      <c r="P73" s="911"/>
      <c r="Q73" s="912">
        <v>56</v>
      </c>
      <c r="R73" s="866"/>
      <c r="S73" s="866"/>
      <c r="T73" s="866"/>
      <c r="U73" s="866"/>
      <c r="V73" s="866">
        <v>38</v>
      </c>
      <c r="W73" s="866"/>
      <c r="X73" s="866"/>
      <c r="Y73" s="866"/>
      <c r="Z73" s="866"/>
      <c r="AA73" s="866">
        <v>18</v>
      </c>
      <c r="AB73" s="866"/>
      <c r="AC73" s="866"/>
      <c r="AD73" s="866"/>
      <c r="AE73" s="866"/>
      <c r="AF73" s="866"/>
      <c r="AG73" s="866"/>
      <c r="AH73" s="866"/>
      <c r="AI73" s="866"/>
      <c r="AJ73" s="866"/>
      <c r="AK73" s="866"/>
      <c r="AL73" s="866"/>
      <c r="AM73" s="866"/>
      <c r="AN73" s="866"/>
      <c r="AO73" s="866"/>
      <c r="AP73" s="866"/>
      <c r="AQ73" s="866"/>
      <c r="AR73" s="866"/>
      <c r="AS73" s="866"/>
      <c r="AT73" s="866"/>
      <c r="AU73" s="866"/>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x14ac:dyDescent="0.2">
      <c r="A74" s="238">
        <v>7</v>
      </c>
      <c r="B74" s="909" t="s">
        <v>596</v>
      </c>
      <c r="C74" s="910"/>
      <c r="D74" s="910"/>
      <c r="E74" s="910"/>
      <c r="F74" s="910"/>
      <c r="G74" s="910"/>
      <c r="H74" s="910"/>
      <c r="I74" s="910"/>
      <c r="J74" s="910"/>
      <c r="K74" s="910"/>
      <c r="L74" s="910"/>
      <c r="M74" s="910"/>
      <c r="N74" s="910"/>
      <c r="O74" s="910"/>
      <c r="P74" s="911"/>
      <c r="Q74" s="912">
        <v>40</v>
      </c>
      <c r="R74" s="866"/>
      <c r="S74" s="866"/>
      <c r="T74" s="866"/>
      <c r="U74" s="866"/>
      <c r="V74" s="866">
        <v>39</v>
      </c>
      <c r="W74" s="866"/>
      <c r="X74" s="866"/>
      <c r="Y74" s="866"/>
      <c r="Z74" s="866"/>
      <c r="AA74" s="866">
        <v>1</v>
      </c>
      <c r="AB74" s="866"/>
      <c r="AC74" s="866"/>
      <c r="AD74" s="866"/>
      <c r="AE74" s="866"/>
      <c r="AF74" s="866"/>
      <c r="AG74" s="866"/>
      <c r="AH74" s="866"/>
      <c r="AI74" s="866"/>
      <c r="AJ74" s="866"/>
      <c r="AK74" s="866"/>
      <c r="AL74" s="866"/>
      <c r="AM74" s="866"/>
      <c r="AN74" s="866"/>
      <c r="AO74" s="866"/>
      <c r="AP74" s="866"/>
      <c r="AQ74" s="866"/>
      <c r="AR74" s="866"/>
      <c r="AS74" s="866"/>
      <c r="AT74" s="866"/>
      <c r="AU74" s="866"/>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x14ac:dyDescent="0.2">
      <c r="A75" s="238">
        <v>8</v>
      </c>
      <c r="B75" s="909" t="s">
        <v>597</v>
      </c>
      <c r="C75" s="910"/>
      <c r="D75" s="910"/>
      <c r="E75" s="910"/>
      <c r="F75" s="910"/>
      <c r="G75" s="910"/>
      <c r="H75" s="910"/>
      <c r="I75" s="910"/>
      <c r="J75" s="910"/>
      <c r="K75" s="910"/>
      <c r="L75" s="910"/>
      <c r="M75" s="910"/>
      <c r="N75" s="910"/>
      <c r="O75" s="910"/>
      <c r="P75" s="911"/>
      <c r="Q75" s="913">
        <v>909</v>
      </c>
      <c r="R75" s="914"/>
      <c r="S75" s="914"/>
      <c r="T75" s="914"/>
      <c r="U75" s="870"/>
      <c r="V75" s="915">
        <v>848</v>
      </c>
      <c r="W75" s="914"/>
      <c r="X75" s="914"/>
      <c r="Y75" s="914"/>
      <c r="Z75" s="870"/>
      <c r="AA75" s="915">
        <v>61</v>
      </c>
      <c r="AB75" s="914"/>
      <c r="AC75" s="914"/>
      <c r="AD75" s="914"/>
      <c r="AE75" s="870"/>
      <c r="AF75" s="915">
        <v>53</v>
      </c>
      <c r="AG75" s="914"/>
      <c r="AH75" s="914"/>
      <c r="AI75" s="914"/>
      <c r="AJ75" s="870"/>
      <c r="AK75" s="915">
        <v>0</v>
      </c>
      <c r="AL75" s="914"/>
      <c r="AM75" s="914"/>
      <c r="AN75" s="914"/>
      <c r="AO75" s="870"/>
      <c r="AP75" s="915">
        <v>0</v>
      </c>
      <c r="AQ75" s="914"/>
      <c r="AR75" s="914"/>
      <c r="AS75" s="914"/>
      <c r="AT75" s="870"/>
      <c r="AU75" s="915"/>
      <c r="AV75" s="914"/>
      <c r="AW75" s="914"/>
      <c r="AX75" s="914"/>
      <c r="AY75" s="870"/>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x14ac:dyDescent="0.2">
      <c r="A76" s="238">
        <v>9</v>
      </c>
      <c r="B76" s="909" t="s">
        <v>598</v>
      </c>
      <c r="C76" s="910"/>
      <c r="D76" s="910"/>
      <c r="E76" s="910"/>
      <c r="F76" s="910"/>
      <c r="G76" s="910"/>
      <c r="H76" s="910"/>
      <c r="I76" s="910"/>
      <c r="J76" s="910"/>
      <c r="K76" s="910"/>
      <c r="L76" s="910"/>
      <c r="M76" s="910"/>
      <c r="N76" s="910"/>
      <c r="O76" s="910"/>
      <c r="P76" s="911"/>
      <c r="Q76" s="913">
        <v>253547</v>
      </c>
      <c r="R76" s="914"/>
      <c r="S76" s="914"/>
      <c r="T76" s="914"/>
      <c r="U76" s="870"/>
      <c r="V76" s="915">
        <v>238716</v>
      </c>
      <c r="W76" s="914"/>
      <c r="X76" s="914"/>
      <c r="Y76" s="914"/>
      <c r="Z76" s="870"/>
      <c r="AA76" s="915">
        <v>14831</v>
      </c>
      <c r="AB76" s="914"/>
      <c r="AC76" s="914"/>
      <c r="AD76" s="914"/>
      <c r="AE76" s="870"/>
      <c r="AF76" s="915">
        <v>14831</v>
      </c>
      <c r="AG76" s="914"/>
      <c r="AH76" s="914"/>
      <c r="AI76" s="914"/>
      <c r="AJ76" s="870"/>
      <c r="AK76" s="915">
        <v>635</v>
      </c>
      <c r="AL76" s="914"/>
      <c r="AM76" s="914"/>
      <c r="AN76" s="914"/>
      <c r="AO76" s="870"/>
      <c r="AP76" s="915">
        <v>0</v>
      </c>
      <c r="AQ76" s="914"/>
      <c r="AR76" s="914"/>
      <c r="AS76" s="914"/>
      <c r="AT76" s="870"/>
      <c r="AU76" s="915"/>
      <c r="AV76" s="914"/>
      <c r="AW76" s="914"/>
      <c r="AX76" s="914"/>
      <c r="AY76" s="870"/>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x14ac:dyDescent="0.2">
      <c r="A77" s="238">
        <v>10</v>
      </c>
      <c r="B77" s="909" t="s">
        <v>599</v>
      </c>
      <c r="C77" s="910"/>
      <c r="D77" s="910"/>
      <c r="E77" s="910"/>
      <c r="F77" s="910"/>
      <c r="G77" s="910"/>
      <c r="H77" s="910"/>
      <c r="I77" s="910"/>
      <c r="J77" s="910"/>
      <c r="K77" s="910"/>
      <c r="L77" s="910"/>
      <c r="M77" s="910"/>
      <c r="N77" s="910"/>
      <c r="O77" s="910"/>
      <c r="P77" s="911"/>
      <c r="Q77" s="913">
        <v>20</v>
      </c>
      <c r="R77" s="914"/>
      <c r="S77" s="914"/>
      <c r="T77" s="914"/>
      <c r="U77" s="870"/>
      <c r="V77" s="915">
        <v>13</v>
      </c>
      <c r="W77" s="914"/>
      <c r="X77" s="914"/>
      <c r="Y77" s="914"/>
      <c r="Z77" s="870"/>
      <c r="AA77" s="915">
        <v>6</v>
      </c>
      <c r="AB77" s="914"/>
      <c r="AC77" s="914"/>
      <c r="AD77" s="914"/>
      <c r="AE77" s="870"/>
      <c r="AF77" s="915">
        <v>6</v>
      </c>
      <c r="AG77" s="914"/>
      <c r="AH77" s="914"/>
      <c r="AI77" s="914"/>
      <c r="AJ77" s="870"/>
      <c r="AK77" s="915">
        <v>4</v>
      </c>
      <c r="AL77" s="914"/>
      <c r="AM77" s="914"/>
      <c r="AN77" s="914"/>
      <c r="AO77" s="870"/>
      <c r="AP77" s="915">
        <v>0</v>
      </c>
      <c r="AQ77" s="914"/>
      <c r="AR77" s="914"/>
      <c r="AS77" s="914"/>
      <c r="AT77" s="870"/>
      <c r="AU77" s="915">
        <v>0</v>
      </c>
      <c r="AV77" s="914"/>
      <c r="AW77" s="914"/>
      <c r="AX77" s="914"/>
      <c r="AY77" s="870"/>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x14ac:dyDescent="0.2">
      <c r="A78" s="238">
        <v>11</v>
      </c>
      <c r="B78" s="909"/>
      <c r="C78" s="910"/>
      <c r="D78" s="910"/>
      <c r="E78" s="910"/>
      <c r="F78" s="910"/>
      <c r="G78" s="910"/>
      <c r="H78" s="910"/>
      <c r="I78" s="910"/>
      <c r="J78" s="910"/>
      <c r="K78" s="910"/>
      <c r="L78" s="910"/>
      <c r="M78" s="910"/>
      <c r="N78" s="910"/>
      <c r="O78" s="910"/>
      <c r="P78" s="911"/>
      <c r="Q78" s="912"/>
      <c r="R78" s="866"/>
      <c r="S78" s="866"/>
      <c r="T78" s="866"/>
      <c r="U78" s="866"/>
      <c r="V78" s="866"/>
      <c r="W78" s="866"/>
      <c r="X78" s="866"/>
      <c r="Y78" s="866"/>
      <c r="Z78" s="866"/>
      <c r="AA78" s="866"/>
      <c r="AB78" s="866"/>
      <c r="AC78" s="866"/>
      <c r="AD78" s="866"/>
      <c r="AE78" s="866"/>
      <c r="AF78" s="866"/>
      <c r="AG78" s="866"/>
      <c r="AH78" s="866"/>
      <c r="AI78" s="866"/>
      <c r="AJ78" s="866"/>
      <c r="AK78" s="866"/>
      <c r="AL78" s="866"/>
      <c r="AM78" s="866"/>
      <c r="AN78" s="866"/>
      <c r="AO78" s="866"/>
      <c r="AP78" s="866"/>
      <c r="AQ78" s="866"/>
      <c r="AR78" s="866"/>
      <c r="AS78" s="866"/>
      <c r="AT78" s="866"/>
      <c r="AU78" s="866"/>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x14ac:dyDescent="0.2">
      <c r="A79" s="238">
        <v>12</v>
      </c>
      <c r="B79" s="909"/>
      <c r="C79" s="910"/>
      <c r="D79" s="910"/>
      <c r="E79" s="910"/>
      <c r="F79" s="910"/>
      <c r="G79" s="910"/>
      <c r="H79" s="910"/>
      <c r="I79" s="910"/>
      <c r="J79" s="910"/>
      <c r="K79" s="910"/>
      <c r="L79" s="910"/>
      <c r="M79" s="910"/>
      <c r="N79" s="910"/>
      <c r="O79" s="910"/>
      <c r="P79" s="911"/>
      <c r="Q79" s="912"/>
      <c r="R79" s="866"/>
      <c r="S79" s="866"/>
      <c r="T79" s="866"/>
      <c r="U79" s="866"/>
      <c r="V79" s="866"/>
      <c r="W79" s="866"/>
      <c r="X79" s="866"/>
      <c r="Y79" s="866"/>
      <c r="Z79" s="866"/>
      <c r="AA79" s="866"/>
      <c r="AB79" s="866"/>
      <c r="AC79" s="866"/>
      <c r="AD79" s="866"/>
      <c r="AE79" s="866"/>
      <c r="AF79" s="866"/>
      <c r="AG79" s="866"/>
      <c r="AH79" s="866"/>
      <c r="AI79" s="866"/>
      <c r="AJ79" s="866"/>
      <c r="AK79" s="866"/>
      <c r="AL79" s="866"/>
      <c r="AM79" s="866"/>
      <c r="AN79" s="866"/>
      <c r="AO79" s="866"/>
      <c r="AP79" s="866"/>
      <c r="AQ79" s="866"/>
      <c r="AR79" s="866"/>
      <c r="AS79" s="866"/>
      <c r="AT79" s="866"/>
      <c r="AU79" s="866"/>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x14ac:dyDescent="0.2">
      <c r="A80" s="238">
        <v>13</v>
      </c>
      <c r="B80" s="909"/>
      <c r="C80" s="910"/>
      <c r="D80" s="910"/>
      <c r="E80" s="910"/>
      <c r="F80" s="910"/>
      <c r="G80" s="910"/>
      <c r="H80" s="910"/>
      <c r="I80" s="910"/>
      <c r="J80" s="910"/>
      <c r="K80" s="910"/>
      <c r="L80" s="910"/>
      <c r="M80" s="910"/>
      <c r="N80" s="910"/>
      <c r="O80" s="910"/>
      <c r="P80" s="911"/>
      <c r="Q80" s="912"/>
      <c r="R80" s="866"/>
      <c r="S80" s="866"/>
      <c r="T80" s="866"/>
      <c r="U80" s="866"/>
      <c r="V80" s="866"/>
      <c r="W80" s="866"/>
      <c r="X80" s="866"/>
      <c r="Y80" s="866"/>
      <c r="Z80" s="866"/>
      <c r="AA80" s="866"/>
      <c r="AB80" s="866"/>
      <c r="AC80" s="866"/>
      <c r="AD80" s="866"/>
      <c r="AE80" s="866"/>
      <c r="AF80" s="866"/>
      <c r="AG80" s="866"/>
      <c r="AH80" s="866"/>
      <c r="AI80" s="866"/>
      <c r="AJ80" s="866"/>
      <c r="AK80" s="866"/>
      <c r="AL80" s="866"/>
      <c r="AM80" s="866"/>
      <c r="AN80" s="866"/>
      <c r="AO80" s="866"/>
      <c r="AP80" s="866"/>
      <c r="AQ80" s="866"/>
      <c r="AR80" s="866"/>
      <c r="AS80" s="866"/>
      <c r="AT80" s="866"/>
      <c r="AU80" s="866"/>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x14ac:dyDescent="0.2">
      <c r="A81" s="238">
        <v>14</v>
      </c>
      <c r="B81" s="909"/>
      <c r="C81" s="910"/>
      <c r="D81" s="910"/>
      <c r="E81" s="910"/>
      <c r="F81" s="910"/>
      <c r="G81" s="910"/>
      <c r="H81" s="910"/>
      <c r="I81" s="910"/>
      <c r="J81" s="910"/>
      <c r="K81" s="910"/>
      <c r="L81" s="910"/>
      <c r="M81" s="910"/>
      <c r="N81" s="910"/>
      <c r="O81" s="910"/>
      <c r="P81" s="911"/>
      <c r="Q81" s="912"/>
      <c r="R81" s="866"/>
      <c r="S81" s="866"/>
      <c r="T81" s="866"/>
      <c r="U81" s="866"/>
      <c r="V81" s="866"/>
      <c r="W81" s="866"/>
      <c r="X81" s="866"/>
      <c r="Y81" s="866"/>
      <c r="Z81" s="866"/>
      <c r="AA81" s="866"/>
      <c r="AB81" s="866"/>
      <c r="AC81" s="866"/>
      <c r="AD81" s="866"/>
      <c r="AE81" s="866"/>
      <c r="AF81" s="866"/>
      <c r="AG81" s="866"/>
      <c r="AH81" s="866"/>
      <c r="AI81" s="866"/>
      <c r="AJ81" s="866"/>
      <c r="AK81" s="866"/>
      <c r="AL81" s="866"/>
      <c r="AM81" s="866"/>
      <c r="AN81" s="866"/>
      <c r="AO81" s="866"/>
      <c r="AP81" s="866"/>
      <c r="AQ81" s="866"/>
      <c r="AR81" s="866"/>
      <c r="AS81" s="866"/>
      <c r="AT81" s="866"/>
      <c r="AU81" s="866"/>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x14ac:dyDescent="0.2">
      <c r="A82" s="238">
        <v>15</v>
      </c>
      <c r="B82" s="909"/>
      <c r="C82" s="910"/>
      <c r="D82" s="910"/>
      <c r="E82" s="910"/>
      <c r="F82" s="910"/>
      <c r="G82" s="910"/>
      <c r="H82" s="910"/>
      <c r="I82" s="910"/>
      <c r="J82" s="910"/>
      <c r="K82" s="910"/>
      <c r="L82" s="910"/>
      <c r="M82" s="910"/>
      <c r="N82" s="910"/>
      <c r="O82" s="910"/>
      <c r="P82" s="911"/>
      <c r="Q82" s="912"/>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x14ac:dyDescent="0.2">
      <c r="A83" s="238">
        <v>16</v>
      </c>
      <c r="B83" s="909"/>
      <c r="C83" s="910"/>
      <c r="D83" s="910"/>
      <c r="E83" s="910"/>
      <c r="F83" s="910"/>
      <c r="G83" s="910"/>
      <c r="H83" s="910"/>
      <c r="I83" s="910"/>
      <c r="J83" s="910"/>
      <c r="K83" s="910"/>
      <c r="L83" s="910"/>
      <c r="M83" s="910"/>
      <c r="N83" s="910"/>
      <c r="O83" s="910"/>
      <c r="P83" s="911"/>
      <c r="Q83" s="912"/>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x14ac:dyDescent="0.2">
      <c r="A84" s="238">
        <v>17</v>
      </c>
      <c r="B84" s="909"/>
      <c r="C84" s="910"/>
      <c r="D84" s="910"/>
      <c r="E84" s="910"/>
      <c r="F84" s="910"/>
      <c r="G84" s="910"/>
      <c r="H84" s="910"/>
      <c r="I84" s="910"/>
      <c r="J84" s="910"/>
      <c r="K84" s="910"/>
      <c r="L84" s="910"/>
      <c r="M84" s="910"/>
      <c r="N84" s="910"/>
      <c r="O84" s="910"/>
      <c r="P84" s="911"/>
      <c r="Q84" s="912"/>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x14ac:dyDescent="0.2">
      <c r="A85" s="238">
        <v>18</v>
      </c>
      <c r="B85" s="909"/>
      <c r="C85" s="910"/>
      <c r="D85" s="910"/>
      <c r="E85" s="910"/>
      <c r="F85" s="910"/>
      <c r="G85" s="910"/>
      <c r="H85" s="910"/>
      <c r="I85" s="910"/>
      <c r="J85" s="910"/>
      <c r="K85" s="910"/>
      <c r="L85" s="910"/>
      <c r="M85" s="910"/>
      <c r="N85" s="910"/>
      <c r="O85" s="910"/>
      <c r="P85" s="911"/>
      <c r="Q85" s="912"/>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x14ac:dyDescent="0.2">
      <c r="A86" s="238">
        <v>19</v>
      </c>
      <c r="B86" s="909"/>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x14ac:dyDescent="0.2">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x14ac:dyDescent="0.25">
      <c r="A88" s="240" t="s">
        <v>397</v>
      </c>
      <c r="B88" s="825" t="s">
        <v>432</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c r="AG88" s="880"/>
      <c r="AH88" s="880"/>
      <c r="AI88" s="880"/>
      <c r="AJ88" s="880"/>
      <c r="AK88" s="877"/>
      <c r="AL88" s="877"/>
      <c r="AM88" s="877"/>
      <c r="AN88" s="877"/>
      <c r="AO88" s="877"/>
      <c r="AP88" s="880"/>
      <c r="AQ88" s="880"/>
      <c r="AR88" s="880"/>
      <c r="AS88" s="880"/>
      <c r="AT88" s="880"/>
      <c r="AU88" s="880"/>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397</v>
      </c>
      <c r="BR102" s="825" t="s">
        <v>433</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c r="CS102" s="888"/>
      <c r="CT102" s="888"/>
      <c r="CU102" s="888"/>
      <c r="CV102" s="927"/>
      <c r="CW102" s="926"/>
      <c r="CX102" s="888"/>
      <c r="CY102" s="888"/>
      <c r="CZ102" s="888"/>
      <c r="DA102" s="927"/>
      <c r="DB102" s="926"/>
      <c r="DC102" s="888"/>
      <c r="DD102" s="888"/>
      <c r="DE102" s="888"/>
      <c r="DF102" s="927"/>
      <c r="DG102" s="926"/>
      <c r="DH102" s="888"/>
      <c r="DI102" s="888"/>
      <c r="DJ102" s="888"/>
      <c r="DK102" s="927"/>
      <c r="DL102" s="926"/>
      <c r="DM102" s="888"/>
      <c r="DN102" s="888"/>
      <c r="DO102" s="888"/>
      <c r="DP102" s="927"/>
      <c r="DQ102" s="926"/>
      <c r="DR102" s="888"/>
      <c r="DS102" s="888"/>
      <c r="DT102" s="888"/>
      <c r="DU102" s="927"/>
      <c r="DV102" s="825"/>
      <c r="DW102" s="826"/>
      <c r="DX102" s="826"/>
      <c r="DY102" s="826"/>
      <c r="DZ102" s="950"/>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434</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435</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436</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437</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53" t="s">
        <v>438</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439</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x14ac:dyDescent="0.2">
      <c r="A109" s="948" t="s">
        <v>440</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441</v>
      </c>
      <c r="AB109" s="929"/>
      <c r="AC109" s="929"/>
      <c r="AD109" s="929"/>
      <c r="AE109" s="930"/>
      <c r="AF109" s="928" t="s">
        <v>442</v>
      </c>
      <c r="AG109" s="929"/>
      <c r="AH109" s="929"/>
      <c r="AI109" s="929"/>
      <c r="AJ109" s="930"/>
      <c r="AK109" s="928" t="s">
        <v>312</v>
      </c>
      <c r="AL109" s="929"/>
      <c r="AM109" s="929"/>
      <c r="AN109" s="929"/>
      <c r="AO109" s="930"/>
      <c r="AP109" s="928" t="s">
        <v>443</v>
      </c>
      <c r="AQ109" s="929"/>
      <c r="AR109" s="929"/>
      <c r="AS109" s="929"/>
      <c r="AT109" s="931"/>
      <c r="AU109" s="948" t="s">
        <v>440</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441</v>
      </c>
      <c r="BR109" s="929"/>
      <c r="BS109" s="929"/>
      <c r="BT109" s="929"/>
      <c r="BU109" s="930"/>
      <c r="BV109" s="928" t="s">
        <v>442</v>
      </c>
      <c r="BW109" s="929"/>
      <c r="BX109" s="929"/>
      <c r="BY109" s="929"/>
      <c r="BZ109" s="930"/>
      <c r="CA109" s="928" t="s">
        <v>312</v>
      </c>
      <c r="CB109" s="929"/>
      <c r="CC109" s="929"/>
      <c r="CD109" s="929"/>
      <c r="CE109" s="930"/>
      <c r="CF109" s="949" t="s">
        <v>443</v>
      </c>
      <c r="CG109" s="949"/>
      <c r="CH109" s="949"/>
      <c r="CI109" s="949"/>
      <c r="CJ109" s="949"/>
      <c r="CK109" s="928" t="s">
        <v>444</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441</v>
      </c>
      <c r="DH109" s="929"/>
      <c r="DI109" s="929"/>
      <c r="DJ109" s="929"/>
      <c r="DK109" s="930"/>
      <c r="DL109" s="928" t="s">
        <v>442</v>
      </c>
      <c r="DM109" s="929"/>
      <c r="DN109" s="929"/>
      <c r="DO109" s="929"/>
      <c r="DP109" s="930"/>
      <c r="DQ109" s="928" t="s">
        <v>312</v>
      </c>
      <c r="DR109" s="929"/>
      <c r="DS109" s="929"/>
      <c r="DT109" s="929"/>
      <c r="DU109" s="930"/>
      <c r="DV109" s="928" t="s">
        <v>443</v>
      </c>
      <c r="DW109" s="929"/>
      <c r="DX109" s="929"/>
      <c r="DY109" s="929"/>
      <c r="DZ109" s="931"/>
    </row>
    <row r="110" spans="1:131" s="230" customFormat="1" ht="26.25" customHeight="1" x14ac:dyDescent="0.2">
      <c r="A110" s="932" t="s">
        <v>445</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743172</v>
      </c>
      <c r="AB110" s="936"/>
      <c r="AC110" s="936"/>
      <c r="AD110" s="936"/>
      <c r="AE110" s="937"/>
      <c r="AF110" s="938">
        <v>745280</v>
      </c>
      <c r="AG110" s="936"/>
      <c r="AH110" s="936"/>
      <c r="AI110" s="936"/>
      <c r="AJ110" s="937"/>
      <c r="AK110" s="938">
        <v>749893</v>
      </c>
      <c r="AL110" s="936"/>
      <c r="AM110" s="936"/>
      <c r="AN110" s="936"/>
      <c r="AO110" s="937"/>
      <c r="AP110" s="939">
        <v>38.799999999999997</v>
      </c>
      <c r="AQ110" s="940"/>
      <c r="AR110" s="940"/>
      <c r="AS110" s="940"/>
      <c r="AT110" s="941"/>
      <c r="AU110" s="942" t="s">
        <v>75</v>
      </c>
      <c r="AV110" s="943"/>
      <c r="AW110" s="943"/>
      <c r="AX110" s="943"/>
      <c r="AY110" s="943"/>
      <c r="AZ110" s="965" t="s">
        <v>446</v>
      </c>
      <c r="BA110" s="933"/>
      <c r="BB110" s="933"/>
      <c r="BC110" s="933"/>
      <c r="BD110" s="933"/>
      <c r="BE110" s="933"/>
      <c r="BF110" s="933"/>
      <c r="BG110" s="933"/>
      <c r="BH110" s="933"/>
      <c r="BI110" s="933"/>
      <c r="BJ110" s="933"/>
      <c r="BK110" s="933"/>
      <c r="BL110" s="933"/>
      <c r="BM110" s="933"/>
      <c r="BN110" s="933"/>
      <c r="BO110" s="933"/>
      <c r="BP110" s="934"/>
      <c r="BQ110" s="966">
        <v>5717350</v>
      </c>
      <c r="BR110" s="967"/>
      <c r="BS110" s="967"/>
      <c r="BT110" s="967"/>
      <c r="BU110" s="967"/>
      <c r="BV110" s="967">
        <v>5191142</v>
      </c>
      <c r="BW110" s="967"/>
      <c r="BX110" s="967"/>
      <c r="BY110" s="967"/>
      <c r="BZ110" s="967"/>
      <c r="CA110" s="967">
        <v>4640366</v>
      </c>
      <c r="CB110" s="967"/>
      <c r="CC110" s="967"/>
      <c r="CD110" s="967"/>
      <c r="CE110" s="967"/>
      <c r="CF110" s="980">
        <v>240.4</v>
      </c>
      <c r="CG110" s="981"/>
      <c r="CH110" s="981"/>
      <c r="CI110" s="981"/>
      <c r="CJ110" s="981"/>
      <c r="CK110" s="982" t="s">
        <v>447</v>
      </c>
      <c r="CL110" s="983"/>
      <c r="CM110" s="965" t="s">
        <v>448</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t="s">
        <v>179</v>
      </c>
      <c r="DH110" s="967"/>
      <c r="DI110" s="967"/>
      <c r="DJ110" s="967"/>
      <c r="DK110" s="967"/>
      <c r="DL110" s="967" t="s">
        <v>415</v>
      </c>
      <c r="DM110" s="967"/>
      <c r="DN110" s="967"/>
      <c r="DO110" s="967"/>
      <c r="DP110" s="967"/>
      <c r="DQ110" s="967" t="s">
        <v>449</v>
      </c>
      <c r="DR110" s="967"/>
      <c r="DS110" s="967"/>
      <c r="DT110" s="967"/>
      <c r="DU110" s="967"/>
      <c r="DV110" s="968" t="s">
        <v>395</v>
      </c>
      <c r="DW110" s="968"/>
      <c r="DX110" s="968"/>
      <c r="DY110" s="968"/>
      <c r="DZ110" s="969"/>
    </row>
    <row r="111" spans="1:131" s="230" customFormat="1" ht="26.25" customHeight="1" x14ac:dyDescent="0.2">
      <c r="A111" s="970" t="s">
        <v>450</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395</v>
      </c>
      <c r="AB111" s="974"/>
      <c r="AC111" s="974"/>
      <c r="AD111" s="974"/>
      <c r="AE111" s="975"/>
      <c r="AF111" s="976" t="s">
        <v>395</v>
      </c>
      <c r="AG111" s="974"/>
      <c r="AH111" s="974"/>
      <c r="AI111" s="974"/>
      <c r="AJ111" s="975"/>
      <c r="AK111" s="976" t="s">
        <v>179</v>
      </c>
      <c r="AL111" s="974"/>
      <c r="AM111" s="974"/>
      <c r="AN111" s="974"/>
      <c r="AO111" s="975"/>
      <c r="AP111" s="977" t="s">
        <v>395</v>
      </c>
      <c r="AQ111" s="978"/>
      <c r="AR111" s="978"/>
      <c r="AS111" s="978"/>
      <c r="AT111" s="979"/>
      <c r="AU111" s="944"/>
      <c r="AV111" s="945"/>
      <c r="AW111" s="945"/>
      <c r="AX111" s="945"/>
      <c r="AY111" s="945"/>
      <c r="AZ111" s="958" t="s">
        <v>451</v>
      </c>
      <c r="BA111" s="959"/>
      <c r="BB111" s="959"/>
      <c r="BC111" s="959"/>
      <c r="BD111" s="959"/>
      <c r="BE111" s="959"/>
      <c r="BF111" s="959"/>
      <c r="BG111" s="959"/>
      <c r="BH111" s="959"/>
      <c r="BI111" s="959"/>
      <c r="BJ111" s="959"/>
      <c r="BK111" s="959"/>
      <c r="BL111" s="959"/>
      <c r="BM111" s="959"/>
      <c r="BN111" s="959"/>
      <c r="BO111" s="959"/>
      <c r="BP111" s="960"/>
      <c r="BQ111" s="961" t="s">
        <v>179</v>
      </c>
      <c r="BR111" s="962"/>
      <c r="BS111" s="962"/>
      <c r="BT111" s="962"/>
      <c r="BU111" s="962"/>
      <c r="BV111" s="962" t="s">
        <v>415</v>
      </c>
      <c r="BW111" s="962"/>
      <c r="BX111" s="962"/>
      <c r="BY111" s="962"/>
      <c r="BZ111" s="962"/>
      <c r="CA111" s="962" t="s">
        <v>452</v>
      </c>
      <c r="CB111" s="962"/>
      <c r="CC111" s="962"/>
      <c r="CD111" s="962"/>
      <c r="CE111" s="962"/>
      <c r="CF111" s="956" t="s">
        <v>449</v>
      </c>
      <c r="CG111" s="957"/>
      <c r="CH111" s="957"/>
      <c r="CI111" s="957"/>
      <c r="CJ111" s="957"/>
      <c r="CK111" s="984"/>
      <c r="CL111" s="985"/>
      <c r="CM111" s="958" t="s">
        <v>453</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418</v>
      </c>
      <c r="DH111" s="962"/>
      <c r="DI111" s="962"/>
      <c r="DJ111" s="962"/>
      <c r="DK111" s="962"/>
      <c r="DL111" s="962" t="s">
        <v>179</v>
      </c>
      <c r="DM111" s="962"/>
      <c r="DN111" s="962"/>
      <c r="DO111" s="962"/>
      <c r="DP111" s="962"/>
      <c r="DQ111" s="962" t="s">
        <v>418</v>
      </c>
      <c r="DR111" s="962"/>
      <c r="DS111" s="962"/>
      <c r="DT111" s="962"/>
      <c r="DU111" s="962"/>
      <c r="DV111" s="963" t="s">
        <v>454</v>
      </c>
      <c r="DW111" s="963"/>
      <c r="DX111" s="963"/>
      <c r="DY111" s="963"/>
      <c r="DZ111" s="964"/>
    </row>
    <row r="112" spans="1:131" s="230" customFormat="1" ht="26.25" customHeight="1" x14ac:dyDescent="0.2">
      <c r="A112" s="988" t="s">
        <v>455</v>
      </c>
      <c r="B112" s="989"/>
      <c r="C112" s="959" t="s">
        <v>456</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415</v>
      </c>
      <c r="AB112" s="995"/>
      <c r="AC112" s="995"/>
      <c r="AD112" s="995"/>
      <c r="AE112" s="996"/>
      <c r="AF112" s="997" t="s">
        <v>415</v>
      </c>
      <c r="AG112" s="995"/>
      <c r="AH112" s="995"/>
      <c r="AI112" s="995"/>
      <c r="AJ112" s="996"/>
      <c r="AK112" s="997" t="s">
        <v>415</v>
      </c>
      <c r="AL112" s="995"/>
      <c r="AM112" s="995"/>
      <c r="AN112" s="995"/>
      <c r="AO112" s="996"/>
      <c r="AP112" s="998" t="s">
        <v>418</v>
      </c>
      <c r="AQ112" s="999"/>
      <c r="AR112" s="999"/>
      <c r="AS112" s="999"/>
      <c r="AT112" s="1000"/>
      <c r="AU112" s="944"/>
      <c r="AV112" s="945"/>
      <c r="AW112" s="945"/>
      <c r="AX112" s="945"/>
      <c r="AY112" s="945"/>
      <c r="AZ112" s="958" t="s">
        <v>457</v>
      </c>
      <c r="BA112" s="959"/>
      <c r="BB112" s="959"/>
      <c r="BC112" s="959"/>
      <c r="BD112" s="959"/>
      <c r="BE112" s="959"/>
      <c r="BF112" s="959"/>
      <c r="BG112" s="959"/>
      <c r="BH112" s="959"/>
      <c r="BI112" s="959"/>
      <c r="BJ112" s="959"/>
      <c r="BK112" s="959"/>
      <c r="BL112" s="959"/>
      <c r="BM112" s="959"/>
      <c r="BN112" s="959"/>
      <c r="BO112" s="959"/>
      <c r="BP112" s="960"/>
      <c r="BQ112" s="961">
        <v>1117622</v>
      </c>
      <c r="BR112" s="962"/>
      <c r="BS112" s="962"/>
      <c r="BT112" s="962"/>
      <c r="BU112" s="962"/>
      <c r="BV112" s="962">
        <v>1033341</v>
      </c>
      <c r="BW112" s="962"/>
      <c r="BX112" s="962"/>
      <c r="BY112" s="962"/>
      <c r="BZ112" s="962"/>
      <c r="CA112" s="962">
        <v>987706</v>
      </c>
      <c r="CB112" s="962"/>
      <c r="CC112" s="962"/>
      <c r="CD112" s="962"/>
      <c r="CE112" s="962"/>
      <c r="CF112" s="956">
        <v>51.2</v>
      </c>
      <c r="CG112" s="957"/>
      <c r="CH112" s="957"/>
      <c r="CI112" s="957"/>
      <c r="CJ112" s="957"/>
      <c r="CK112" s="984"/>
      <c r="CL112" s="985"/>
      <c r="CM112" s="958" t="s">
        <v>458</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449</v>
      </c>
      <c r="DH112" s="962"/>
      <c r="DI112" s="962"/>
      <c r="DJ112" s="962"/>
      <c r="DK112" s="962"/>
      <c r="DL112" s="962" t="s">
        <v>395</v>
      </c>
      <c r="DM112" s="962"/>
      <c r="DN112" s="962"/>
      <c r="DO112" s="962"/>
      <c r="DP112" s="962"/>
      <c r="DQ112" s="962" t="s">
        <v>449</v>
      </c>
      <c r="DR112" s="962"/>
      <c r="DS112" s="962"/>
      <c r="DT112" s="962"/>
      <c r="DU112" s="962"/>
      <c r="DV112" s="963" t="s">
        <v>415</v>
      </c>
      <c r="DW112" s="963"/>
      <c r="DX112" s="963"/>
      <c r="DY112" s="963"/>
      <c r="DZ112" s="964"/>
    </row>
    <row r="113" spans="1:130" s="230" customFormat="1" ht="26.25" customHeight="1" x14ac:dyDescent="0.2">
      <c r="A113" s="990"/>
      <c r="B113" s="991"/>
      <c r="C113" s="959" t="s">
        <v>459</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122501</v>
      </c>
      <c r="AB113" s="974"/>
      <c r="AC113" s="974"/>
      <c r="AD113" s="974"/>
      <c r="AE113" s="975"/>
      <c r="AF113" s="976">
        <v>120261</v>
      </c>
      <c r="AG113" s="974"/>
      <c r="AH113" s="974"/>
      <c r="AI113" s="974"/>
      <c r="AJ113" s="975"/>
      <c r="AK113" s="976">
        <v>119224</v>
      </c>
      <c r="AL113" s="974"/>
      <c r="AM113" s="974"/>
      <c r="AN113" s="974"/>
      <c r="AO113" s="975"/>
      <c r="AP113" s="977">
        <v>6.2</v>
      </c>
      <c r="AQ113" s="978"/>
      <c r="AR113" s="978"/>
      <c r="AS113" s="978"/>
      <c r="AT113" s="979"/>
      <c r="AU113" s="944"/>
      <c r="AV113" s="945"/>
      <c r="AW113" s="945"/>
      <c r="AX113" s="945"/>
      <c r="AY113" s="945"/>
      <c r="AZ113" s="958" t="s">
        <v>460</v>
      </c>
      <c r="BA113" s="959"/>
      <c r="BB113" s="959"/>
      <c r="BC113" s="959"/>
      <c r="BD113" s="959"/>
      <c r="BE113" s="959"/>
      <c r="BF113" s="959"/>
      <c r="BG113" s="959"/>
      <c r="BH113" s="959"/>
      <c r="BI113" s="959"/>
      <c r="BJ113" s="959"/>
      <c r="BK113" s="959"/>
      <c r="BL113" s="959"/>
      <c r="BM113" s="959"/>
      <c r="BN113" s="959"/>
      <c r="BO113" s="959"/>
      <c r="BP113" s="960"/>
      <c r="BQ113" s="961">
        <v>229605</v>
      </c>
      <c r="BR113" s="962"/>
      <c r="BS113" s="962"/>
      <c r="BT113" s="962"/>
      <c r="BU113" s="962"/>
      <c r="BV113" s="962">
        <v>2628079</v>
      </c>
      <c r="BW113" s="962"/>
      <c r="BX113" s="962"/>
      <c r="BY113" s="962"/>
      <c r="BZ113" s="962"/>
      <c r="CA113" s="962">
        <v>3479710</v>
      </c>
      <c r="CB113" s="962"/>
      <c r="CC113" s="962"/>
      <c r="CD113" s="962"/>
      <c r="CE113" s="962"/>
      <c r="CF113" s="956">
        <v>180.3</v>
      </c>
      <c r="CG113" s="957"/>
      <c r="CH113" s="957"/>
      <c r="CI113" s="957"/>
      <c r="CJ113" s="957"/>
      <c r="CK113" s="984"/>
      <c r="CL113" s="985"/>
      <c r="CM113" s="958" t="s">
        <v>461</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449</v>
      </c>
      <c r="DH113" s="995"/>
      <c r="DI113" s="995"/>
      <c r="DJ113" s="995"/>
      <c r="DK113" s="996"/>
      <c r="DL113" s="997" t="s">
        <v>418</v>
      </c>
      <c r="DM113" s="995"/>
      <c r="DN113" s="995"/>
      <c r="DO113" s="995"/>
      <c r="DP113" s="996"/>
      <c r="DQ113" s="997" t="s">
        <v>415</v>
      </c>
      <c r="DR113" s="995"/>
      <c r="DS113" s="995"/>
      <c r="DT113" s="995"/>
      <c r="DU113" s="996"/>
      <c r="DV113" s="998" t="s">
        <v>418</v>
      </c>
      <c r="DW113" s="999"/>
      <c r="DX113" s="999"/>
      <c r="DY113" s="999"/>
      <c r="DZ113" s="1000"/>
    </row>
    <row r="114" spans="1:130" s="230" customFormat="1" ht="26.25" customHeight="1" x14ac:dyDescent="0.2">
      <c r="A114" s="990"/>
      <c r="B114" s="991"/>
      <c r="C114" s="959" t="s">
        <v>462</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v>2117</v>
      </c>
      <c r="AB114" s="995"/>
      <c r="AC114" s="995"/>
      <c r="AD114" s="995"/>
      <c r="AE114" s="996"/>
      <c r="AF114" s="997">
        <v>2330</v>
      </c>
      <c r="AG114" s="995"/>
      <c r="AH114" s="995"/>
      <c r="AI114" s="995"/>
      <c r="AJ114" s="996"/>
      <c r="AK114" s="997">
        <v>2624</v>
      </c>
      <c r="AL114" s="995"/>
      <c r="AM114" s="995"/>
      <c r="AN114" s="995"/>
      <c r="AO114" s="996"/>
      <c r="AP114" s="998">
        <v>0.1</v>
      </c>
      <c r="AQ114" s="999"/>
      <c r="AR114" s="999"/>
      <c r="AS114" s="999"/>
      <c r="AT114" s="1000"/>
      <c r="AU114" s="944"/>
      <c r="AV114" s="945"/>
      <c r="AW114" s="945"/>
      <c r="AX114" s="945"/>
      <c r="AY114" s="945"/>
      <c r="AZ114" s="958" t="s">
        <v>463</v>
      </c>
      <c r="BA114" s="959"/>
      <c r="BB114" s="959"/>
      <c r="BC114" s="959"/>
      <c r="BD114" s="959"/>
      <c r="BE114" s="959"/>
      <c r="BF114" s="959"/>
      <c r="BG114" s="959"/>
      <c r="BH114" s="959"/>
      <c r="BI114" s="959"/>
      <c r="BJ114" s="959"/>
      <c r="BK114" s="959"/>
      <c r="BL114" s="959"/>
      <c r="BM114" s="959"/>
      <c r="BN114" s="959"/>
      <c r="BO114" s="959"/>
      <c r="BP114" s="960"/>
      <c r="BQ114" s="961">
        <v>202397</v>
      </c>
      <c r="BR114" s="962"/>
      <c r="BS114" s="962"/>
      <c r="BT114" s="962"/>
      <c r="BU114" s="962"/>
      <c r="BV114" s="962">
        <v>184768</v>
      </c>
      <c r="BW114" s="962"/>
      <c r="BX114" s="962"/>
      <c r="BY114" s="962"/>
      <c r="BZ114" s="962"/>
      <c r="CA114" s="962">
        <v>170212</v>
      </c>
      <c r="CB114" s="962"/>
      <c r="CC114" s="962"/>
      <c r="CD114" s="962"/>
      <c r="CE114" s="962"/>
      <c r="CF114" s="956">
        <v>8.8000000000000007</v>
      </c>
      <c r="CG114" s="957"/>
      <c r="CH114" s="957"/>
      <c r="CI114" s="957"/>
      <c r="CJ114" s="957"/>
      <c r="CK114" s="984"/>
      <c r="CL114" s="985"/>
      <c r="CM114" s="958" t="s">
        <v>464</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418</v>
      </c>
      <c r="DH114" s="995"/>
      <c r="DI114" s="995"/>
      <c r="DJ114" s="995"/>
      <c r="DK114" s="996"/>
      <c r="DL114" s="997" t="s">
        <v>418</v>
      </c>
      <c r="DM114" s="995"/>
      <c r="DN114" s="995"/>
      <c r="DO114" s="995"/>
      <c r="DP114" s="996"/>
      <c r="DQ114" s="997" t="s">
        <v>418</v>
      </c>
      <c r="DR114" s="995"/>
      <c r="DS114" s="995"/>
      <c r="DT114" s="995"/>
      <c r="DU114" s="996"/>
      <c r="DV114" s="998" t="s">
        <v>418</v>
      </c>
      <c r="DW114" s="999"/>
      <c r="DX114" s="999"/>
      <c r="DY114" s="999"/>
      <c r="DZ114" s="1000"/>
    </row>
    <row r="115" spans="1:130" s="230" customFormat="1" ht="26.25" customHeight="1" x14ac:dyDescent="0.2">
      <c r="A115" s="990"/>
      <c r="B115" s="991"/>
      <c r="C115" s="959" t="s">
        <v>465</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v>1371</v>
      </c>
      <c r="AB115" s="974"/>
      <c r="AC115" s="974"/>
      <c r="AD115" s="974"/>
      <c r="AE115" s="975"/>
      <c r="AF115" s="976">
        <v>1285</v>
      </c>
      <c r="AG115" s="974"/>
      <c r="AH115" s="974"/>
      <c r="AI115" s="974"/>
      <c r="AJ115" s="975"/>
      <c r="AK115" s="976">
        <v>1307</v>
      </c>
      <c r="AL115" s="974"/>
      <c r="AM115" s="974"/>
      <c r="AN115" s="974"/>
      <c r="AO115" s="975"/>
      <c r="AP115" s="977">
        <v>0.1</v>
      </c>
      <c r="AQ115" s="978"/>
      <c r="AR115" s="978"/>
      <c r="AS115" s="978"/>
      <c r="AT115" s="979"/>
      <c r="AU115" s="944"/>
      <c r="AV115" s="945"/>
      <c r="AW115" s="945"/>
      <c r="AX115" s="945"/>
      <c r="AY115" s="945"/>
      <c r="AZ115" s="958" t="s">
        <v>466</v>
      </c>
      <c r="BA115" s="959"/>
      <c r="BB115" s="959"/>
      <c r="BC115" s="959"/>
      <c r="BD115" s="959"/>
      <c r="BE115" s="959"/>
      <c r="BF115" s="959"/>
      <c r="BG115" s="959"/>
      <c r="BH115" s="959"/>
      <c r="BI115" s="959"/>
      <c r="BJ115" s="959"/>
      <c r="BK115" s="959"/>
      <c r="BL115" s="959"/>
      <c r="BM115" s="959"/>
      <c r="BN115" s="959"/>
      <c r="BO115" s="959"/>
      <c r="BP115" s="960"/>
      <c r="BQ115" s="961" t="s">
        <v>415</v>
      </c>
      <c r="BR115" s="962"/>
      <c r="BS115" s="962"/>
      <c r="BT115" s="962"/>
      <c r="BU115" s="962"/>
      <c r="BV115" s="962" t="s">
        <v>449</v>
      </c>
      <c r="BW115" s="962"/>
      <c r="BX115" s="962"/>
      <c r="BY115" s="962"/>
      <c r="BZ115" s="962"/>
      <c r="CA115" s="962" t="s">
        <v>395</v>
      </c>
      <c r="CB115" s="962"/>
      <c r="CC115" s="962"/>
      <c r="CD115" s="962"/>
      <c r="CE115" s="962"/>
      <c r="CF115" s="956" t="s">
        <v>395</v>
      </c>
      <c r="CG115" s="957"/>
      <c r="CH115" s="957"/>
      <c r="CI115" s="957"/>
      <c r="CJ115" s="957"/>
      <c r="CK115" s="984"/>
      <c r="CL115" s="985"/>
      <c r="CM115" s="958" t="s">
        <v>467</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t="s">
        <v>395</v>
      </c>
      <c r="DH115" s="995"/>
      <c r="DI115" s="995"/>
      <c r="DJ115" s="995"/>
      <c r="DK115" s="996"/>
      <c r="DL115" s="997" t="s">
        <v>415</v>
      </c>
      <c r="DM115" s="995"/>
      <c r="DN115" s="995"/>
      <c r="DO115" s="995"/>
      <c r="DP115" s="996"/>
      <c r="DQ115" s="997" t="s">
        <v>415</v>
      </c>
      <c r="DR115" s="995"/>
      <c r="DS115" s="995"/>
      <c r="DT115" s="995"/>
      <c r="DU115" s="996"/>
      <c r="DV115" s="998" t="s">
        <v>415</v>
      </c>
      <c r="DW115" s="999"/>
      <c r="DX115" s="999"/>
      <c r="DY115" s="999"/>
      <c r="DZ115" s="1000"/>
    </row>
    <row r="116" spans="1:130" s="230" customFormat="1" ht="26.25" customHeight="1" x14ac:dyDescent="0.2">
      <c r="A116" s="992"/>
      <c r="B116" s="993"/>
      <c r="C116" s="1001" t="s">
        <v>468</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v>26</v>
      </c>
      <c r="AB116" s="995"/>
      <c r="AC116" s="995"/>
      <c r="AD116" s="995"/>
      <c r="AE116" s="996"/>
      <c r="AF116" s="997">
        <v>46</v>
      </c>
      <c r="AG116" s="995"/>
      <c r="AH116" s="995"/>
      <c r="AI116" s="995"/>
      <c r="AJ116" s="996"/>
      <c r="AK116" s="997">
        <v>38</v>
      </c>
      <c r="AL116" s="995"/>
      <c r="AM116" s="995"/>
      <c r="AN116" s="995"/>
      <c r="AO116" s="996"/>
      <c r="AP116" s="998">
        <v>0</v>
      </c>
      <c r="AQ116" s="999"/>
      <c r="AR116" s="999"/>
      <c r="AS116" s="999"/>
      <c r="AT116" s="1000"/>
      <c r="AU116" s="944"/>
      <c r="AV116" s="945"/>
      <c r="AW116" s="945"/>
      <c r="AX116" s="945"/>
      <c r="AY116" s="945"/>
      <c r="AZ116" s="1003" t="s">
        <v>469</v>
      </c>
      <c r="BA116" s="1004"/>
      <c r="BB116" s="1004"/>
      <c r="BC116" s="1004"/>
      <c r="BD116" s="1004"/>
      <c r="BE116" s="1004"/>
      <c r="BF116" s="1004"/>
      <c r="BG116" s="1004"/>
      <c r="BH116" s="1004"/>
      <c r="BI116" s="1004"/>
      <c r="BJ116" s="1004"/>
      <c r="BK116" s="1004"/>
      <c r="BL116" s="1004"/>
      <c r="BM116" s="1004"/>
      <c r="BN116" s="1004"/>
      <c r="BO116" s="1004"/>
      <c r="BP116" s="1005"/>
      <c r="BQ116" s="961" t="s">
        <v>395</v>
      </c>
      <c r="BR116" s="962"/>
      <c r="BS116" s="962"/>
      <c r="BT116" s="962"/>
      <c r="BU116" s="962"/>
      <c r="BV116" s="962" t="s">
        <v>395</v>
      </c>
      <c r="BW116" s="962"/>
      <c r="BX116" s="962"/>
      <c r="BY116" s="962"/>
      <c r="BZ116" s="962"/>
      <c r="CA116" s="962" t="s">
        <v>179</v>
      </c>
      <c r="CB116" s="962"/>
      <c r="CC116" s="962"/>
      <c r="CD116" s="962"/>
      <c r="CE116" s="962"/>
      <c r="CF116" s="956" t="s">
        <v>415</v>
      </c>
      <c r="CG116" s="957"/>
      <c r="CH116" s="957"/>
      <c r="CI116" s="957"/>
      <c r="CJ116" s="957"/>
      <c r="CK116" s="984"/>
      <c r="CL116" s="985"/>
      <c r="CM116" s="958" t="s">
        <v>470</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t="s">
        <v>418</v>
      </c>
      <c r="DH116" s="995"/>
      <c r="DI116" s="995"/>
      <c r="DJ116" s="995"/>
      <c r="DK116" s="996"/>
      <c r="DL116" s="997" t="s">
        <v>395</v>
      </c>
      <c r="DM116" s="995"/>
      <c r="DN116" s="995"/>
      <c r="DO116" s="995"/>
      <c r="DP116" s="996"/>
      <c r="DQ116" s="997" t="s">
        <v>471</v>
      </c>
      <c r="DR116" s="995"/>
      <c r="DS116" s="995"/>
      <c r="DT116" s="995"/>
      <c r="DU116" s="996"/>
      <c r="DV116" s="998" t="s">
        <v>449</v>
      </c>
      <c r="DW116" s="999"/>
      <c r="DX116" s="999"/>
      <c r="DY116" s="999"/>
      <c r="DZ116" s="1000"/>
    </row>
    <row r="117" spans="1:130" s="230" customFormat="1" ht="26.25" customHeight="1" x14ac:dyDescent="0.2">
      <c r="A117" s="948" t="s">
        <v>192</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472</v>
      </c>
      <c r="Z117" s="930"/>
      <c r="AA117" s="1014">
        <v>869187</v>
      </c>
      <c r="AB117" s="1015"/>
      <c r="AC117" s="1015"/>
      <c r="AD117" s="1015"/>
      <c r="AE117" s="1016"/>
      <c r="AF117" s="1017">
        <v>869202</v>
      </c>
      <c r="AG117" s="1015"/>
      <c r="AH117" s="1015"/>
      <c r="AI117" s="1015"/>
      <c r="AJ117" s="1016"/>
      <c r="AK117" s="1017">
        <v>873086</v>
      </c>
      <c r="AL117" s="1015"/>
      <c r="AM117" s="1015"/>
      <c r="AN117" s="1015"/>
      <c r="AO117" s="1016"/>
      <c r="AP117" s="1018"/>
      <c r="AQ117" s="1019"/>
      <c r="AR117" s="1019"/>
      <c r="AS117" s="1019"/>
      <c r="AT117" s="1020"/>
      <c r="AU117" s="944"/>
      <c r="AV117" s="945"/>
      <c r="AW117" s="945"/>
      <c r="AX117" s="945"/>
      <c r="AY117" s="945"/>
      <c r="AZ117" s="1010" t="s">
        <v>473</v>
      </c>
      <c r="BA117" s="1011"/>
      <c r="BB117" s="1011"/>
      <c r="BC117" s="1011"/>
      <c r="BD117" s="1011"/>
      <c r="BE117" s="1011"/>
      <c r="BF117" s="1011"/>
      <c r="BG117" s="1011"/>
      <c r="BH117" s="1011"/>
      <c r="BI117" s="1011"/>
      <c r="BJ117" s="1011"/>
      <c r="BK117" s="1011"/>
      <c r="BL117" s="1011"/>
      <c r="BM117" s="1011"/>
      <c r="BN117" s="1011"/>
      <c r="BO117" s="1011"/>
      <c r="BP117" s="1012"/>
      <c r="BQ117" s="961" t="s">
        <v>449</v>
      </c>
      <c r="BR117" s="962"/>
      <c r="BS117" s="962"/>
      <c r="BT117" s="962"/>
      <c r="BU117" s="962"/>
      <c r="BV117" s="962" t="s">
        <v>395</v>
      </c>
      <c r="BW117" s="962"/>
      <c r="BX117" s="962"/>
      <c r="BY117" s="962"/>
      <c r="BZ117" s="962"/>
      <c r="CA117" s="962" t="s">
        <v>418</v>
      </c>
      <c r="CB117" s="962"/>
      <c r="CC117" s="962"/>
      <c r="CD117" s="962"/>
      <c r="CE117" s="962"/>
      <c r="CF117" s="956" t="s">
        <v>471</v>
      </c>
      <c r="CG117" s="957"/>
      <c r="CH117" s="957"/>
      <c r="CI117" s="957"/>
      <c r="CJ117" s="957"/>
      <c r="CK117" s="984"/>
      <c r="CL117" s="985"/>
      <c r="CM117" s="958" t="s">
        <v>474</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415</v>
      </c>
      <c r="DH117" s="995"/>
      <c r="DI117" s="995"/>
      <c r="DJ117" s="995"/>
      <c r="DK117" s="996"/>
      <c r="DL117" s="997" t="s">
        <v>418</v>
      </c>
      <c r="DM117" s="995"/>
      <c r="DN117" s="995"/>
      <c r="DO117" s="995"/>
      <c r="DP117" s="996"/>
      <c r="DQ117" s="997" t="s">
        <v>454</v>
      </c>
      <c r="DR117" s="995"/>
      <c r="DS117" s="995"/>
      <c r="DT117" s="995"/>
      <c r="DU117" s="996"/>
      <c r="DV117" s="998" t="s">
        <v>418</v>
      </c>
      <c r="DW117" s="999"/>
      <c r="DX117" s="999"/>
      <c r="DY117" s="999"/>
      <c r="DZ117" s="1000"/>
    </row>
    <row r="118" spans="1:130" s="230" customFormat="1" ht="26.25" customHeight="1" x14ac:dyDescent="0.2">
      <c r="A118" s="948" t="s">
        <v>444</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441</v>
      </c>
      <c r="AB118" s="929"/>
      <c r="AC118" s="929"/>
      <c r="AD118" s="929"/>
      <c r="AE118" s="930"/>
      <c r="AF118" s="928" t="s">
        <v>442</v>
      </c>
      <c r="AG118" s="929"/>
      <c r="AH118" s="929"/>
      <c r="AI118" s="929"/>
      <c r="AJ118" s="930"/>
      <c r="AK118" s="928" t="s">
        <v>312</v>
      </c>
      <c r="AL118" s="929"/>
      <c r="AM118" s="929"/>
      <c r="AN118" s="929"/>
      <c r="AO118" s="930"/>
      <c r="AP118" s="1006" t="s">
        <v>443</v>
      </c>
      <c r="AQ118" s="1007"/>
      <c r="AR118" s="1007"/>
      <c r="AS118" s="1007"/>
      <c r="AT118" s="1008"/>
      <c r="AU118" s="944"/>
      <c r="AV118" s="945"/>
      <c r="AW118" s="945"/>
      <c r="AX118" s="945"/>
      <c r="AY118" s="945"/>
      <c r="AZ118" s="1009" t="s">
        <v>475</v>
      </c>
      <c r="BA118" s="1001"/>
      <c r="BB118" s="1001"/>
      <c r="BC118" s="1001"/>
      <c r="BD118" s="1001"/>
      <c r="BE118" s="1001"/>
      <c r="BF118" s="1001"/>
      <c r="BG118" s="1001"/>
      <c r="BH118" s="1001"/>
      <c r="BI118" s="1001"/>
      <c r="BJ118" s="1001"/>
      <c r="BK118" s="1001"/>
      <c r="BL118" s="1001"/>
      <c r="BM118" s="1001"/>
      <c r="BN118" s="1001"/>
      <c r="BO118" s="1001"/>
      <c r="BP118" s="1002"/>
      <c r="BQ118" s="1035" t="s">
        <v>454</v>
      </c>
      <c r="BR118" s="1036"/>
      <c r="BS118" s="1036"/>
      <c r="BT118" s="1036"/>
      <c r="BU118" s="1036"/>
      <c r="BV118" s="1036" t="s">
        <v>418</v>
      </c>
      <c r="BW118" s="1036"/>
      <c r="BX118" s="1036"/>
      <c r="BY118" s="1036"/>
      <c r="BZ118" s="1036"/>
      <c r="CA118" s="1036" t="s">
        <v>418</v>
      </c>
      <c r="CB118" s="1036"/>
      <c r="CC118" s="1036"/>
      <c r="CD118" s="1036"/>
      <c r="CE118" s="1036"/>
      <c r="CF118" s="956" t="s">
        <v>415</v>
      </c>
      <c r="CG118" s="957"/>
      <c r="CH118" s="957"/>
      <c r="CI118" s="957"/>
      <c r="CJ118" s="957"/>
      <c r="CK118" s="984"/>
      <c r="CL118" s="985"/>
      <c r="CM118" s="958" t="s">
        <v>476</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418</v>
      </c>
      <c r="DH118" s="995"/>
      <c r="DI118" s="995"/>
      <c r="DJ118" s="995"/>
      <c r="DK118" s="996"/>
      <c r="DL118" s="997" t="s">
        <v>418</v>
      </c>
      <c r="DM118" s="995"/>
      <c r="DN118" s="995"/>
      <c r="DO118" s="995"/>
      <c r="DP118" s="996"/>
      <c r="DQ118" s="997" t="s">
        <v>454</v>
      </c>
      <c r="DR118" s="995"/>
      <c r="DS118" s="995"/>
      <c r="DT118" s="995"/>
      <c r="DU118" s="996"/>
      <c r="DV118" s="998" t="s">
        <v>418</v>
      </c>
      <c r="DW118" s="999"/>
      <c r="DX118" s="999"/>
      <c r="DY118" s="999"/>
      <c r="DZ118" s="1000"/>
    </row>
    <row r="119" spans="1:130" s="230" customFormat="1" ht="26.25" customHeight="1" x14ac:dyDescent="0.2">
      <c r="A119" s="1092" t="s">
        <v>447</v>
      </c>
      <c r="B119" s="983"/>
      <c r="C119" s="965" t="s">
        <v>448</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t="s">
        <v>418</v>
      </c>
      <c r="AB119" s="936"/>
      <c r="AC119" s="936"/>
      <c r="AD119" s="936"/>
      <c r="AE119" s="937"/>
      <c r="AF119" s="938" t="s">
        <v>418</v>
      </c>
      <c r="AG119" s="936"/>
      <c r="AH119" s="936"/>
      <c r="AI119" s="936"/>
      <c r="AJ119" s="937"/>
      <c r="AK119" s="938" t="s">
        <v>418</v>
      </c>
      <c r="AL119" s="936"/>
      <c r="AM119" s="936"/>
      <c r="AN119" s="936"/>
      <c r="AO119" s="937"/>
      <c r="AP119" s="939" t="s">
        <v>471</v>
      </c>
      <c r="AQ119" s="940"/>
      <c r="AR119" s="940"/>
      <c r="AS119" s="940"/>
      <c r="AT119" s="941"/>
      <c r="AU119" s="946"/>
      <c r="AV119" s="947"/>
      <c r="AW119" s="947"/>
      <c r="AX119" s="947"/>
      <c r="AY119" s="947"/>
      <c r="AZ119" s="251" t="s">
        <v>192</v>
      </c>
      <c r="BA119" s="251"/>
      <c r="BB119" s="251"/>
      <c r="BC119" s="251"/>
      <c r="BD119" s="251"/>
      <c r="BE119" s="251"/>
      <c r="BF119" s="251"/>
      <c r="BG119" s="251"/>
      <c r="BH119" s="251"/>
      <c r="BI119" s="251"/>
      <c r="BJ119" s="251"/>
      <c r="BK119" s="251"/>
      <c r="BL119" s="251"/>
      <c r="BM119" s="251"/>
      <c r="BN119" s="251"/>
      <c r="BO119" s="1013" t="s">
        <v>477</v>
      </c>
      <c r="BP119" s="1041"/>
      <c r="BQ119" s="1035">
        <v>7266974</v>
      </c>
      <c r="BR119" s="1036"/>
      <c r="BS119" s="1036"/>
      <c r="BT119" s="1036"/>
      <c r="BU119" s="1036"/>
      <c r="BV119" s="1036">
        <v>9037330</v>
      </c>
      <c r="BW119" s="1036"/>
      <c r="BX119" s="1036"/>
      <c r="BY119" s="1036"/>
      <c r="BZ119" s="1036"/>
      <c r="CA119" s="1036">
        <v>9277994</v>
      </c>
      <c r="CB119" s="1036"/>
      <c r="CC119" s="1036"/>
      <c r="CD119" s="1036"/>
      <c r="CE119" s="1036"/>
      <c r="CF119" s="1037"/>
      <c r="CG119" s="1038"/>
      <c r="CH119" s="1038"/>
      <c r="CI119" s="1038"/>
      <c r="CJ119" s="1039"/>
      <c r="CK119" s="986"/>
      <c r="CL119" s="987"/>
      <c r="CM119" s="1009" t="s">
        <v>478</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t="s">
        <v>395</v>
      </c>
      <c r="DH119" s="1022"/>
      <c r="DI119" s="1022"/>
      <c r="DJ119" s="1022"/>
      <c r="DK119" s="1023"/>
      <c r="DL119" s="1021" t="s">
        <v>454</v>
      </c>
      <c r="DM119" s="1022"/>
      <c r="DN119" s="1022"/>
      <c r="DO119" s="1022"/>
      <c r="DP119" s="1023"/>
      <c r="DQ119" s="1021" t="s">
        <v>418</v>
      </c>
      <c r="DR119" s="1022"/>
      <c r="DS119" s="1022"/>
      <c r="DT119" s="1022"/>
      <c r="DU119" s="1023"/>
      <c r="DV119" s="1024" t="s">
        <v>454</v>
      </c>
      <c r="DW119" s="1025"/>
      <c r="DX119" s="1025"/>
      <c r="DY119" s="1025"/>
      <c r="DZ119" s="1026"/>
    </row>
    <row r="120" spans="1:130" s="230" customFormat="1" ht="26.25" customHeight="1" x14ac:dyDescent="0.2">
      <c r="A120" s="1093"/>
      <c r="B120" s="985"/>
      <c r="C120" s="958" t="s">
        <v>453</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415</v>
      </c>
      <c r="AB120" s="995"/>
      <c r="AC120" s="995"/>
      <c r="AD120" s="995"/>
      <c r="AE120" s="996"/>
      <c r="AF120" s="997" t="s">
        <v>395</v>
      </c>
      <c r="AG120" s="995"/>
      <c r="AH120" s="995"/>
      <c r="AI120" s="995"/>
      <c r="AJ120" s="996"/>
      <c r="AK120" s="997" t="s">
        <v>415</v>
      </c>
      <c r="AL120" s="995"/>
      <c r="AM120" s="995"/>
      <c r="AN120" s="995"/>
      <c r="AO120" s="996"/>
      <c r="AP120" s="998" t="s">
        <v>418</v>
      </c>
      <c r="AQ120" s="999"/>
      <c r="AR120" s="999"/>
      <c r="AS120" s="999"/>
      <c r="AT120" s="1000"/>
      <c r="AU120" s="1027" t="s">
        <v>479</v>
      </c>
      <c r="AV120" s="1028"/>
      <c r="AW120" s="1028"/>
      <c r="AX120" s="1028"/>
      <c r="AY120" s="1029"/>
      <c r="AZ120" s="965" t="s">
        <v>480</v>
      </c>
      <c r="BA120" s="933"/>
      <c r="BB120" s="933"/>
      <c r="BC120" s="933"/>
      <c r="BD120" s="933"/>
      <c r="BE120" s="933"/>
      <c r="BF120" s="933"/>
      <c r="BG120" s="933"/>
      <c r="BH120" s="933"/>
      <c r="BI120" s="933"/>
      <c r="BJ120" s="933"/>
      <c r="BK120" s="933"/>
      <c r="BL120" s="933"/>
      <c r="BM120" s="933"/>
      <c r="BN120" s="933"/>
      <c r="BO120" s="933"/>
      <c r="BP120" s="934"/>
      <c r="BQ120" s="966">
        <v>1331924</v>
      </c>
      <c r="BR120" s="967"/>
      <c r="BS120" s="967"/>
      <c r="BT120" s="967"/>
      <c r="BU120" s="967"/>
      <c r="BV120" s="967">
        <v>1690491</v>
      </c>
      <c r="BW120" s="967"/>
      <c r="BX120" s="967"/>
      <c r="BY120" s="967"/>
      <c r="BZ120" s="967"/>
      <c r="CA120" s="967">
        <v>1769637</v>
      </c>
      <c r="CB120" s="967"/>
      <c r="CC120" s="967"/>
      <c r="CD120" s="967"/>
      <c r="CE120" s="967"/>
      <c r="CF120" s="980">
        <v>91.7</v>
      </c>
      <c r="CG120" s="981"/>
      <c r="CH120" s="981"/>
      <c r="CI120" s="981"/>
      <c r="CJ120" s="981"/>
      <c r="CK120" s="1042" t="s">
        <v>481</v>
      </c>
      <c r="CL120" s="1043"/>
      <c r="CM120" s="1043"/>
      <c r="CN120" s="1043"/>
      <c r="CO120" s="1044"/>
      <c r="CP120" s="1050" t="s">
        <v>482</v>
      </c>
      <c r="CQ120" s="1051"/>
      <c r="CR120" s="1051"/>
      <c r="CS120" s="1051"/>
      <c r="CT120" s="1051"/>
      <c r="CU120" s="1051"/>
      <c r="CV120" s="1051"/>
      <c r="CW120" s="1051"/>
      <c r="CX120" s="1051"/>
      <c r="CY120" s="1051"/>
      <c r="CZ120" s="1051"/>
      <c r="DA120" s="1051"/>
      <c r="DB120" s="1051"/>
      <c r="DC120" s="1051"/>
      <c r="DD120" s="1051"/>
      <c r="DE120" s="1051"/>
      <c r="DF120" s="1052"/>
      <c r="DG120" s="966">
        <v>689171</v>
      </c>
      <c r="DH120" s="967"/>
      <c r="DI120" s="967"/>
      <c r="DJ120" s="967"/>
      <c r="DK120" s="967"/>
      <c r="DL120" s="967">
        <v>636283</v>
      </c>
      <c r="DM120" s="967"/>
      <c r="DN120" s="967"/>
      <c r="DO120" s="967"/>
      <c r="DP120" s="967"/>
      <c r="DQ120" s="967">
        <v>620053</v>
      </c>
      <c r="DR120" s="967"/>
      <c r="DS120" s="967"/>
      <c r="DT120" s="967"/>
      <c r="DU120" s="967"/>
      <c r="DV120" s="968">
        <v>32.1</v>
      </c>
      <c r="DW120" s="968"/>
      <c r="DX120" s="968"/>
      <c r="DY120" s="968"/>
      <c r="DZ120" s="969"/>
    </row>
    <row r="121" spans="1:130" s="230" customFormat="1" ht="26.25" customHeight="1" x14ac:dyDescent="0.2">
      <c r="A121" s="1093"/>
      <c r="B121" s="985"/>
      <c r="C121" s="1010" t="s">
        <v>483</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t="s">
        <v>415</v>
      </c>
      <c r="AB121" s="995"/>
      <c r="AC121" s="995"/>
      <c r="AD121" s="995"/>
      <c r="AE121" s="996"/>
      <c r="AF121" s="997" t="s">
        <v>395</v>
      </c>
      <c r="AG121" s="995"/>
      <c r="AH121" s="995"/>
      <c r="AI121" s="995"/>
      <c r="AJ121" s="996"/>
      <c r="AK121" s="997" t="s">
        <v>418</v>
      </c>
      <c r="AL121" s="995"/>
      <c r="AM121" s="995"/>
      <c r="AN121" s="995"/>
      <c r="AO121" s="996"/>
      <c r="AP121" s="998" t="s">
        <v>418</v>
      </c>
      <c r="AQ121" s="999"/>
      <c r="AR121" s="999"/>
      <c r="AS121" s="999"/>
      <c r="AT121" s="1000"/>
      <c r="AU121" s="1030"/>
      <c r="AV121" s="1031"/>
      <c r="AW121" s="1031"/>
      <c r="AX121" s="1031"/>
      <c r="AY121" s="1032"/>
      <c r="AZ121" s="958" t="s">
        <v>484</v>
      </c>
      <c r="BA121" s="959"/>
      <c r="BB121" s="959"/>
      <c r="BC121" s="959"/>
      <c r="BD121" s="959"/>
      <c r="BE121" s="959"/>
      <c r="BF121" s="959"/>
      <c r="BG121" s="959"/>
      <c r="BH121" s="959"/>
      <c r="BI121" s="959"/>
      <c r="BJ121" s="959"/>
      <c r="BK121" s="959"/>
      <c r="BL121" s="959"/>
      <c r="BM121" s="959"/>
      <c r="BN121" s="959"/>
      <c r="BO121" s="959"/>
      <c r="BP121" s="960"/>
      <c r="BQ121" s="961">
        <v>8747</v>
      </c>
      <c r="BR121" s="962"/>
      <c r="BS121" s="962"/>
      <c r="BT121" s="962"/>
      <c r="BU121" s="962"/>
      <c r="BV121" s="962">
        <v>6309</v>
      </c>
      <c r="BW121" s="962"/>
      <c r="BX121" s="962"/>
      <c r="BY121" s="962"/>
      <c r="BZ121" s="962"/>
      <c r="CA121" s="962">
        <v>11299</v>
      </c>
      <c r="CB121" s="962"/>
      <c r="CC121" s="962"/>
      <c r="CD121" s="962"/>
      <c r="CE121" s="962"/>
      <c r="CF121" s="956">
        <v>0.6</v>
      </c>
      <c r="CG121" s="957"/>
      <c r="CH121" s="957"/>
      <c r="CI121" s="957"/>
      <c r="CJ121" s="957"/>
      <c r="CK121" s="1045"/>
      <c r="CL121" s="1046"/>
      <c r="CM121" s="1046"/>
      <c r="CN121" s="1046"/>
      <c r="CO121" s="1047"/>
      <c r="CP121" s="1055" t="s">
        <v>417</v>
      </c>
      <c r="CQ121" s="1056"/>
      <c r="CR121" s="1056"/>
      <c r="CS121" s="1056"/>
      <c r="CT121" s="1056"/>
      <c r="CU121" s="1056"/>
      <c r="CV121" s="1056"/>
      <c r="CW121" s="1056"/>
      <c r="CX121" s="1056"/>
      <c r="CY121" s="1056"/>
      <c r="CZ121" s="1056"/>
      <c r="DA121" s="1056"/>
      <c r="DB121" s="1056"/>
      <c r="DC121" s="1056"/>
      <c r="DD121" s="1056"/>
      <c r="DE121" s="1056"/>
      <c r="DF121" s="1057"/>
      <c r="DG121" s="961">
        <v>288570</v>
      </c>
      <c r="DH121" s="962"/>
      <c r="DI121" s="962"/>
      <c r="DJ121" s="962"/>
      <c r="DK121" s="962"/>
      <c r="DL121" s="962">
        <v>272527</v>
      </c>
      <c r="DM121" s="962"/>
      <c r="DN121" s="962"/>
      <c r="DO121" s="962"/>
      <c r="DP121" s="962"/>
      <c r="DQ121" s="962">
        <v>256653</v>
      </c>
      <c r="DR121" s="962"/>
      <c r="DS121" s="962"/>
      <c r="DT121" s="962"/>
      <c r="DU121" s="962"/>
      <c r="DV121" s="963">
        <v>13.3</v>
      </c>
      <c r="DW121" s="963"/>
      <c r="DX121" s="963"/>
      <c r="DY121" s="963"/>
      <c r="DZ121" s="964"/>
    </row>
    <row r="122" spans="1:130" s="230" customFormat="1" ht="26.25" customHeight="1" x14ac:dyDescent="0.2">
      <c r="A122" s="1093"/>
      <c r="B122" s="985"/>
      <c r="C122" s="958" t="s">
        <v>464</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179</v>
      </c>
      <c r="AB122" s="995"/>
      <c r="AC122" s="995"/>
      <c r="AD122" s="995"/>
      <c r="AE122" s="996"/>
      <c r="AF122" s="997" t="s">
        <v>418</v>
      </c>
      <c r="AG122" s="995"/>
      <c r="AH122" s="995"/>
      <c r="AI122" s="995"/>
      <c r="AJ122" s="996"/>
      <c r="AK122" s="997" t="s">
        <v>415</v>
      </c>
      <c r="AL122" s="995"/>
      <c r="AM122" s="995"/>
      <c r="AN122" s="995"/>
      <c r="AO122" s="996"/>
      <c r="AP122" s="998" t="s">
        <v>454</v>
      </c>
      <c r="AQ122" s="999"/>
      <c r="AR122" s="999"/>
      <c r="AS122" s="999"/>
      <c r="AT122" s="1000"/>
      <c r="AU122" s="1030"/>
      <c r="AV122" s="1031"/>
      <c r="AW122" s="1031"/>
      <c r="AX122" s="1031"/>
      <c r="AY122" s="1032"/>
      <c r="AZ122" s="1009" t="s">
        <v>485</v>
      </c>
      <c r="BA122" s="1001"/>
      <c r="BB122" s="1001"/>
      <c r="BC122" s="1001"/>
      <c r="BD122" s="1001"/>
      <c r="BE122" s="1001"/>
      <c r="BF122" s="1001"/>
      <c r="BG122" s="1001"/>
      <c r="BH122" s="1001"/>
      <c r="BI122" s="1001"/>
      <c r="BJ122" s="1001"/>
      <c r="BK122" s="1001"/>
      <c r="BL122" s="1001"/>
      <c r="BM122" s="1001"/>
      <c r="BN122" s="1001"/>
      <c r="BO122" s="1001"/>
      <c r="BP122" s="1002"/>
      <c r="BQ122" s="1035">
        <v>5962519</v>
      </c>
      <c r="BR122" s="1036"/>
      <c r="BS122" s="1036"/>
      <c r="BT122" s="1036"/>
      <c r="BU122" s="1036"/>
      <c r="BV122" s="1036">
        <v>5716328</v>
      </c>
      <c r="BW122" s="1036"/>
      <c r="BX122" s="1036"/>
      <c r="BY122" s="1036"/>
      <c r="BZ122" s="1036"/>
      <c r="CA122" s="1036">
        <v>5664035</v>
      </c>
      <c r="CB122" s="1036"/>
      <c r="CC122" s="1036"/>
      <c r="CD122" s="1036"/>
      <c r="CE122" s="1036"/>
      <c r="CF122" s="1053">
        <v>293.39999999999998</v>
      </c>
      <c r="CG122" s="1054"/>
      <c r="CH122" s="1054"/>
      <c r="CI122" s="1054"/>
      <c r="CJ122" s="1054"/>
      <c r="CK122" s="1045"/>
      <c r="CL122" s="1046"/>
      <c r="CM122" s="1046"/>
      <c r="CN122" s="1046"/>
      <c r="CO122" s="1047"/>
      <c r="CP122" s="1055" t="s">
        <v>486</v>
      </c>
      <c r="CQ122" s="1056"/>
      <c r="CR122" s="1056"/>
      <c r="CS122" s="1056"/>
      <c r="CT122" s="1056"/>
      <c r="CU122" s="1056"/>
      <c r="CV122" s="1056"/>
      <c r="CW122" s="1056"/>
      <c r="CX122" s="1056"/>
      <c r="CY122" s="1056"/>
      <c r="CZ122" s="1056"/>
      <c r="DA122" s="1056"/>
      <c r="DB122" s="1056"/>
      <c r="DC122" s="1056"/>
      <c r="DD122" s="1056"/>
      <c r="DE122" s="1056"/>
      <c r="DF122" s="1057"/>
      <c r="DG122" s="961">
        <v>74732</v>
      </c>
      <c r="DH122" s="962"/>
      <c r="DI122" s="962"/>
      <c r="DJ122" s="962"/>
      <c r="DK122" s="962"/>
      <c r="DL122" s="962">
        <v>68192</v>
      </c>
      <c r="DM122" s="962"/>
      <c r="DN122" s="962"/>
      <c r="DO122" s="962"/>
      <c r="DP122" s="962"/>
      <c r="DQ122" s="962">
        <v>61900</v>
      </c>
      <c r="DR122" s="962"/>
      <c r="DS122" s="962"/>
      <c r="DT122" s="962"/>
      <c r="DU122" s="962"/>
      <c r="DV122" s="963">
        <v>3.2</v>
      </c>
      <c r="DW122" s="963"/>
      <c r="DX122" s="963"/>
      <c r="DY122" s="963"/>
      <c r="DZ122" s="964"/>
    </row>
    <row r="123" spans="1:130" s="230" customFormat="1" ht="26.25" customHeight="1" x14ac:dyDescent="0.2">
      <c r="A123" s="1093"/>
      <c r="B123" s="985"/>
      <c r="C123" s="958" t="s">
        <v>470</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t="s">
        <v>179</v>
      </c>
      <c r="AB123" s="995"/>
      <c r="AC123" s="995"/>
      <c r="AD123" s="995"/>
      <c r="AE123" s="996"/>
      <c r="AF123" s="997" t="s">
        <v>395</v>
      </c>
      <c r="AG123" s="995"/>
      <c r="AH123" s="995"/>
      <c r="AI123" s="995"/>
      <c r="AJ123" s="996"/>
      <c r="AK123" s="997" t="s">
        <v>179</v>
      </c>
      <c r="AL123" s="995"/>
      <c r="AM123" s="995"/>
      <c r="AN123" s="995"/>
      <c r="AO123" s="996"/>
      <c r="AP123" s="998" t="s">
        <v>418</v>
      </c>
      <c r="AQ123" s="999"/>
      <c r="AR123" s="999"/>
      <c r="AS123" s="999"/>
      <c r="AT123" s="1000"/>
      <c r="AU123" s="1033"/>
      <c r="AV123" s="1034"/>
      <c r="AW123" s="1034"/>
      <c r="AX123" s="1034"/>
      <c r="AY123" s="1034"/>
      <c r="AZ123" s="251" t="s">
        <v>192</v>
      </c>
      <c r="BA123" s="251"/>
      <c r="BB123" s="251"/>
      <c r="BC123" s="251"/>
      <c r="BD123" s="251"/>
      <c r="BE123" s="251"/>
      <c r="BF123" s="251"/>
      <c r="BG123" s="251"/>
      <c r="BH123" s="251"/>
      <c r="BI123" s="251"/>
      <c r="BJ123" s="251"/>
      <c r="BK123" s="251"/>
      <c r="BL123" s="251"/>
      <c r="BM123" s="251"/>
      <c r="BN123" s="251"/>
      <c r="BO123" s="1013" t="s">
        <v>487</v>
      </c>
      <c r="BP123" s="1041"/>
      <c r="BQ123" s="1099">
        <v>7303190</v>
      </c>
      <c r="BR123" s="1100"/>
      <c r="BS123" s="1100"/>
      <c r="BT123" s="1100"/>
      <c r="BU123" s="1100"/>
      <c r="BV123" s="1100">
        <v>7413128</v>
      </c>
      <c r="BW123" s="1100"/>
      <c r="BX123" s="1100"/>
      <c r="BY123" s="1100"/>
      <c r="BZ123" s="1100"/>
      <c r="CA123" s="1100">
        <v>7444971</v>
      </c>
      <c r="CB123" s="1100"/>
      <c r="CC123" s="1100"/>
      <c r="CD123" s="1100"/>
      <c r="CE123" s="1100"/>
      <c r="CF123" s="1037"/>
      <c r="CG123" s="1038"/>
      <c r="CH123" s="1038"/>
      <c r="CI123" s="1038"/>
      <c r="CJ123" s="1039"/>
      <c r="CK123" s="1045"/>
      <c r="CL123" s="1046"/>
      <c r="CM123" s="1046"/>
      <c r="CN123" s="1046"/>
      <c r="CO123" s="1047"/>
      <c r="CP123" s="1055" t="s">
        <v>488</v>
      </c>
      <c r="CQ123" s="1056"/>
      <c r="CR123" s="1056"/>
      <c r="CS123" s="1056"/>
      <c r="CT123" s="1056"/>
      <c r="CU123" s="1056"/>
      <c r="CV123" s="1056"/>
      <c r="CW123" s="1056"/>
      <c r="CX123" s="1056"/>
      <c r="CY123" s="1056"/>
      <c r="CZ123" s="1056"/>
      <c r="DA123" s="1056"/>
      <c r="DB123" s="1056"/>
      <c r="DC123" s="1056"/>
      <c r="DD123" s="1056"/>
      <c r="DE123" s="1056"/>
      <c r="DF123" s="1057"/>
      <c r="DG123" s="994">
        <v>56151</v>
      </c>
      <c r="DH123" s="995"/>
      <c r="DI123" s="995"/>
      <c r="DJ123" s="995"/>
      <c r="DK123" s="996"/>
      <c r="DL123" s="997">
        <v>48675</v>
      </c>
      <c r="DM123" s="995"/>
      <c r="DN123" s="995"/>
      <c r="DO123" s="995"/>
      <c r="DP123" s="996"/>
      <c r="DQ123" s="997">
        <v>41019</v>
      </c>
      <c r="DR123" s="995"/>
      <c r="DS123" s="995"/>
      <c r="DT123" s="995"/>
      <c r="DU123" s="996"/>
      <c r="DV123" s="998">
        <v>2.1</v>
      </c>
      <c r="DW123" s="999"/>
      <c r="DX123" s="999"/>
      <c r="DY123" s="999"/>
      <c r="DZ123" s="1000"/>
    </row>
    <row r="124" spans="1:130" s="230" customFormat="1" ht="26.25" customHeight="1" thickBot="1" x14ac:dyDescent="0.25">
      <c r="A124" s="1093"/>
      <c r="B124" s="985"/>
      <c r="C124" s="958" t="s">
        <v>474</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418</v>
      </c>
      <c r="AB124" s="995"/>
      <c r="AC124" s="995"/>
      <c r="AD124" s="995"/>
      <c r="AE124" s="996"/>
      <c r="AF124" s="997" t="s">
        <v>418</v>
      </c>
      <c r="AG124" s="995"/>
      <c r="AH124" s="995"/>
      <c r="AI124" s="995"/>
      <c r="AJ124" s="996"/>
      <c r="AK124" s="997" t="s">
        <v>395</v>
      </c>
      <c r="AL124" s="995"/>
      <c r="AM124" s="995"/>
      <c r="AN124" s="995"/>
      <c r="AO124" s="996"/>
      <c r="AP124" s="998" t="s">
        <v>471</v>
      </c>
      <c r="AQ124" s="999"/>
      <c r="AR124" s="999"/>
      <c r="AS124" s="999"/>
      <c r="AT124" s="1000"/>
      <c r="AU124" s="1095" t="s">
        <v>489</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t="s">
        <v>418</v>
      </c>
      <c r="BR124" s="1063"/>
      <c r="BS124" s="1063"/>
      <c r="BT124" s="1063"/>
      <c r="BU124" s="1063"/>
      <c r="BV124" s="1063">
        <v>81.3</v>
      </c>
      <c r="BW124" s="1063"/>
      <c r="BX124" s="1063"/>
      <c r="BY124" s="1063"/>
      <c r="BZ124" s="1063"/>
      <c r="CA124" s="1063">
        <v>94.9</v>
      </c>
      <c r="CB124" s="1063"/>
      <c r="CC124" s="1063"/>
      <c r="CD124" s="1063"/>
      <c r="CE124" s="1063"/>
      <c r="CF124" s="1064"/>
      <c r="CG124" s="1065"/>
      <c r="CH124" s="1065"/>
      <c r="CI124" s="1065"/>
      <c r="CJ124" s="1066"/>
      <c r="CK124" s="1048"/>
      <c r="CL124" s="1048"/>
      <c r="CM124" s="1048"/>
      <c r="CN124" s="1048"/>
      <c r="CO124" s="1049"/>
      <c r="CP124" s="1055" t="s">
        <v>490</v>
      </c>
      <c r="CQ124" s="1056"/>
      <c r="CR124" s="1056"/>
      <c r="CS124" s="1056"/>
      <c r="CT124" s="1056"/>
      <c r="CU124" s="1056"/>
      <c r="CV124" s="1056"/>
      <c r="CW124" s="1056"/>
      <c r="CX124" s="1056"/>
      <c r="CY124" s="1056"/>
      <c r="CZ124" s="1056"/>
      <c r="DA124" s="1056"/>
      <c r="DB124" s="1056"/>
      <c r="DC124" s="1056"/>
      <c r="DD124" s="1056"/>
      <c r="DE124" s="1056"/>
      <c r="DF124" s="1057"/>
      <c r="DG124" s="1040">
        <v>8998</v>
      </c>
      <c r="DH124" s="1022"/>
      <c r="DI124" s="1022"/>
      <c r="DJ124" s="1022"/>
      <c r="DK124" s="1023"/>
      <c r="DL124" s="1021">
        <v>7664</v>
      </c>
      <c r="DM124" s="1022"/>
      <c r="DN124" s="1022"/>
      <c r="DO124" s="1022"/>
      <c r="DP124" s="1023"/>
      <c r="DQ124" s="1021">
        <v>8081</v>
      </c>
      <c r="DR124" s="1022"/>
      <c r="DS124" s="1022"/>
      <c r="DT124" s="1022"/>
      <c r="DU124" s="1023"/>
      <c r="DV124" s="1024">
        <v>0.4</v>
      </c>
      <c r="DW124" s="1025"/>
      <c r="DX124" s="1025"/>
      <c r="DY124" s="1025"/>
      <c r="DZ124" s="1026"/>
    </row>
    <row r="125" spans="1:130" s="230" customFormat="1" ht="26.25" customHeight="1" x14ac:dyDescent="0.2">
      <c r="A125" s="1093"/>
      <c r="B125" s="985"/>
      <c r="C125" s="958" t="s">
        <v>476</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395</v>
      </c>
      <c r="AB125" s="995"/>
      <c r="AC125" s="995"/>
      <c r="AD125" s="995"/>
      <c r="AE125" s="996"/>
      <c r="AF125" s="997" t="s">
        <v>395</v>
      </c>
      <c r="AG125" s="995"/>
      <c r="AH125" s="995"/>
      <c r="AI125" s="995"/>
      <c r="AJ125" s="996"/>
      <c r="AK125" s="997" t="s">
        <v>418</v>
      </c>
      <c r="AL125" s="995"/>
      <c r="AM125" s="995"/>
      <c r="AN125" s="995"/>
      <c r="AO125" s="996"/>
      <c r="AP125" s="998" t="s">
        <v>449</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491</v>
      </c>
      <c r="CL125" s="1043"/>
      <c r="CM125" s="1043"/>
      <c r="CN125" s="1043"/>
      <c r="CO125" s="1044"/>
      <c r="CP125" s="965" t="s">
        <v>492</v>
      </c>
      <c r="CQ125" s="933"/>
      <c r="CR125" s="933"/>
      <c r="CS125" s="933"/>
      <c r="CT125" s="933"/>
      <c r="CU125" s="933"/>
      <c r="CV125" s="933"/>
      <c r="CW125" s="933"/>
      <c r="CX125" s="933"/>
      <c r="CY125" s="933"/>
      <c r="CZ125" s="933"/>
      <c r="DA125" s="933"/>
      <c r="DB125" s="933"/>
      <c r="DC125" s="933"/>
      <c r="DD125" s="933"/>
      <c r="DE125" s="933"/>
      <c r="DF125" s="934"/>
      <c r="DG125" s="966" t="s">
        <v>395</v>
      </c>
      <c r="DH125" s="967"/>
      <c r="DI125" s="967"/>
      <c r="DJ125" s="967"/>
      <c r="DK125" s="967"/>
      <c r="DL125" s="967" t="s">
        <v>418</v>
      </c>
      <c r="DM125" s="967"/>
      <c r="DN125" s="967"/>
      <c r="DO125" s="967"/>
      <c r="DP125" s="967"/>
      <c r="DQ125" s="967" t="s">
        <v>179</v>
      </c>
      <c r="DR125" s="967"/>
      <c r="DS125" s="967"/>
      <c r="DT125" s="967"/>
      <c r="DU125" s="967"/>
      <c r="DV125" s="968" t="s">
        <v>415</v>
      </c>
      <c r="DW125" s="968"/>
      <c r="DX125" s="968"/>
      <c r="DY125" s="968"/>
      <c r="DZ125" s="969"/>
    </row>
    <row r="126" spans="1:130" s="230" customFormat="1" ht="26.25" customHeight="1" thickBot="1" x14ac:dyDescent="0.25">
      <c r="A126" s="1093"/>
      <c r="B126" s="985"/>
      <c r="C126" s="958" t="s">
        <v>478</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t="s">
        <v>471</v>
      </c>
      <c r="AB126" s="995"/>
      <c r="AC126" s="995"/>
      <c r="AD126" s="995"/>
      <c r="AE126" s="996"/>
      <c r="AF126" s="997" t="s">
        <v>395</v>
      </c>
      <c r="AG126" s="995"/>
      <c r="AH126" s="995"/>
      <c r="AI126" s="995"/>
      <c r="AJ126" s="996"/>
      <c r="AK126" s="997" t="s">
        <v>418</v>
      </c>
      <c r="AL126" s="995"/>
      <c r="AM126" s="995"/>
      <c r="AN126" s="995"/>
      <c r="AO126" s="996"/>
      <c r="AP126" s="998" t="s">
        <v>418</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493</v>
      </c>
      <c r="CQ126" s="959"/>
      <c r="CR126" s="959"/>
      <c r="CS126" s="959"/>
      <c r="CT126" s="959"/>
      <c r="CU126" s="959"/>
      <c r="CV126" s="959"/>
      <c r="CW126" s="959"/>
      <c r="CX126" s="959"/>
      <c r="CY126" s="959"/>
      <c r="CZ126" s="959"/>
      <c r="DA126" s="959"/>
      <c r="DB126" s="959"/>
      <c r="DC126" s="959"/>
      <c r="DD126" s="959"/>
      <c r="DE126" s="959"/>
      <c r="DF126" s="960"/>
      <c r="DG126" s="961" t="s">
        <v>418</v>
      </c>
      <c r="DH126" s="962"/>
      <c r="DI126" s="962"/>
      <c r="DJ126" s="962"/>
      <c r="DK126" s="962"/>
      <c r="DL126" s="962" t="s">
        <v>418</v>
      </c>
      <c r="DM126" s="962"/>
      <c r="DN126" s="962"/>
      <c r="DO126" s="962"/>
      <c r="DP126" s="962"/>
      <c r="DQ126" s="962" t="s">
        <v>418</v>
      </c>
      <c r="DR126" s="962"/>
      <c r="DS126" s="962"/>
      <c r="DT126" s="962"/>
      <c r="DU126" s="962"/>
      <c r="DV126" s="963" t="s">
        <v>418</v>
      </c>
      <c r="DW126" s="963"/>
      <c r="DX126" s="963"/>
      <c r="DY126" s="963"/>
      <c r="DZ126" s="964"/>
    </row>
    <row r="127" spans="1:130" s="230" customFormat="1" ht="26.25" customHeight="1" x14ac:dyDescent="0.2">
      <c r="A127" s="1094"/>
      <c r="B127" s="987"/>
      <c r="C127" s="1009" t="s">
        <v>494</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v>1371</v>
      </c>
      <c r="AB127" s="995"/>
      <c r="AC127" s="995"/>
      <c r="AD127" s="995"/>
      <c r="AE127" s="996"/>
      <c r="AF127" s="997">
        <v>1285</v>
      </c>
      <c r="AG127" s="995"/>
      <c r="AH127" s="995"/>
      <c r="AI127" s="995"/>
      <c r="AJ127" s="996"/>
      <c r="AK127" s="997">
        <v>1307</v>
      </c>
      <c r="AL127" s="995"/>
      <c r="AM127" s="995"/>
      <c r="AN127" s="995"/>
      <c r="AO127" s="996"/>
      <c r="AP127" s="998">
        <v>0.1</v>
      </c>
      <c r="AQ127" s="999"/>
      <c r="AR127" s="999"/>
      <c r="AS127" s="999"/>
      <c r="AT127" s="1000"/>
      <c r="AU127" s="232"/>
      <c r="AV127" s="232"/>
      <c r="AW127" s="232"/>
      <c r="AX127" s="1067" t="s">
        <v>495</v>
      </c>
      <c r="AY127" s="1068"/>
      <c r="AZ127" s="1068"/>
      <c r="BA127" s="1068"/>
      <c r="BB127" s="1068"/>
      <c r="BC127" s="1068"/>
      <c r="BD127" s="1068"/>
      <c r="BE127" s="1069"/>
      <c r="BF127" s="1070" t="s">
        <v>496</v>
      </c>
      <c r="BG127" s="1068"/>
      <c r="BH127" s="1068"/>
      <c r="BI127" s="1068"/>
      <c r="BJ127" s="1068"/>
      <c r="BK127" s="1068"/>
      <c r="BL127" s="1069"/>
      <c r="BM127" s="1070" t="s">
        <v>497</v>
      </c>
      <c r="BN127" s="1068"/>
      <c r="BO127" s="1068"/>
      <c r="BP127" s="1068"/>
      <c r="BQ127" s="1068"/>
      <c r="BR127" s="1068"/>
      <c r="BS127" s="1069"/>
      <c r="BT127" s="1070" t="s">
        <v>498</v>
      </c>
      <c r="BU127" s="1068"/>
      <c r="BV127" s="1068"/>
      <c r="BW127" s="1068"/>
      <c r="BX127" s="1068"/>
      <c r="BY127" s="1068"/>
      <c r="BZ127" s="1091"/>
      <c r="CA127" s="232"/>
      <c r="CB127" s="232"/>
      <c r="CC127" s="232"/>
      <c r="CD127" s="255"/>
      <c r="CE127" s="255"/>
      <c r="CF127" s="255"/>
      <c r="CG127" s="232"/>
      <c r="CH127" s="232"/>
      <c r="CI127" s="232"/>
      <c r="CJ127" s="254"/>
      <c r="CK127" s="1059"/>
      <c r="CL127" s="1046"/>
      <c r="CM127" s="1046"/>
      <c r="CN127" s="1046"/>
      <c r="CO127" s="1047"/>
      <c r="CP127" s="958" t="s">
        <v>499</v>
      </c>
      <c r="CQ127" s="959"/>
      <c r="CR127" s="959"/>
      <c r="CS127" s="959"/>
      <c r="CT127" s="959"/>
      <c r="CU127" s="959"/>
      <c r="CV127" s="959"/>
      <c r="CW127" s="959"/>
      <c r="CX127" s="959"/>
      <c r="CY127" s="959"/>
      <c r="CZ127" s="959"/>
      <c r="DA127" s="959"/>
      <c r="DB127" s="959"/>
      <c r="DC127" s="959"/>
      <c r="DD127" s="959"/>
      <c r="DE127" s="959"/>
      <c r="DF127" s="960"/>
      <c r="DG127" s="961" t="s">
        <v>471</v>
      </c>
      <c r="DH127" s="962"/>
      <c r="DI127" s="962"/>
      <c r="DJ127" s="962"/>
      <c r="DK127" s="962"/>
      <c r="DL127" s="962" t="s">
        <v>418</v>
      </c>
      <c r="DM127" s="962"/>
      <c r="DN127" s="962"/>
      <c r="DO127" s="962"/>
      <c r="DP127" s="962"/>
      <c r="DQ127" s="962" t="s">
        <v>179</v>
      </c>
      <c r="DR127" s="962"/>
      <c r="DS127" s="962"/>
      <c r="DT127" s="962"/>
      <c r="DU127" s="962"/>
      <c r="DV127" s="963" t="s">
        <v>418</v>
      </c>
      <c r="DW127" s="963"/>
      <c r="DX127" s="963"/>
      <c r="DY127" s="963"/>
      <c r="DZ127" s="964"/>
    </row>
    <row r="128" spans="1:130" s="230" customFormat="1" ht="26.25" customHeight="1" thickBot="1" x14ac:dyDescent="0.25">
      <c r="A128" s="1077" t="s">
        <v>500</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501</v>
      </c>
      <c r="X128" s="1079"/>
      <c r="Y128" s="1079"/>
      <c r="Z128" s="1080"/>
      <c r="AA128" s="1081">
        <v>5750</v>
      </c>
      <c r="AB128" s="1082"/>
      <c r="AC128" s="1082"/>
      <c r="AD128" s="1082"/>
      <c r="AE128" s="1083"/>
      <c r="AF128" s="1084">
        <v>3748</v>
      </c>
      <c r="AG128" s="1082"/>
      <c r="AH128" s="1082"/>
      <c r="AI128" s="1082"/>
      <c r="AJ128" s="1083"/>
      <c r="AK128" s="1084">
        <v>2681</v>
      </c>
      <c r="AL128" s="1082"/>
      <c r="AM128" s="1082"/>
      <c r="AN128" s="1082"/>
      <c r="AO128" s="1083"/>
      <c r="AP128" s="1085"/>
      <c r="AQ128" s="1086"/>
      <c r="AR128" s="1086"/>
      <c r="AS128" s="1086"/>
      <c r="AT128" s="1087"/>
      <c r="AU128" s="232"/>
      <c r="AV128" s="232"/>
      <c r="AW128" s="232"/>
      <c r="AX128" s="932" t="s">
        <v>502</v>
      </c>
      <c r="AY128" s="933"/>
      <c r="AZ128" s="933"/>
      <c r="BA128" s="933"/>
      <c r="BB128" s="933"/>
      <c r="BC128" s="933"/>
      <c r="BD128" s="933"/>
      <c r="BE128" s="934"/>
      <c r="BF128" s="1088" t="s">
        <v>471</v>
      </c>
      <c r="BG128" s="1089"/>
      <c r="BH128" s="1089"/>
      <c r="BI128" s="1089"/>
      <c r="BJ128" s="1089"/>
      <c r="BK128" s="1089"/>
      <c r="BL128" s="1090"/>
      <c r="BM128" s="1088">
        <v>15</v>
      </c>
      <c r="BN128" s="1089"/>
      <c r="BO128" s="1089"/>
      <c r="BP128" s="1089"/>
      <c r="BQ128" s="1089"/>
      <c r="BR128" s="1089"/>
      <c r="BS128" s="1090"/>
      <c r="BT128" s="1088">
        <v>20</v>
      </c>
      <c r="BU128" s="1089"/>
      <c r="BV128" s="1089"/>
      <c r="BW128" s="1089"/>
      <c r="BX128" s="1089"/>
      <c r="BY128" s="1089"/>
      <c r="BZ128" s="1112"/>
      <c r="CA128" s="255"/>
      <c r="CB128" s="255"/>
      <c r="CC128" s="255"/>
      <c r="CD128" s="255"/>
      <c r="CE128" s="255"/>
      <c r="CF128" s="255"/>
      <c r="CG128" s="232"/>
      <c r="CH128" s="232"/>
      <c r="CI128" s="232"/>
      <c r="CJ128" s="254"/>
      <c r="CK128" s="1060"/>
      <c r="CL128" s="1061"/>
      <c r="CM128" s="1061"/>
      <c r="CN128" s="1061"/>
      <c r="CO128" s="1062"/>
      <c r="CP128" s="1071" t="s">
        <v>503</v>
      </c>
      <c r="CQ128" s="762"/>
      <c r="CR128" s="762"/>
      <c r="CS128" s="762"/>
      <c r="CT128" s="762"/>
      <c r="CU128" s="762"/>
      <c r="CV128" s="762"/>
      <c r="CW128" s="762"/>
      <c r="CX128" s="762"/>
      <c r="CY128" s="762"/>
      <c r="CZ128" s="762"/>
      <c r="DA128" s="762"/>
      <c r="DB128" s="762"/>
      <c r="DC128" s="762"/>
      <c r="DD128" s="762"/>
      <c r="DE128" s="762"/>
      <c r="DF128" s="1072"/>
      <c r="DG128" s="1073" t="s">
        <v>179</v>
      </c>
      <c r="DH128" s="1074"/>
      <c r="DI128" s="1074"/>
      <c r="DJ128" s="1074"/>
      <c r="DK128" s="1074"/>
      <c r="DL128" s="1074" t="s">
        <v>418</v>
      </c>
      <c r="DM128" s="1074"/>
      <c r="DN128" s="1074"/>
      <c r="DO128" s="1074"/>
      <c r="DP128" s="1074"/>
      <c r="DQ128" s="1074" t="s">
        <v>179</v>
      </c>
      <c r="DR128" s="1074"/>
      <c r="DS128" s="1074"/>
      <c r="DT128" s="1074"/>
      <c r="DU128" s="1074"/>
      <c r="DV128" s="1075" t="s">
        <v>395</v>
      </c>
      <c r="DW128" s="1075"/>
      <c r="DX128" s="1075"/>
      <c r="DY128" s="1075"/>
      <c r="DZ128" s="1076"/>
    </row>
    <row r="129" spans="1:131" s="230" customFormat="1" ht="26.25" customHeight="1" x14ac:dyDescent="0.2">
      <c r="A129" s="970" t="s">
        <v>109</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504</v>
      </c>
      <c r="X129" s="1107"/>
      <c r="Y129" s="1107"/>
      <c r="Z129" s="1108"/>
      <c r="AA129" s="994">
        <v>2417807</v>
      </c>
      <c r="AB129" s="995"/>
      <c r="AC129" s="995"/>
      <c r="AD129" s="995"/>
      <c r="AE129" s="996"/>
      <c r="AF129" s="997">
        <v>2629208</v>
      </c>
      <c r="AG129" s="995"/>
      <c r="AH129" s="995"/>
      <c r="AI129" s="995"/>
      <c r="AJ129" s="996"/>
      <c r="AK129" s="997">
        <v>2565377</v>
      </c>
      <c r="AL129" s="995"/>
      <c r="AM129" s="995"/>
      <c r="AN129" s="995"/>
      <c r="AO129" s="996"/>
      <c r="AP129" s="1109"/>
      <c r="AQ129" s="1110"/>
      <c r="AR129" s="1110"/>
      <c r="AS129" s="1110"/>
      <c r="AT129" s="1111"/>
      <c r="AU129" s="233"/>
      <c r="AV129" s="233"/>
      <c r="AW129" s="233"/>
      <c r="AX129" s="1101" t="s">
        <v>505</v>
      </c>
      <c r="AY129" s="959"/>
      <c r="AZ129" s="959"/>
      <c r="BA129" s="959"/>
      <c r="BB129" s="959"/>
      <c r="BC129" s="959"/>
      <c r="BD129" s="959"/>
      <c r="BE129" s="960"/>
      <c r="BF129" s="1102" t="s">
        <v>179</v>
      </c>
      <c r="BG129" s="1103"/>
      <c r="BH129" s="1103"/>
      <c r="BI129" s="1103"/>
      <c r="BJ129" s="1103"/>
      <c r="BK129" s="1103"/>
      <c r="BL129" s="1104"/>
      <c r="BM129" s="1102">
        <v>20</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970" t="s">
        <v>506</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507</v>
      </c>
      <c r="X130" s="1107"/>
      <c r="Y130" s="1107"/>
      <c r="Z130" s="1108"/>
      <c r="AA130" s="994">
        <v>625278</v>
      </c>
      <c r="AB130" s="995"/>
      <c r="AC130" s="995"/>
      <c r="AD130" s="995"/>
      <c r="AE130" s="996"/>
      <c r="AF130" s="997">
        <v>632178</v>
      </c>
      <c r="AG130" s="995"/>
      <c r="AH130" s="995"/>
      <c r="AI130" s="995"/>
      <c r="AJ130" s="996"/>
      <c r="AK130" s="997">
        <v>635115</v>
      </c>
      <c r="AL130" s="995"/>
      <c r="AM130" s="995"/>
      <c r="AN130" s="995"/>
      <c r="AO130" s="996"/>
      <c r="AP130" s="1109"/>
      <c r="AQ130" s="1110"/>
      <c r="AR130" s="1110"/>
      <c r="AS130" s="1110"/>
      <c r="AT130" s="1111"/>
      <c r="AU130" s="233"/>
      <c r="AV130" s="233"/>
      <c r="AW130" s="233"/>
      <c r="AX130" s="1101" t="s">
        <v>508</v>
      </c>
      <c r="AY130" s="959"/>
      <c r="AZ130" s="959"/>
      <c r="BA130" s="959"/>
      <c r="BB130" s="959"/>
      <c r="BC130" s="959"/>
      <c r="BD130" s="959"/>
      <c r="BE130" s="960"/>
      <c r="BF130" s="1137">
        <v>12.3</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509</v>
      </c>
      <c r="X131" s="1144"/>
      <c r="Y131" s="1144"/>
      <c r="Z131" s="1145"/>
      <c r="AA131" s="1040">
        <v>1792529</v>
      </c>
      <c r="AB131" s="1022"/>
      <c r="AC131" s="1022"/>
      <c r="AD131" s="1022"/>
      <c r="AE131" s="1023"/>
      <c r="AF131" s="1021">
        <v>1997030</v>
      </c>
      <c r="AG131" s="1022"/>
      <c r="AH131" s="1022"/>
      <c r="AI131" s="1022"/>
      <c r="AJ131" s="1023"/>
      <c r="AK131" s="1021">
        <v>1930262</v>
      </c>
      <c r="AL131" s="1022"/>
      <c r="AM131" s="1022"/>
      <c r="AN131" s="1022"/>
      <c r="AO131" s="1023"/>
      <c r="AP131" s="1146"/>
      <c r="AQ131" s="1147"/>
      <c r="AR131" s="1147"/>
      <c r="AS131" s="1147"/>
      <c r="AT131" s="1148"/>
      <c r="AU131" s="233"/>
      <c r="AV131" s="233"/>
      <c r="AW131" s="233"/>
      <c r="AX131" s="1119" t="s">
        <v>510</v>
      </c>
      <c r="AY131" s="762"/>
      <c r="AZ131" s="762"/>
      <c r="BA131" s="762"/>
      <c r="BB131" s="762"/>
      <c r="BC131" s="762"/>
      <c r="BD131" s="762"/>
      <c r="BE131" s="1072"/>
      <c r="BF131" s="1120">
        <v>94.9</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1126" t="s">
        <v>511</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512</v>
      </c>
      <c r="W132" s="1130"/>
      <c r="X132" s="1130"/>
      <c r="Y132" s="1130"/>
      <c r="Z132" s="1131"/>
      <c r="AA132" s="1132">
        <v>13.286200669999999</v>
      </c>
      <c r="AB132" s="1133"/>
      <c r="AC132" s="1133"/>
      <c r="AD132" s="1133"/>
      <c r="AE132" s="1134"/>
      <c r="AF132" s="1135">
        <v>11.681146500000001</v>
      </c>
      <c r="AG132" s="1133"/>
      <c r="AH132" s="1133"/>
      <c r="AI132" s="1133"/>
      <c r="AJ132" s="1134"/>
      <c r="AK132" s="1135">
        <v>12.18953696</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513</v>
      </c>
      <c r="W133" s="1113"/>
      <c r="X133" s="1113"/>
      <c r="Y133" s="1113"/>
      <c r="Z133" s="1114"/>
      <c r="AA133" s="1115">
        <v>11.8</v>
      </c>
      <c r="AB133" s="1116"/>
      <c r="AC133" s="1116"/>
      <c r="AD133" s="1116"/>
      <c r="AE133" s="1117"/>
      <c r="AF133" s="1115">
        <v>12.6</v>
      </c>
      <c r="AG133" s="1116"/>
      <c r="AH133" s="1116"/>
      <c r="AI133" s="1116"/>
      <c r="AJ133" s="1117"/>
      <c r="AK133" s="1115">
        <v>12.3</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Le6s9KytgiK1h1Ze2KAt3mH1eNWiG4mi977KgdXaYzyfOCmpXQ56CRKW44lRW91ZSw58jSeDzy9yu9GAgeNsGA==" saltValue="iTjbrLArk7DX08x+OMX6F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Y69" zoomScale="85" zoomScaleNormal="85" zoomScaleSheetLayoutView="85" workbookViewId="0">
      <selection activeCell="CO96" sqref="CO96"/>
    </sheetView>
  </sheetViews>
  <sheetFormatPr defaultColWidth="0" defaultRowHeight="13.5" customHeight="1" zeroHeight="1" x14ac:dyDescent="0.2"/>
  <cols>
    <col min="1" max="120" width="2.77734375" style="260" customWidth="1"/>
    <col min="121" max="121" width="0" style="259" hidden="1" customWidth="1"/>
    <col min="122" max="16384" width="9" style="259" hidden="1"/>
  </cols>
  <sheetData>
    <row r="1" spans="1:120" ht="13.2"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9"/>
    </row>
    <row r="17" spans="119:120" ht="13.2" x14ac:dyDescent="0.2">
      <c r="DP17" s="259"/>
    </row>
    <row r="18" spans="119:120" ht="13.2" x14ac:dyDescent="0.2"/>
    <row r="19" spans="119:120" ht="13.2" x14ac:dyDescent="0.2"/>
    <row r="20" spans="119:120" ht="13.2" x14ac:dyDescent="0.2">
      <c r="DO20" s="259"/>
      <c r="DP20" s="259"/>
    </row>
    <row r="21" spans="119:120" ht="13.2" x14ac:dyDescent="0.2">
      <c r="DP21" s="259"/>
    </row>
    <row r="22" spans="119:120" ht="13.2" x14ac:dyDescent="0.2"/>
    <row r="23" spans="119:120" ht="13.2" x14ac:dyDescent="0.2">
      <c r="DO23" s="259"/>
      <c r="DP23" s="259"/>
    </row>
    <row r="24" spans="119:120" ht="13.2" x14ac:dyDescent="0.2">
      <c r="DP24" s="259"/>
    </row>
    <row r="25" spans="119:120" ht="13.2" x14ac:dyDescent="0.2">
      <c r="DP25" s="259"/>
    </row>
    <row r="26" spans="119:120" ht="13.2" x14ac:dyDescent="0.2">
      <c r="DO26" s="259"/>
      <c r="DP26" s="259"/>
    </row>
    <row r="27" spans="119:120" ht="13.2" x14ac:dyDescent="0.2"/>
    <row r="28" spans="119:120" ht="13.2" x14ac:dyDescent="0.2">
      <c r="DO28" s="259"/>
      <c r="DP28" s="259"/>
    </row>
    <row r="29" spans="119:120" ht="13.2" x14ac:dyDescent="0.2">
      <c r="DP29" s="259"/>
    </row>
    <row r="30" spans="119:120" ht="13.2" x14ac:dyDescent="0.2"/>
    <row r="31" spans="119:120" ht="13.2" x14ac:dyDescent="0.2">
      <c r="DO31" s="259"/>
      <c r="DP31" s="259"/>
    </row>
    <row r="32" spans="119:120" ht="13.2" x14ac:dyDescent="0.2"/>
    <row r="33" spans="98:120" ht="13.2" x14ac:dyDescent="0.2">
      <c r="DO33" s="259"/>
      <c r="DP33" s="259"/>
    </row>
    <row r="34" spans="98:120" ht="13.2" x14ac:dyDescent="0.2">
      <c r="DM34" s="259"/>
    </row>
    <row r="35" spans="98:120" ht="13.2" x14ac:dyDescent="0.2">
      <c r="CT35" s="259"/>
      <c r="CU35" s="259"/>
      <c r="CV35" s="259"/>
      <c r="CY35" s="259"/>
      <c r="CZ35" s="259"/>
      <c r="DA35" s="259"/>
      <c r="DD35" s="259"/>
      <c r="DE35" s="259"/>
      <c r="DF35" s="259"/>
      <c r="DI35" s="259"/>
      <c r="DJ35" s="259"/>
      <c r="DK35" s="259"/>
      <c r="DM35" s="259"/>
      <c r="DN35" s="259"/>
      <c r="DO35" s="259"/>
      <c r="DP35" s="259"/>
    </row>
    <row r="36" spans="98:120" ht="13.2" x14ac:dyDescent="0.2"/>
    <row r="37" spans="98:120" ht="13.2" x14ac:dyDescent="0.2">
      <c r="CW37" s="259"/>
      <c r="DB37" s="259"/>
      <c r="DG37" s="259"/>
      <c r="DL37" s="259"/>
      <c r="DP37" s="259"/>
    </row>
    <row r="38" spans="98:120" ht="13.2"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9"/>
      <c r="DO49" s="259"/>
      <c r="DP49" s="259"/>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9"/>
      <c r="CS63" s="259"/>
      <c r="CX63" s="259"/>
      <c r="DC63" s="259"/>
      <c r="DH63" s="259"/>
    </row>
    <row r="64" spans="22:120" ht="13.2" x14ac:dyDescent="0.2">
      <c r="V64" s="259"/>
    </row>
    <row r="65" spans="15:120" ht="13.2"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2" x14ac:dyDescent="0.2">
      <c r="Q66" s="259"/>
      <c r="S66" s="259"/>
      <c r="U66" s="259"/>
      <c r="DM66" s="259"/>
    </row>
    <row r="67" spans="15:120" ht="13.2"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2" x14ac:dyDescent="0.2"/>
    <row r="69" spans="15:120" ht="13.2" x14ac:dyDescent="0.2"/>
    <row r="70" spans="15:120" ht="13.2" x14ac:dyDescent="0.2"/>
    <row r="71" spans="15:120" ht="13.2" x14ac:dyDescent="0.2"/>
    <row r="72" spans="15:120" ht="13.2" x14ac:dyDescent="0.2">
      <c r="DP72" s="259"/>
    </row>
    <row r="73" spans="15:120" ht="13.2" x14ac:dyDescent="0.2">
      <c r="DP73" s="259"/>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9"/>
      <c r="CX96" s="259"/>
      <c r="DC96" s="259"/>
      <c r="DH96" s="259"/>
    </row>
    <row r="97" spans="24:120" ht="13.2" x14ac:dyDescent="0.2">
      <c r="CS97" s="259"/>
      <c r="CX97" s="259"/>
      <c r="DC97" s="259"/>
      <c r="DH97" s="259"/>
      <c r="DP97" s="260" t="s">
        <v>514</v>
      </c>
    </row>
    <row r="98" spans="24:120" ht="13.2" hidden="1" x14ac:dyDescent="0.2">
      <c r="CS98" s="259"/>
      <c r="CX98" s="259"/>
      <c r="DC98" s="259"/>
      <c r="DH98" s="259"/>
    </row>
    <row r="99" spans="24:120" ht="13.2"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2" hidden="1" x14ac:dyDescent="0.2">
      <c r="CT103" s="259"/>
      <c r="CV103" s="259"/>
      <c r="CW103" s="259"/>
      <c r="CY103" s="259"/>
      <c r="DA103" s="259"/>
      <c r="DB103" s="259"/>
      <c r="DD103" s="259"/>
      <c r="DF103" s="259"/>
      <c r="DG103" s="259"/>
      <c r="DI103" s="259"/>
      <c r="DK103" s="259"/>
      <c r="DL103" s="259"/>
      <c r="DM103" s="259"/>
      <c r="DN103" s="259"/>
      <c r="DO103" s="259"/>
      <c r="DP103" s="259"/>
    </row>
    <row r="104" spans="24:120" ht="13.2"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rqdU5gmemdSHSuNgGx6aRyrjXTG/+jX+vDr3nzLKUlT+AcS29++tg/ujO9Z03EvtOLBMsyWCGS+tu03xhmpSfA==" saltValue="gAkYBoOLCWTEvhWkilJGH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BH67" zoomScaleNormal="100" zoomScaleSheetLayoutView="55" workbookViewId="0"/>
  </sheetViews>
  <sheetFormatPr defaultColWidth="0" defaultRowHeight="13.5" customHeight="1" zeroHeight="1" x14ac:dyDescent="0.2"/>
  <cols>
    <col min="1" max="116" width="2.6640625" style="260" customWidth="1"/>
    <col min="117" max="16384" width="9" style="259" hidden="1"/>
  </cols>
  <sheetData>
    <row r="1" spans="2:116" ht="13.2"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2" x14ac:dyDescent="0.2"/>
    <row r="3" spans="2:116" ht="13.2" x14ac:dyDescent="0.2"/>
    <row r="4" spans="2:116" ht="13.2"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2"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2" x14ac:dyDescent="0.2"/>
    <row r="20" spans="9:116" ht="13.2" x14ac:dyDescent="0.2"/>
    <row r="21" spans="9:116" ht="13.2" x14ac:dyDescent="0.2">
      <c r="DL21" s="259"/>
    </row>
    <row r="22" spans="9:116" ht="13.2" x14ac:dyDescent="0.2">
      <c r="DI22" s="259"/>
      <c r="DJ22" s="259"/>
      <c r="DK22" s="259"/>
      <c r="DL22" s="259"/>
    </row>
    <row r="23" spans="9:116" ht="13.2" x14ac:dyDescent="0.2">
      <c r="CY23" s="259"/>
      <c r="CZ23" s="259"/>
      <c r="DA23" s="259"/>
      <c r="DB23" s="259"/>
      <c r="DC23" s="259"/>
      <c r="DD23" s="259"/>
      <c r="DE23" s="259"/>
      <c r="DF23" s="259"/>
      <c r="DG23" s="259"/>
      <c r="DH23" s="259"/>
      <c r="DI23" s="259"/>
      <c r="DJ23" s="259"/>
      <c r="DK23" s="259"/>
      <c r="DL23" s="259"/>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9"/>
      <c r="DA35" s="259"/>
      <c r="DB35" s="259"/>
      <c r="DC35" s="259"/>
      <c r="DD35" s="259"/>
      <c r="DE35" s="259"/>
      <c r="DF35" s="259"/>
      <c r="DG35" s="259"/>
      <c r="DH35" s="259"/>
      <c r="DI35" s="259"/>
      <c r="DJ35" s="259"/>
      <c r="DK35" s="259"/>
      <c r="DL35" s="259"/>
    </row>
    <row r="36" spans="15:116" ht="13.2" x14ac:dyDescent="0.2"/>
    <row r="37" spans="15:116" ht="13.2" x14ac:dyDescent="0.2">
      <c r="DL37" s="259"/>
    </row>
    <row r="38" spans="15:116" ht="13.2" x14ac:dyDescent="0.2">
      <c r="DI38" s="259"/>
      <c r="DJ38" s="259"/>
      <c r="DK38" s="259"/>
      <c r="DL38" s="259"/>
    </row>
    <row r="39" spans="15:116" ht="13.2" x14ac:dyDescent="0.2"/>
    <row r="40" spans="15:116" ht="13.2" x14ac:dyDescent="0.2"/>
    <row r="41" spans="15:116" ht="13.2" x14ac:dyDescent="0.2"/>
    <row r="42" spans="15:116" ht="13.2" x14ac:dyDescent="0.2"/>
    <row r="43" spans="15:116" ht="13.2"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2" x14ac:dyDescent="0.2">
      <c r="DL44" s="259"/>
    </row>
    <row r="45" spans="15:116" ht="13.2" x14ac:dyDescent="0.2"/>
    <row r="46" spans="15:116" ht="13.2" x14ac:dyDescent="0.2">
      <c r="DA46" s="259"/>
      <c r="DB46" s="259"/>
      <c r="DC46" s="259"/>
      <c r="DD46" s="259"/>
      <c r="DE46" s="259"/>
      <c r="DF46" s="259"/>
      <c r="DG46" s="259"/>
      <c r="DH46" s="259"/>
      <c r="DI46" s="259"/>
      <c r="DJ46" s="259"/>
      <c r="DK46" s="259"/>
      <c r="DL46" s="259"/>
    </row>
    <row r="47" spans="15:116" ht="13.2" x14ac:dyDescent="0.2"/>
    <row r="48" spans="15:116" ht="13.2" x14ac:dyDescent="0.2"/>
    <row r="49" spans="104:116" ht="13.2" x14ac:dyDescent="0.2"/>
    <row r="50" spans="104:116" ht="13.2" x14ac:dyDescent="0.2">
      <c r="CZ50" s="259"/>
      <c r="DA50" s="259"/>
      <c r="DB50" s="259"/>
      <c r="DC50" s="259"/>
      <c r="DD50" s="259"/>
      <c r="DE50" s="259"/>
      <c r="DF50" s="259"/>
      <c r="DG50" s="259"/>
      <c r="DH50" s="259"/>
      <c r="DI50" s="259"/>
      <c r="DJ50" s="259"/>
      <c r="DK50" s="259"/>
      <c r="DL50" s="259"/>
    </row>
    <row r="51" spans="104:116" ht="13.2" x14ac:dyDescent="0.2"/>
    <row r="52" spans="104:116" ht="13.2" x14ac:dyDescent="0.2"/>
    <row r="53" spans="104:116" ht="13.2" x14ac:dyDescent="0.2">
      <c r="DL53" s="259"/>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9"/>
      <c r="DD67" s="259"/>
      <c r="DE67" s="259"/>
      <c r="DF67" s="259"/>
      <c r="DG67" s="259"/>
      <c r="DH67" s="259"/>
      <c r="DI67" s="259"/>
      <c r="DJ67" s="259"/>
      <c r="DK67" s="259"/>
      <c r="DL67" s="259"/>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dkDNd6lYAo18u/kfuaVJ3uGe6pJwDskczSTarerblFq8mAbCVxGWqXs/TcNXb9d7HWLUlhvlBSrVhmDCASwVKQ==" saltValue="lejNtYTem1LBCVxbTjkdfw==" spinCount="100000" sheet="1" objects="1" scenarios="1"/>
  <dataConsolidate link="1"/>
  <phoneticPr fontId="2"/>
  <printOptions horizontalCentered="1" verticalCentered="1"/>
  <pageMargins left="0" right="0" top="0" bottom="0" header="0" footer="0"/>
  <pageSetup paperSize="9" scale="48" orientation="landscape"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topLeftCell="A4" workbookViewId="0"/>
  </sheetViews>
  <sheetFormatPr defaultColWidth="0" defaultRowHeight="13.5" customHeight="1" zeroHeight="1" x14ac:dyDescent="0.2"/>
  <cols>
    <col min="1" max="36" width="2.44140625" style="261" customWidth="1"/>
    <col min="37" max="44" width="17" style="261" customWidth="1"/>
    <col min="45" max="45" width="6.109375" style="268" customWidth="1"/>
    <col min="46" max="46" width="3" style="266" customWidth="1"/>
    <col min="47" max="47" width="19.109375" style="261" hidden="1" customWidth="1"/>
    <col min="48" max="52" width="12.6640625" style="261" hidden="1" customWidth="1"/>
    <col min="53" max="16384" width="8.6640625" style="261" hidden="1"/>
  </cols>
  <sheetData>
    <row r="1" spans="1:46" ht="13.2" x14ac:dyDescent="0.2">
      <c r="AS1" s="262"/>
      <c r="AT1" s="262"/>
    </row>
    <row r="2" spans="1:46" ht="13.2" x14ac:dyDescent="0.2">
      <c r="AS2" s="262"/>
      <c r="AT2" s="262"/>
    </row>
    <row r="3" spans="1:46" ht="13.2" x14ac:dyDescent="0.2">
      <c r="AS3" s="262"/>
      <c r="AT3" s="262"/>
    </row>
    <row r="4" spans="1:46" ht="13.2" x14ac:dyDescent="0.2">
      <c r="AS4" s="262"/>
      <c r="AT4" s="262"/>
    </row>
    <row r="5" spans="1:46" ht="16.2" x14ac:dyDescent="0.2">
      <c r="A5" s="263" t="s">
        <v>515</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2"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516</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517</v>
      </c>
      <c r="AP7" s="272"/>
      <c r="AQ7" s="273" t="s">
        <v>518</v>
      </c>
      <c r="AR7" s="274"/>
    </row>
    <row r="8" spans="1:46" ht="13.2"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519</v>
      </c>
      <c r="AQ8" s="279" t="s">
        <v>520</v>
      </c>
      <c r="AR8" s="280" t="s">
        <v>521</v>
      </c>
    </row>
    <row r="9" spans="1:46" ht="13.2"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522</v>
      </c>
      <c r="AL9" s="1153"/>
      <c r="AM9" s="1153"/>
      <c r="AN9" s="1154"/>
      <c r="AO9" s="281">
        <v>849038</v>
      </c>
      <c r="AP9" s="281">
        <v>258145</v>
      </c>
      <c r="AQ9" s="282">
        <v>202156</v>
      </c>
      <c r="AR9" s="283">
        <v>27.7</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523</v>
      </c>
      <c r="AL10" s="1153"/>
      <c r="AM10" s="1153"/>
      <c r="AN10" s="1154"/>
      <c r="AO10" s="284">
        <v>89297</v>
      </c>
      <c r="AP10" s="284">
        <v>27150</v>
      </c>
      <c r="AQ10" s="285">
        <v>28749</v>
      </c>
      <c r="AR10" s="286">
        <v>-5.6</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524</v>
      </c>
      <c r="AL11" s="1153"/>
      <c r="AM11" s="1153"/>
      <c r="AN11" s="1154"/>
      <c r="AO11" s="284" t="s">
        <v>525</v>
      </c>
      <c r="AP11" s="284" t="s">
        <v>525</v>
      </c>
      <c r="AQ11" s="285">
        <v>267</v>
      </c>
      <c r="AR11" s="286" t="s">
        <v>525</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526</v>
      </c>
      <c r="AL12" s="1153"/>
      <c r="AM12" s="1153"/>
      <c r="AN12" s="1154"/>
      <c r="AO12" s="284" t="s">
        <v>525</v>
      </c>
      <c r="AP12" s="284" t="s">
        <v>525</v>
      </c>
      <c r="AQ12" s="285" t="s">
        <v>525</v>
      </c>
      <c r="AR12" s="286" t="s">
        <v>525</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527</v>
      </c>
      <c r="AL13" s="1153"/>
      <c r="AM13" s="1153"/>
      <c r="AN13" s="1154"/>
      <c r="AO13" s="284">
        <v>24495</v>
      </c>
      <c r="AP13" s="284">
        <v>7448</v>
      </c>
      <c r="AQ13" s="285">
        <v>7660</v>
      </c>
      <c r="AR13" s="286">
        <v>-2.8</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528</v>
      </c>
      <c r="AL14" s="1153"/>
      <c r="AM14" s="1153"/>
      <c r="AN14" s="1154"/>
      <c r="AO14" s="284">
        <v>37583</v>
      </c>
      <c r="AP14" s="284">
        <v>11427</v>
      </c>
      <c r="AQ14" s="285">
        <v>3562</v>
      </c>
      <c r="AR14" s="286">
        <v>220.8</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529</v>
      </c>
      <c r="AL15" s="1156"/>
      <c r="AM15" s="1156"/>
      <c r="AN15" s="1157"/>
      <c r="AO15" s="284">
        <v>-53333</v>
      </c>
      <c r="AP15" s="284">
        <v>-16216</v>
      </c>
      <c r="AQ15" s="285">
        <v>-14691</v>
      </c>
      <c r="AR15" s="286">
        <v>10.4</v>
      </c>
    </row>
    <row r="16" spans="1:46" ht="13.2"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192</v>
      </c>
      <c r="AL16" s="1156"/>
      <c r="AM16" s="1156"/>
      <c r="AN16" s="1157"/>
      <c r="AO16" s="284">
        <v>947080</v>
      </c>
      <c r="AP16" s="284">
        <v>287954</v>
      </c>
      <c r="AQ16" s="285">
        <v>227703</v>
      </c>
      <c r="AR16" s="286">
        <v>26.5</v>
      </c>
    </row>
    <row r="17" spans="1:46" ht="13.2"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2"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2"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530</v>
      </c>
      <c r="AL19" s="262"/>
      <c r="AM19" s="262"/>
      <c r="AN19" s="262"/>
      <c r="AO19" s="262"/>
      <c r="AP19" s="262"/>
      <c r="AQ19" s="262"/>
      <c r="AR19" s="262"/>
    </row>
    <row r="20" spans="1:46" ht="13.2"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531</v>
      </c>
      <c r="AP20" s="293" t="s">
        <v>532</v>
      </c>
      <c r="AQ20" s="294" t="s">
        <v>533</v>
      </c>
      <c r="AR20" s="295"/>
    </row>
    <row r="21" spans="1:46" s="301" customFormat="1" ht="13.2"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534</v>
      </c>
      <c r="AL21" s="1159"/>
      <c r="AM21" s="1159"/>
      <c r="AN21" s="1160"/>
      <c r="AO21" s="297">
        <v>19.760000000000002</v>
      </c>
      <c r="AP21" s="298">
        <v>19.649999999999999</v>
      </c>
      <c r="AQ21" s="299">
        <v>0.11</v>
      </c>
      <c r="AR21" s="267"/>
      <c r="AS21" s="300"/>
      <c r="AT21" s="296"/>
    </row>
    <row r="22" spans="1:46" s="301" customFormat="1" ht="13.2"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535</v>
      </c>
      <c r="AL22" s="1159"/>
      <c r="AM22" s="1159"/>
      <c r="AN22" s="1160"/>
      <c r="AO22" s="302">
        <v>96.4</v>
      </c>
      <c r="AP22" s="303">
        <v>95</v>
      </c>
      <c r="AQ22" s="304">
        <v>1.4</v>
      </c>
      <c r="AR22" s="288"/>
      <c r="AS22" s="300"/>
      <c r="AT22" s="296"/>
    </row>
    <row r="23" spans="1:46" s="301" customFormat="1" ht="13.2"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2"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2"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2" x14ac:dyDescent="0.2">
      <c r="A26" s="1149" t="s">
        <v>536</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ht="13.2" x14ac:dyDescent="0.2">
      <c r="A27" s="309"/>
      <c r="AO27" s="262"/>
      <c r="AP27" s="262"/>
      <c r="AQ27" s="262"/>
      <c r="AR27" s="262"/>
      <c r="AS27" s="262"/>
      <c r="AT27" s="262"/>
    </row>
    <row r="28" spans="1:46" ht="16.2" x14ac:dyDescent="0.2">
      <c r="A28" s="263" t="s">
        <v>537</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2"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538</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517</v>
      </c>
      <c r="AP30" s="272"/>
      <c r="AQ30" s="273" t="s">
        <v>518</v>
      </c>
      <c r="AR30" s="274"/>
    </row>
    <row r="31" spans="1:46" ht="13.2"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519</v>
      </c>
      <c r="AQ31" s="279" t="s">
        <v>520</v>
      </c>
      <c r="AR31" s="280" t="s">
        <v>521</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539</v>
      </c>
      <c r="AL32" s="1167"/>
      <c r="AM32" s="1167"/>
      <c r="AN32" s="1168"/>
      <c r="AO32" s="312">
        <v>749893</v>
      </c>
      <c r="AP32" s="312">
        <v>228000</v>
      </c>
      <c r="AQ32" s="313">
        <v>121678</v>
      </c>
      <c r="AR32" s="314">
        <v>87.4</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540</v>
      </c>
      <c r="AL33" s="1167"/>
      <c r="AM33" s="1167"/>
      <c r="AN33" s="1168"/>
      <c r="AO33" s="312" t="s">
        <v>525</v>
      </c>
      <c r="AP33" s="312" t="s">
        <v>525</v>
      </c>
      <c r="AQ33" s="313" t="s">
        <v>525</v>
      </c>
      <c r="AR33" s="314" t="s">
        <v>525</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541</v>
      </c>
      <c r="AL34" s="1167"/>
      <c r="AM34" s="1167"/>
      <c r="AN34" s="1168"/>
      <c r="AO34" s="312" t="s">
        <v>525</v>
      </c>
      <c r="AP34" s="312" t="s">
        <v>525</v>
      </c>
      <c r="AQ34" s="313" t="s">
        <v>525</v>
      </c>
      <c r="AR34" s="314" t="s">
        <v>525</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542</v>
      </c>
      <c r="AL35" s="1167"/>
      <c r="AM35" s="1167"/>
      <c r="AN35" s="1168"/>
      <c r="AO35" s="312">
        <v>119224</v>
      </c>
      <c r="AP35" s="312">
        <v>36249</v>
      </c>
      <c r="AQ35" s="313">
        <v>32449</v>
      </c>
      <c r="AR35" s="314">
        <v>11.7</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543</v>
      </c>
      <c r="AL36" s="1167"/>
      <c r="AM36" s="1167"/>
      <c r="AN36" s="1168"/>
      <c r="AO36" s="312">
        <v>2624</v>
      </c>
      <c r="AP36" s="312">
        <v>798</v>
      </c>
      <c r="AQ36" s="313">
        <v>2852</v>
      </c>
      <c r="AR36" s="314">
        <v>-72</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544</v>
      </c>
      <c r="AL37" s="1167"/>
      <c r="AM37" s="1167"/>
      <c r="AN37" s="1168"/>
      <c r="AO37" s="312">
        <v>1307</v>
      </c>
      <c r="AP37" s="312">
        <v>397</v>
      </c>
      <c r="AQ37" s="313">
        <v>591</v>
      </c>
      <c r="AR37" s="314">
        <v>-32.799999999999997</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545</v>
      </c>
      <c r="AL38" s="1170"/>
      <c r="AM38" s="1170"/>
      <c r="AN38" s="1171"/>
      <c r="AO38" s="315">
        <v>38</v>
      </c>
      <c r="AP38" s="315">
        <v>12</v>
      </c>
      <c r="AQ38" s="316">
        <v>14</v>
      </c>
      <c r="AR38" s="304">
        <v>-14.3</v>
      </c>
      <c r="AS38" s="311"/>
    </row>
    <row r="39" spans="1:46" ht="13.2"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546</v>
      </c>
      <c r="AL39" s="1170"/>
      <c r="AM39" s="1170"/>
      <c r="AN39" s="1171"/>
      <c r="AO39" s="312">
        <v>-2681</v>
      </c>
      <c r="AP39" s="312">
        <v>-815</v>
      </c>
      <c r="AQ39" s="313">
        <v>-2546</v>
      </c>
      <c r="AR39" s="314">
        <v>-68</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547</v>
      </c>
      <c r="AL40" s="1167"/>
      <c r="AM40" s="1167"/>
      <c r="AN40" s="1168"/>
      <c r="AO40" s="312">
        <v>-635115</v>
      </c>
      <c r="AP40" s="312">
        <v>-193103</v>
      </c>
      <c r="AQ40" s="313">
        <v>-115284</v>
      </c>
      <c r="AR40" s="314">
        <v>67.5</v>
      </c>
      <c r="AS40" s="311"/>
    </row>
    <row r="41" spans="1:46" ht="13.2"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304</v>
      </c>
      <c r="AL41" s="1173"/>
      <c r="AM41" s="1173"/>
      <c r="AN41" s="1174"/>
      <c r="AO41" s="312">
        <v>235290</v>
      </c>
      <c r="AP41" s="312">
        <v>71538</v>
      </c>
      <c r="AQ41" s="313">
        <v>39754</v>
      </c>
      <c r="AR41" s="314">
        <v>80</v>
      </c>
      <c r="AS41" s="311"/>
    </row>
    <row r="42" spans="1:46" ht="13.2"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548</v>
      </c>
      <c r="AL42" s="262"/>
      <c r="AM42" s="262"/>
      <c r="AN42" s="262"/>
      <c r="AO42" s="262"/>
      <c r="AP42" s="262"/>
      <c r="AQ42" s="288"/>
      <c r="AR42" s="288"/>
      <c r="AS42" s="311"/>
    </row>
    <row r="43" spans="1:46" ht="13.2"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2"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2"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2"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549</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2"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550</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517</v>
      </c>
      <c r="AN49" s="1163" t="s">
        <v>551</v>
      </c>
      <c r="AO49" s="1164"/>
      <c r="AP49" s="1164"/>
      <c r="AQ49" s="1164"/>
      <c r="AR49" s="1165"/>
    </row>
    <row r="50" spans="1:44" ht="13.2"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552</v>
      </c>
      <c r="AO50" s="329" t="s">
        <v>553</v>
      </c>
      <c r="AP50" s="330" t="s">
        <v>554</v>
      </c>
      <c r="AQ50" s="331" t="s">
        <v>555</v>
      </c>
      <c r="AR50" s="332" t="s">
        <v>556</v>
      </c>
    </row>
    <row r="51" spans="1:44" ht="13.2"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557</v>
      </c>
      <c r="AL51" s="325"/>
      <c r="AM51" s="333">
        <v>638095</v>
      </c>
      <c r="AN51" s="334">
        <v>182209</v>
      </c>
      <c r="AO51" s="335">
        <v>-17.5</v>
      </c>
      <c r="AP51" s="336">
        <v>228215</v>
      </c>
      <c r="AQ51" s="337">
        <v>-14.8</v>
      </c>
      <c r="AR51" s="338">
        <v>-2.7</v>
      </c>
    </row>
    <row r="52" spans="1:44" ht="13.2"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558</v>
      </c>
      <c r="AM52" s="341">
        <v>148171</v>
      </c>
      <c r="AN52" s="342">
        <v>42310</v>
      </c>
      <c r="AO52" s="343">
        <v>-54.7</v>
      </c>
      <c r="AP52" s="344">
        <v>117571</v>
      </c>
      <c r="AQ52" s="345">
        <v>10.5</v>
      </c>
      <c r="AR52" s="346">
        <v>-65.2</v>
      </c>
    </row>
    <row r="53" spans="1:44" ht="13.2"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559</v>
      </c>
      <c r="AL53" s="325"/>
      <c r="AM53" s="333">
        <v>443992</v>
      </c>
      <c r="AN53" s="334">
        <v>128955</v>
      </c>
      <c r="AO53" s="335">
        <v>-29.2</v>
      </c>
      <c r="AP53" s="336">
        <v>264232</v>
      </c>
      <c r="AQ53" s="337">
        <v>15.8</v>
      </c>
      <c r="AR53" s="338">
        <v>-45</v>
      </c>
    </row>
    <row r="54" spans="1:44" ht="13.2"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558</v>
      </c>
      <c r="AM54" s="341">
        <v>160350</v>
      </c>
      <c r="AN54" s="342">
        <v>46573</v>
      </c>
      <c r="AO54" s="343">
        <v>10.1</v>
      </c>
      <c r="AP54" s="344">
        <v>133959</v>
      </c>
      <c r="AQ54" s="345">
        <v>13.9</v>
      </c>
      <c r="AR54" s="346">
        <v>-3.8</v>
      </c>
    </row>
    <row r="55" spans="1:44" ht="13.2"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560</v>
      </c>
      <c r="AL55" s="325"/>
      <c r="AM55" s="333">
        <v>429200</v>
      </c>
      <c r="AN55" s="334">
        <v>125976</v>
      </c>
      <c r="AO55" s="335">
        <v>-2.2999999999999998</v>
      </c>
      <c r="AP55" s="336">
        <v>263613</v>
      </c>
      <c r="AQ55" s="337">
        <v>-0.2</v>
      </c>
      <c r="AR55" s="338">
        <v>-2.1</v>
      </c>
    </row>
    <row r="56" spans="1:44" ht="13.2"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558</v>
      </c>
      <c r="AM56" s="341">
        <v>212588</v>
      </c>
      <c r="AN56" s="342">
        <v>62397</v>
      </c>
      <c r="AO56" s="343">
        <v>34</v>
      </c>
      <c r="AP56" s="344">
        <v>128823</v>
      </c>
      <c r="AQ56" s="345">
        <v>-3.8</v>
      </c>
      <c r="AR56" s="346">
        <v>37.799999999999997</v>
      </c>
    </row>
    <row r="57" spans="1:44" ht="13.2"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561</v>
      </c>
      <c r="AL57" s="325"/>
      <c r="AM57" s="333">
        <v>437395</v>
      </c>
      <c r="AN57" s="334">
        <v>130605</v>
      </c>
      <c r="AO57" s="335">
        <v>3.7</v>
      </c>
      <c r="AP57" s="336">
        <v>330026</v>
      </c>
      <c r="AQ57" s="337">
        <v>25.2</v>
      </c>
      <c r="AR57" s="338">
        <v>-21.5</v>
      </c>
    </row>
    <row r="58" spans="1:44" ht="13.2"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558</v>
      </c>
      <c r="AM58" s="341">
        <v>270107</v>
      </c>
      <c r="AN58" s="342">
        <v>80653</v>
      </c>
      <c r="AO58" s="343">
        <v>29.3</v>
      </c>
      <c r="AP58" s="344">
        <v>141075</v>
      </c>
      <c r="AQ58" s="345">
        <v>9.5</v>
      </c>
      <c r="AR58" s="346">
        <v>19.8</v>
      </c>
    </row>
    <row r="59" spans="1:44" ht="13.2"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562</v>
      </c>
      <c r="AL59" s="325"/>
      <c r="AM59" s="333">
        <v>492575</v>
      </c>
      <c r="AN59" s="334">
        <v>149764</v>
      </c>
      <c r="AO59" s="335">
        <v>14.7</v>
      </c>
      <c r="AP59" s="336">
        <v>278179</v>
      </c>
      <c r="AQ59" s="337">
        <v>-15.7</v>
      </c>
      <c r="AR59" s="338">
        <v>30.4</v>
      </c>
    </row>
    <row r="60" spans="1:44" ht="13.2"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558</v>
      </c>
      <c r="AM60" s="341">
        <v>336214</v>
      </c>
      <c r="AN60" s="342">
        <v>102224</v>
      </c>
      <c r="AO60" s="343">
        <v>26.7</v>
      </c>
      <c r="AP60" s="344">
        <v>122182</v>
      </c>
      <c r="AQ60" s="345">
        <v>-13.4</v>
      </c>
      <c r="AR60" s="346">
        <v>40.1</v>
      </c>
    </row>
    <row r="61" spans="1:44" ht="13.2"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563</v>
      </c>
      <c r="AL61" s="347"/>
      <c r="AM61" s="348">
        <v>488251</v>
      </c>
      <c r="AN61" s="349">
        <v>143502</v>
      </c>
      <c r="AO61" s="350">
        <v>-6.1</v>
      </c>
      <c r="AP61" s="351">
        <v>272853</v>
      </c>
      <c r="AQ61" s="352">
        <v>2.1</v>
      </c>
      <c r="AR61" s="338">
        <v>-8.1999999999999993</v>
      </c>
    </row>
    <row r="62" spans="1:44" ht="13.2"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558</v>
      </c>
      <c r="AM62" s="341">
        <v>225486</v>
      </c>
      <c r="AN62" s="342">
        <v>66831</v>
      </c>
      <c r="AO62" s="343">
        <v>9.1</v>
      </c>
      <c r="AP62" s="344">
        <v>128722</v>
      </c>
      <c r="AQ62" s="345">
        <v>3.3</v>
      </c>
      <c r="AR62" s="346">
        <v>5.8</v>
      </c>
    </row>
    <row r="63" spans="1:44" ht="13.2"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2"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2"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2"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2" hidden="1" x14ac:dyDescent="0.2">
      <c r="AK70" s="262"/>
      <c r="AL70" s="262"/>
      <c r="AM70" s="262"/>
      <c r="AN70" s="262"/>
      <c r="AO70" s="262"/>
      <c r="AP70" s="262"/>
      <c r="AQ70" s="262"/>
      <c r="AR70" s="262"/>
    </row>
    <row r="71" spans="1:46" ht="13.2" hidden="1" x14ac:dyDescent="0.2">
      <c r="AK71" s="262"/>
      <c r="AL71" s="262"/>
      <c r="AM71" s="262"/>
      <c r="AN71" s="262"/>
      <c r="AO71" s="262"/>
      <c r="AP71" s="262"/>
      <c r="AQ71" s="262"/>
      <c r="AR71" s="262"/>
    </row>
    <row r="72" spans="1:46" ht="13.2" hidden="1" x14ac:dyDescent="0.2">
      <c r="AK72" s="262"/>
      <c r="AL72" s="262"/>
      <c r="AM72" s="262"/>
      <c r="AN72" s="262"/>
      <c r="AO72" s="262"/>
      <c r="AP72" s="262"/>
      <c r="AQ72" s="262"/>
      <c r="AR72" s="262"/>
    </row>
    <row r="73" spans="1:46" ht="13.2" hidden="1" x14ac:dyDescent="0.2">
      <c r="AK73" s="262"/>
      <c r="AL73" s="262"/>
      <c r="AM73" s="262"/>
      <c r="AN73" s="262"/>
      <c r="AO73" s="262"/>
      <c r="AP73" s="262"/>
      <c r="AQ73" s="262"/>
      <c r="AR73" s="262"/>
    </row>
  </sheetData>
  <sheetProtection algorithmName="SHA-512" hashValue="Zqp0+NAV0iyxm0Q2GmyCP11X9ZSYgCZHuRa1MNR4jOYzJAonzw76C3mwzvvHt9afoKhFYPhM5meptmpWrLKtFQ==" saltValue="kq0cPkxKhKKfkWt0Vwizd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96" zoomScaleNormal="100" zoomScaleSheetLayoutView="55" workbookViewId="0"/>
  </sheetViews>
  <sheetFormatPr defaultColWidth="0" defaultRowHeight="13.5" customHeight="1" zeroHeight="1" x14ac:dyDescent="0.2"/>
  <cols>
    <col min="1" max="125" width="2.441406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2" x14ac:dyDescent="0.2">
      <c r="B2" s="259"/>
      <c r="DG2" s="259"/>
    </row>
    <row r="3" spans="2:125" ht="13.2"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2" x14ac:dyDescent="0.2"/>
    <row r="5" spans="2:125" ht="13.2" x14ac:dyDescent="0.2"/>
    <row r="6" spans="2:125" ht="13.2" x14ac:dyDescent="0.2"/>
    <row r="7" spans="2:125" ht="13.2" x14ac:dyDescent="0.2"/>
    <row r="8" spans="2:125" ht="13.2" x14ac:dyDescent="0.2"/>
    <row r="9" spans="2:125" ht="13.2" x14ac:dyDescent="0.2">
      <c r="DU9" s="259"/>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9"/>
    </row>
    <row r="18" spans="125:125" ht="13.2" x14ac:dyDescent="0.2"/>
    <row r="19" spans="125:125" ht="13.2" x14ac:dyDescent="0.2"/>
    <row r="20" spans="125:125" ht="13.2" x14ac:dyDescent="0.2">
      <c r="DU20" s="259"/>
    </row>
    <row r="21" spans="125:125" ht="13.2" x14ac:dyDescent="0.2">
      <c r="DU21" s="259"/>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9"/>
    </row>
    <row r="29" spans="125:125" ht="13.2" x14ac:dyDescent="0.2"/>
    <row r="30" spans="125:125" ht="13.2" x14ac:dyDescent="0.2"/>
    <row r="31" spans="125:125" ht="13.2" x14ac:dyDescent="0.2"/>
    <row r="32" spans="125:125" ht="13.2" x14ac:dyDescent="0.2"/>
    <row r="33" spans="2:125" ht="13.2" x14ac:dyDescent="0.2">
      <c r="B33" s="259"/>
      <c r="G33" s="259"/>
      <c r="I33" s="259"/>
    </row>
    <row r="34" spans="2:125" ht="13.2" x14ac:dyDescent="0.2">
      <c r="C34" s="259"/>
      <c r="P34" s="259"/>
      <c r="DE34" s="259"/>
      <c r="DH34" s="259"/>
    </row>
    <row r="35" spans="2:125" ht="13.2" x14ac:dyDescent="0.2">
      <c r="D35" s="259"/>
      <c r="E35" s="259"/>
      <c r="DG35" s="259"/>
      <c r="DJ35" s="259"/>
      <c r="DP35" s="259"/>
      <c r="DQ35" s="259"/>
      <c r="DR35" s="259"/>
      <c r="DS35" s="259"/>
      <c r="DT35" s="259"/>
      <c r="DU35" s="259"/>
    </row>
    <row r="36" spans="2:125" ht="13.2"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2" x14ac:dyDescent="0.2">
      <c r="DU37" s="259"/>
    </row>
    <row r="38" spans="2:125" ht="13.2" x14ac:dyDescent="0.2">
      <c r="DT38" s="259"/>
      <c r="DU38" s="259"/>
    </row>
    <row r="39" spans="2:125" ht="13.2" x14ac:dyDescent="0.2"/>
    <row r="40" spans="2:125" ht="13.2" x14ac:dyDescent="0.2">
      <c r="DH40" s="259"/>
    </row>
    <row r="41" spans="2:125" ht="13.2" x14ac:dyDescent="0.2">
      <c r="DE41" s="259"/>
    </row>
    <row r="42" spans="2:125" ht="13.2" x14ac:dyDescent="0.2">
      <c r="DG42" s="259"/>
      <c r="DJ42" s="259"/>
    </row>
    <row r="43" spans="2:125" ht="13.2"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2" x14ac:dyDescent="0.2">
      <c r="DU44" s="259"/>
    </row>
    <row r="45" spans="2:125" ht="13.2" x14ac:dyDescent="0.2"/>
    <row r="46" spans="2:125" ht="13.2" x14ac:dyDescent="0.2"/>
    <row r="47" spans="2:125" ht="13.2" x14ac:dyDescent="0.2"/>
    <row r="48" spans="2:125" ht="13.2" x14ac:dyDescent="0.2">
      <c r="DT48" s="259"/>
      <c r="DU48" s="259"/>
    </row>
    <row r="49" spans="120:125" ht="13.2" x14ac:dyDescent="0.2">
      <c r="DU49" s="259"/>
    </row>
    <row r="50" spans="120:125" ht="13.2" x14ac:dyDescent="0.2">
      <c r="DU50" s="259"/>
    </row>
    <row r="51" spans="120:125" ht="13.2" x14ac:dyDescent="0.2">
      <c r="DP51" s="259"/>
      <c r="DQ51" s="259"/>
      <c r="DR51" s="259"/>
      <c r="DS51" s="259"/>
      <c r="DT51" s="259"/>
      <c r="DU51" s="259"/>
    </row>
    <row r="52" spans="120:125" ht="13.2" x14ac:dyDescent="0.2"/>
    <row r="53" spans="120:125" ht="13.2" x14ac:dyDescent="0.2"/>
    <row r="54" spans="120:125" ht="13.2" x14ac:dyDescent="0.2">
      <c r="DU54" s="259"/>
    </row>
    <row r="55" spans="120:125" ht="13.2" x14ac:dyDescent="0.2"/>
    <row r="56" spans="120:125" ht="13.2" x14ac:dyDescent="0.2"/>
    <row r="57" spans="120:125" ht="13.2" x14ac:dyDescent="0.2"/>
    <row r="58" spans="120:125" ht="13.2" x14ac:dyDescent="0.2">
      <c r="DU58" s="259"/>
    </row>
    <row r="59" spans="120:125" ht="13.2" x14ac:dyDescent="0.2"/>
    <row r="60" spans="120:125" ht="13.2" x14ac:dyDescent="0.2"/>
    <row r="61" spans="120:125" ht="13.2" x14ac:dyDescent="0.2"/>
    <row r="62" spans="120:125" ht="13.2" x14ac:dyDescent="0.2"/>
    <row r="63" spans="120:125" ht="13.2" x14ac:dyDescent="0.2">
      <c r="DU63" s="259"/>
    </row>
    <row r="64" spans="120:125" ht="13.2" x14ac:dyDescent="0.2">
      <c r="DT64" s="259"/>
      <c r="DU64" s="259"/>
    </row>
    <row r="65" spans="123:125" ht="13.2" x14ac:dyDescent="0.2"/>
    <row r="66" spans="123:125" ht="13.2" x14ac:dyDescent="0.2"/>
    <row r="67" spans="123:125" ht="13.2" x14ac:dyDescent="0.2"/>
    <row r="68" spans="123:125" ht="13.2" x14ac:dyDescent="0.2"/>
    <row r="69" spans="123:125" ht="13.2" x14ac:dyDescent="0.2">
      <c r="DS69" s="259"/>
      <c r="DT69" s="259"/>
      <c r="DU69" s="259"/>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9"/>
    </row>
    <row r="83" spans="116:125" ht="13.2" x14ac:dyDescent="0.2">
      <c r="DM83" s="259"/>
      <c r="DN83" s="259"/>
      <c r="DO83" s="259"/>
      <c r="DP83" s="259"/>
      <c r="DQ83" s="259"/>
      <c r="DR83" s="259"/>
      <c r="DS83" s="259"/>
      <c r="DT83" s="259"/>
      <c r="DU83" s="259"/>
    </row>
    <row r="84" spans="116:125" ht="13.2" x14ac:dyDescent="0.2"/>
    <row r="85" spans="116:125" ht="13.2" x14ac:dyDescent="0.2"/>
    <row r="86" spans="116:125" ht="13.2" x14ac:dyDescent="0.2"/>
    <row r="87" spans="116:125" ht="13.2" x14ac:dyDescent="0.2"/>
    <row r="88" spans="116:125" ht="13.2" x14ac:dyDescent="0.2">
      <c r="DU88" s="259"/>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565</v>
      </c>
    </row>
    <row r="121" spans="125:125" ht="13.5" hidden="1" customHeight="1" x14ac:dyDescent="0.2">
      <c r="DU121" s="259"/>
    </row>
  </sheetData>
  <sheetProtection algorithmName="SHA-512" hashValue="GFKYt3fXAUJmUz06SoOV52WP2vYyFLJ2aroLjsQuOtQkjS05a4i3Z8sdKT+nMgjbcIxr4wdiVLSfy6m+V5fgPg==" saltValue="eefvNbTjXuAfN2f/Ic0jAw==" spinCount="100000" sheet="1" objects="1" scenarios="1"/>
  <dataConsolidate link="1"/>
  <phoneticPr fontId="2"/>
  <printOptions horizontalCentered="1" verticalCentered="1"/>
  <pageMargins left="0" right="0" top="0.19685039370078741" bottom="0" header="0.39370078740157483" footer="0"/>
  <pageSetup paperSize="9" scale="39" orientation="landscape"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I85" zoomScaleNormal="100" zoomScaleSheetLayoutView="55" workbookViewId="0">
      <selection activeCell="AF101" sqref="AF101"/>
    </sheetView>
  </sheetViews>
  <sheetFormatPr defaultColWidth="0" defaultRowHeight="13.5" customHeight="1" zeroHeight="1" x14ac:dyDescent="0.2"/>
  <cols>
    <col min="1" max="125" width="2.441406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2" x14ac:dyDescent="0.2">
      <c r="B2" s="259"/>
      <c r="T2" s="259"/>
    </row>
    <row r="3" spans="1:125"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9"/>
      <c r="G33" s="259"/>
      <c r="I33" s="259"/>
    </row>
    <row r="34" spans="2:125" ht="13.2" x14ac:dyDescent="0.2">
      <c r="C34" s="259"/>
      <c r="P34" s="259"/>
      <c r="R34" s="259"/>
      <c r="U34" s="259"/>
    </row>
    <row r="35" spans="2:125" ht="13.2"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2" x14ac:dyDescent="0.2">
      <c r="F36" s="259"/>
      <c r="H36" s="259"/>
      <c r="J36" s="259"/>
      <c r="K36" s="259"/>
      <c r="L36" s="259"/>
      <c r="M36" s="259"/>
      <c r="N36" s="259"/>
      <c r="O36" s="259"/>
      <c r="Q36" s="259"/>
      <c r="S36" s="259"/>
      <c r="V36" s="259"/>
    </row>
    <row r="37" spans="2:125" ht="13.2" x14ac:dyDescent="0.2"/>
    <row r="38" spans="2:125" ht="13.2" x14ac:dyDescent="0.2"/>
    <row r="39" spans="2:125" ht="13.2" x14ac:dyDescent="0.2"/>
    <row r="40" spans="2:125" ht="13.2" x14ac:dyDescent="0.2">
      <c r="U40" s="259"/>
    </row>
    <row r="41" spans="2:125" ht="13.2" x14ac:dyDescent="0.2">
      <c r="R41" s="259"/>
    </row>
    <row r="42" spans="2:125" ht="13.2"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2" x14ac:dyDescent="0.2">
      <c r="Q43" s="259"/>
      <c r="S43" s="259"/>
      <c r="V43" s="259"/>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566</v>
      </c>
    </row>
  </sheetData>
  <sheetProtection algorithmName="SHA-512" hashValue="uUVQ34qKedcroLlLhjziYnwf5x143BfT6/QJf9JuhhnMy9B4upD77RcowkcQSCMzBNAfQot6aRmf699mfi0/CQ==" saltValue="zYgYRpnviGGnh6myD963bQ==" spinCount="100000" sheet="1" objects="1" scenarios="1"/>
  <dataConsolidate link="1"/>
  <phoneticPr fontId="2"/>
  <printOptions horizontalCentered="1" verticalCentered="1"/>
  <pageMargins left="0" right="0" top="0.19685039370078741" bottom="0" header="0.39370078740157483" footer="0"/>
  <pageSetup paperSize="9" scale="39" orientation="landscape"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H45" zoomScaleSheetLayoutView="100" workbookViewId="0">
      <selection activeCell="L50" sqref="L50"/>
    </sheetView>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567</v>
      </c>
      <c r="G46" s="8" t="s">
        <v>568</v>
      </c>
      <c r="H46" s="8" t="s">
        <v>569</v>
      </c>
      <c r="I46" s="8" t="s">
        <v>570</v>
      </c>
      <c r="J46" s="9" t="s">
        <v>571</v>
      </c>
    </row>
    <row r="47" spans="2:10" ht="57.75" customHeight="1" x14ac:dyDescent="0.2">
      <c r="B47" s="10"/>
      <c r="C47" s="1175" t="s">
        <v>3</v>
      </c>
      <c r="D47" s="1175"/>
      <c r="E47" s="1176"/>
      <c r="F47" s="11">
        <v>38.979999999999997</v>
      </c>
      <c r="G47" s="12">
        <v>30.58</v>
      </c>
      <c r="H47" s="12">
        <v>14.76</v>
      </c>
      <c r="I47" s="12">
        <v>32.6</v>
      </c>
      <c r="J47" s="13">
        <v>37.24</v>
      </c>
    </row>
    <row r="48" spans="2:10" ht="57.75" customHeight="1" x14ac:dyDescent="0.2">
      <c r="B48" s="14"/>
      <c r="C48" s="1177" t="s">
        <v>4</v>
      </c>
      <c r="D48" s="1177"/>
      <c r="E48" s="1178"/>
      <c r="F48" s="15">
        <v>5.31</v>
      </c>
      <c r="G48" s="16">
        <v>5.19</v>
      </c>
      <c r="H48" s="16">
        <v>5.53</v>
      </c>
      <c r="I48" s="16">
        <v>5.14</v>
      </c>
      <c r="J48" s="17">
        <v>5.83</v>
      </c>
    </row>
    <row r="49" spans="2:10" ht="57.75" customHeight="1" thickBot="1" x14ac:dyDescent="0.25">
      <c r="B49" s="18"/>
      <c r="C49" s="1179" t="s">
        <v>5</v>
      </c>
      <c r="D49" s="1179"/>
      <c r="E49" s="1180"/>
      <c r="F49" s="19">
        <v>7.86</v>
      </c>
      <c r="G49" s="20" t="s">
        <v>572</v>
      </c>
      <c r="H49" s="20" t="s">
        <v>573</v>
      </c>
      <c r="I49" s="20">
        <v>19.079999999999998</v>
      </c>
      <c r="J49" s="21">
        <v>4.3899999999999997</v>
      </c>
    </row>
    <row r="50" spans="2:10" ht="13.2" x14ac:dyDescent="0.2"/>
  </sheetData>
  <sheetProtection algorithmName="SHA-512" hashValue="hD/OMEwxF1YvjBhUfhTssObclj5jeVWaBvuObusoNi1RHJ7szvjyoBMSqcySNhSSP0h+VcvlYXez6Wa8Flw9hw==" saltValue="XRClaUD+weVcI1JUTw9H3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verticalDpi="30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小松 慎太郎</cp:lastModifiedBy>
  <dcterms:modified xsi:type="dcterms:W3CDTF">2024-09-24T04:40:01Z</dcterms:modified>
</cp:coreProperties>
</file>