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24北塩原村_0822\"/>
    </mc:Choice>
  </mc:AlternateContent>
  <bookViews>
    <workbookView xWindow="-120" yWindow="-120" windowWidth="20736"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CO36" i="10"/>
  <c r="AM36" i="10"/>
  <c r="C36" i="10"/>
  <c r="CO35" i="10"/>
  <c r="AM35" i="10"/>
  <c r="C35" i="10"/>
  <c r="CO34" i="10"/>
  <c r="BW34" i="10"/>
  <c r="BW35" i="10" s="1"/>
  <c r="BW36" i="10" s="1"/>
  <c r="BW37" i="10" s="1"/>
  <c r="BW38" i="10" s="1"/>
  <c r="BW39" i="10" s="1"/>
  <c r="BW40" i="10" s="1"/>
  <c r="BW41" i="10" s="1"/>
  <c r="BW42" i="10" s="1"/>
  <c r="BW43" i="10" s="1"/>
  <c r="AM34" i="10"/>
  <c r="U34" i="10"/>
  <c r="U35" i="10" s="1"/>
  <c r="U36" i="10" s="1"/>
  <c r="C34" i="10"/>
  <c r="BE34" i="10" l="1"/>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<sst xmlns="http://schemas.openxmlformats.org/spreadsheetml/2006/main" count="1102" uniqueCount="605">
  <si>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</si>
  <si>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</si>
  <si>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</si>
  <si>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</si>
  <si>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</si>
  <si>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</si>
  <si>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</si>
  <si>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</si>
  <si>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</si>
  <si>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</si>
  <si>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</si>
  <si>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</si>
  <si>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</si>
  <si>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</si>
  <si>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</si>
  <si>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</si>
  <si>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</si>
  <si>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</si>
  <si>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</si>
  <si>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</si>
  <si>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</si>
  <si>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</si>
  <si>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</si>
  <si>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</si>
  <si>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</si>
  <si>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</si>
  <si>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</si>
  <si>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</si>
  <si>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</si>
  <si>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</si>
  <si>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</si>
  <si>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</si>
  <si>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</si>
  <si>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</si>
  <si>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</si>
  <si>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</si>
  <si>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</si>
  <si>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</si>
  <si>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</si>
  <si>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</si>
  <si>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</si>
  <si>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</si>
  <si>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</si>
  <si>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</si>
  <si>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</si>
  <si>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</si>
  <si>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</si>
  <si>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</si>
  <si>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</si>
  <si>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</si>
  <si>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</si>
  <si>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</si>
  <si>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</si>
  <si>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</si>
  <si>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</si>
  <si>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</si>
  <si>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</si>
  <si>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</si>
  <si>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</si>
  <si>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</si>
  <si>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</si>
  <si>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</si>
  <si>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</si>
  <si>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</si>
  <si>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</si>
  <si>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</si>
  <si>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</si>
  <si>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</si>
  <si>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</si>
  <si>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</si>
  <si>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</si>
  <si>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</si>
  <si>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</si>
  <si>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</si>
  <si>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</si>
  <si>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</si>
  <si>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</si>
  <si>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</si>
  <si>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</si>
  <si>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</si>
  <si>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</si>
  <si>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</si>
  <si>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</si>
  <si>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</si>
  <si>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</si>
  <si>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</si>
  <si>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</si>
  <si>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</si>
  <si>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</si>
  <si>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</si>
  <si>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</si>
  <si>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</si>
  <si>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</si>
  <si>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</si>
  <si>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</si>
  <si>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</si>
  <si>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</si>
  <si>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</si>
  <si>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</si>
  <si>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北塩原村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</si>
  <si>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</si>
  <si>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</si>
  <si>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</si>
  <si>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</si>
  <si>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</si>
  <si>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</si>
  <si>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</si>
  <si>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</si>
  <si>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</si>
  <si>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</si>
  <si>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</si>
  <si>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</si>
  <si>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</si>
  <si>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</si>
  <si>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</si>
  <si>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</si>
  <si>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</si>
  <si>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</si>
  <si>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</si>
  <si>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</si>
  <si>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</si>
  <si>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</si>
  <si>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</si>
  <si>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</si>
  <si>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</si>
  <si>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</si>
  <si>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</si>
  <si>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</si>
  <si>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</si>
  <si>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</si>
  <si>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</si>
  <si>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</si>
  <si>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</si>
  <si>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</si>
  <si>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</si>
  <si>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</si>
  <si>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</si>
  <si>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</si>
  <si>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</si>
  <si>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</si>
  <si>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</si>
  <si>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</si>
  <si>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</si>
  <si>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</si>
  <si>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</si>
  <si>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</si>
  <si>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</si>
  <si>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</si>
  <si>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</si>
  <si>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</si>
  <si>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</si>
  <si>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</si>
  <si>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</si>
  <si>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-4.4</t>
    <phoneticPr fontId="5"/>
  </si>
  <si>
    <t>基準財政需要額</t>
    <phoneticPr fontId="25"/>
  </si>
  <si>
    <t>うち日本人(％)</t>
    <phoneticPr fontId="5"/>
  </si>
  <si>
    <t>-4.3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</si>
  <si>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</si>
  <si>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</si>
  <si>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</si>
  <si>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</si>
  <si>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</si>
  <si>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</si>
  <si>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</si>
  <si>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</si>
  <si>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</si>
  <si>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</si>
  <si>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</si>
  <si>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</si>
  <si>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</si>
  <si>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</si>
  <si>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</si>
  <si>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</si>
  <si>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</si>
  <si>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</si>
  <si>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</si>
  <si>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</si>
  <si>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</si>
  <si>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</si>
  <si>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</si>
  <si>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</si>
  <si>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</si>
  <si>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</si>
  <si>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</si>
  <si>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</si>
  <si>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</si>
  <si>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</si>
  <si>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</si>
  <si>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</si>
  <si>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</si>
  <si>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</si>
  <si>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</si>
  <si>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</si>
  <si>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</si>
  <si>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</si>
  <si>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</si>
  <si>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</si>
  <si>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</si>
  <si>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</si>
  <si>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</si>
  <si>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</si>
  <si>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</si>
  <si>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</si>
  <si>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</si>
  <si>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</si>
  <si>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</si>
  <si>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</si>
  <si>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</si>
  <si>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</si>
  <si>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</si>
  <si>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</si>
  <si>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</si>
  <si>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</si>
  <si>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</si>
  <si>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</si>
  <si>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</si>
  <si>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</si>
  <si>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</si>
  <si>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</si>
  <si>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</si>
  <si>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</si>
  <si>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福島県北塩原村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</si>
  <si>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</si>
  <si>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</si>
  <si>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</si>
  <si>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</si>
  <si>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</si>
  <si>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</si>
  <si>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</si>
  <si>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</si>
  <si>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</si>
  <si>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</si>
  <si>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</si>
  <si>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</si>
  <si>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</si>
  <si>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</si>
  <si>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</si>
  <si>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</si>
  <si>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</si>
  <si>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</si>
  <si>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</si>
  <si>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</si>
  <si>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</si>
  <si>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</si>
  <si>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</si>
  <si>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</si>
  <si>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</si>
  <si>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</si>
  <si>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</si>
  <si>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</si>
  <si>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</si>
  <si>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</si>
  <si>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</si>
  <si>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</si>
  <si>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</si>
  <si>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</si>
  <si>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</si>
  <si>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</si>
  <si>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</si>
  <si>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</si>
  <si>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</si>
  <si>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</si>
  <si>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</si>
  <si>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</si>
  <si>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</si>
  <si>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</si>
  <si>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</si>
  <si>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</si>
  <si>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</si>
  <si>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</si>
  <si>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</si>
  <si>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</si>
  <si>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</si>
  <si>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</si>
  <si>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</si>
  <si>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</si>
  <si>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</si>
  <si>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</si>
  <si>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</si>
  <si>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</si>
  <si>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</si>
  <si>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</si>
  <si>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</si>
  <si>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</si>
  <si>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</si>
  <si>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</si>
  <si>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</si>
  <si>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</si>
  <si>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</si>
  <si>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</si>
  <si>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</si>
  <si>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</si>
  <si>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</si>
  <si>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</si>
  <si>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</si>
  <si>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</si>
  <si>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</si>
  <si>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</si>
  <si>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</si>
  <si>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</si>
  <si>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</si>
  <si>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</si>
  <si>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</si>
  <si>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</si>
  <si>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</si>
  <si>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</si>
  <si>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</si>
  <si>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</si>
  <si>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</si>
  <si>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</si>
  <si>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</si>
  <si>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</si>
  <si>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</si>
  <si>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</si>
  <si>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</si>
  <si>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</si>
  <si>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</si>
  <si>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</si>
  <si>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</si>
  <si>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</si>
  <si>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</si>
  <si>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</si>
  <si>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</si>
  <si>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</si>
  <si>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</si>
  <si>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</si>
  <si>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</si>
  <si>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</si>
  <si>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</si>
  <si>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</si>
  <si>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</si>
  <si>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</si>
  <si>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</si>
  <si>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</si>
  <si>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</si>
  <si>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</si>
  <si>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</si>
  <si>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</si>
  <si>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</si>
  <si>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</si>
  <si>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</si>
  <si>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</si>
  <si>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</si>
  <si>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</si>
  <si>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</si>
  <si>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</si>
  <si>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</si>
  <si>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</si>
  <si>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</si>
  <si>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</si>
  <si>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</si>
  <si>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</si>
  <si>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</si>
  <si>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</si>
  <si>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</si>
  <si>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</si>
  <si>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</si>
  <si>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</si>
  <si>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</si>
  <si>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</si>
  <si>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</si>
  <si>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</si>
  <si>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</si>
  <si>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</si>
  <si>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</si>
  <si>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</si>
  <si>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</si>
  <si>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</si>
  <si>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</si>
  <si>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</si>
  <si>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</si>
  <si>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</si>
  <si>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</si>
  <si>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</si>
  <si>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福島県北塩原村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</si>
  <si>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</si>
  <si>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</si>
  <si>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</si>
  <si>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</si>
  <si>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</si>
  <si>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</si>
  <si>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</si>
  <si>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</si>
  <si>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</si>
  <si>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</si>
  <si>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</si>
  <si>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</si>
  <si>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</si>
  <si>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</si>
  <si>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</si>
  <si>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</si>
  <si>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</si>
  <si>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</si>
  <si>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</si>
  <si>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</si>
  <si>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</si>
  <si>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</si>
  <si>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</si>
  <si>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</si>
  <si>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</si>
  <si>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</si>
  <si>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</si>
  <si>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</si>
  <si>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</si>
  <si>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</si>
  <si>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</si>
  <si>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</si>
  <si>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</si>
  <si>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</si>
  <si>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介護保険事業特別会計（保険事業勘定）</t>
    <phoneticPr fontId="5"/>
  </si>
  <si>
    <t>後期高齢者医療特別会計</t>
    <phoneticPr fontId="5"/>
  </si>
  <si>
    <t>簡易水道事業費特別会計</t>
    <phoneticPr fontId="5"/>
  </si>
  <si>
    <t>法非適用企業</t>
    <phoneticPr fontId="5"/>
  </si>
  <si>
    <t>特定環境保全下水道事業特別会計</t>
    <phoneticPr fontId="5"/>
  </si>
  <si>
    <t>農業集落排水事業特別会計</t>
    <phoneticPr fontId="5"/>
  </si>
  <si>
    <t>簡易排水施設事業特別会計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</si>
  <si>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</si>
  <si>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</si>
  <si>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</si>
  <si>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</si>
  <si>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</si>
  <si>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</si>
  <si>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</si>
  <si>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</si>
  <si>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</si>
  <si>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</si>
  <si>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</si>
  <si>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</si>
  <si>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</si>
  <si>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</si>
  <si>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</si>
  <si>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</si>
  <si>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</si>
  <si>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</si>
  <si>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</si>
  <si>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</si>
  <si>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</si>
  <si>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</si>
  <si>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</si>
  <si>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</si>
  <si>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</si>
  <si>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</si>
  <si>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</si>
  <si>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</si>
  <si>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</si>
  <si>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</si>
  <si>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</si>
  <si>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</si>
  <si>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</si>
  <si>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</si>
  <si>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</si>
  <si>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</si>
  <si>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</si>
  <si>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</si>
  <si>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</si>
  <si>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</si>
  <si>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</si>
  <si>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</si>
  <si>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</si>
  <si>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</si>
  <si>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</si>
  <si>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</si>
  <si>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</si>
  <si>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</si>
  <si>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</si>
  <si>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</si>
  <si>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</si>
  <si>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</si>
  <si>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</si>
  <si>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</si>
  <si>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</si>
  <si>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</si>
  <si>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</si>
  <si>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介護保険事業特別会計（介護サービス事業勘定）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</si>
  <si>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</si>
  <si>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</si>
  <si>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</si>
  <si>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</si>
  <si>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</si>
  <si>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</si>
  <si>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</si>
  <si>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</si>
  <si>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</si>
  <si>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</si>
  <si>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</si>
  <si>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</si>
  <si>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</si>
  <si>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</si>
  <si>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</si>
  <si>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</si>
  <si>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</si>
  <si>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</si>
  <si>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</si>
  <si>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</si>
  <si>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</si>
  <si>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</si>
  <si>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</si>
  <si>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</si>
  <si>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</si>
  <si>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</si>
  <si>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</si>
  <si>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</si>
  <si>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</si>
  <si>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</si>
  <si>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</si>
  <si>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</si>
  <si>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</si>
  <si>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</si>
  <si>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</si>
  <si>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</si>
  <si>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</si>
  <si>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</si>
  <si>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</si>
  <si>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</si>
  <si>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</si>
  <si>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</si>
  <si>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</si>
  <si>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</si>
  <si>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</si>
  <si>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</si>
  <si>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</si>
  <si>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</si>
  <si>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</si>
  <si>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</si>
  <si>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</si>
  <si>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</si>
  <si>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</si>
  <si>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</si>
  <si>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</si>
  <si>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</si>
  <si>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</si>
  <si>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</si>
  <si>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</si>
  <si>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</si>
  <si>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</si>
  <si>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</si>
  <si>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</si>
  <si>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</si>
  <si>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</si>
  <si>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</si>
  <si>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</si>
  <si>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</si>
  <si>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</si>
  <si>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</si>
  <si>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</si>
  <si>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</si>
  <si>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</si>
  <si>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</si>
  <si>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</si>
  <si>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</si>
  <si>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</si>
  <si>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</si>
  <si>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</si>
  <si>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</si>
  <si>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</si>
  <si>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</si>
  <si>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</si>
  <si>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10.17</t>
  </si>
  <si>
    <t>▲ 5.49</t>
  </si>
  <si>
    <t>▲ 1.23</t>
  </si>
  <si>
    <t>一般会計</t>
  </si>
  <si>
    <t>介護保険事業特別会計（保険事業勘定）</t>
  </si>
  <si>
    <t>国民健康保険事業費特別会計</t>
  </si>
  <si>
    <t>農業集落排水事業特別会計</t>
  </si>
  <si>
    <t>後期高齢者医療特別会計</t>
  </si>
  <si>
    <t>簡易排水施設事業特別会計</t>
  </si>
  <si>
    <t>簡易水道事業費特別会計</t>
  </si>
  <si>
    <t>▲ 0.19</t>
  </si>
  <si>
    <t>特定環境保全下水道事業特別会計</t>
  </si>
  <si>
    <t>▲ 0.41</t>
  </si>
  <si>
    <t>その他会計（赤字）</t>
  </si>
  <si>
    <t>その他会計（黒字）</t>
  </si>
  <si>
    <t>（百万円）</t>
    <phoneticPr fontId="5"/>
  </si>
  <si>
    <t>H30</t>
    <phoneticPr fontId="5"/>
  </si>
  <si>
    <t>R01</t>
    <phoneticPr fontId="5"/>
  </si>
  <si>
    <t>R02</t>
    <phoneticPr fontId="5"/>
  </si>
  <si>
    <t>R03</t>
    <phoneticPr fontId="5"/>
  </si>
  <si>
    <t>R04</t>
    <phoneticPr fontId="5"/>
  </si>
  <si>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</si>
  <si>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</si>
  <si>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</si>
  <si>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</si>
  <si>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</si>
  <si>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喜多方地方広域市町村圏組合一般会計</t>
    <rPh sb="0" eb="3">
      <t>キタカタ</t>
    </rPh>
    <rPh sb="3" eb="5">
      <t>チホウ</t>
    </rPh>
    <rPh sb="5" eb="7">
      <t>コウイキ</t>
    </rPh>
    <rPh sb="7" eb="10">
      <t>シチョウソン</t>
    </rPh>
    <rPh sb="10" eb="11">
      <t>ケン</t>
    </rPh>
    <rPh sb="11" eb="13">
      <t>クミアイ</t>
    </rPh>
    <rPh sb="13" eb="15">
      <t>イッパン</t>
    </rPh>
    <rPh sb="15" eb="17">
      <t>カイケイ</t>
    </rPh>
    <phoneticPr fontId="2"/>
  </si>
  <si>
    <t>喜多方地方広域市町村圏組合喜多方プラザ特別会計</t>
    <rPh sb="0" eb="3">
      <t>キタカタ</t>
    </rPh>
    <rPh sb="3" eb="5">
      <t>チホウ</t>
    </rPh>
    <rPh sb="5" eb="7">
      <t>コウイキ</t>
    </rPh>
    <rPh sb="7" eb="10">
      <t>シチョウソン</t>
    </rPh>
    <rPh sb="10" eb="11">
      <t>ケン</t>
    </rPh>
    <rPh sb="11" eb="13">
      <t>クミアイ</t>
    </rPh>
    <rPh sb="13" eb="16">
      <t>キタカタ</t>
    </rPh>
    <rPh sb="19" eb="21">
      <t>トクベツ</t>
    </rPh>
    <rPh sb="21" eb="23">
      <t>カイケイ</t>
    </rPh>
    <phoneticPr fontId="2"/>
  </si>
  <si>
    <t>喜多方地方広域市町村圏組合介護保険事業特別会計</t>
    <rPh sb="0" eb="3">
      <t>キタカタ</t>
    </rPh>
    <rPh sb="3" eb="5">
      <t>チホウ</t>
    </rPh>
    <rPh sb="5" eb="7">
      <t>コウイキ</t>
    </rPh>
    <rPh sb="7" eb="10">
      <t>シチョウソン</t>
    </rPh>
    <rPh sb="10" eb="11">
      <t>ケン</t>
    </rPh>
    <rPh sb="11" eb="13">
      <t>クミアイ</t>
    </rPh>
    <rPh sb="13" eb="15">
      <t>カイゴ</t>
    </rPh>
    <rPh sb="15" eb="17">
      <t>ホケン</t>
    </rPh>
    <rPh sb="17" eb="19">
      <t>ジギョウ</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</si>
  <si>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</si>
  <si>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21" eb="23">
      <t>トクベツ</t>
    </rPh>
    <rPh sb="23" eb="25">
      <t>カイケイ</t>
    </rPh>
    <phoneticPr fontId="2"/>
  </si>
  <si>
    <t>㈱ラビスパ</t>
    <phoneticPr fontId="2"/>
  </si>
  <si>
    <t>公共施設維持補修基金</t>
    <rPh sb="0" eb="2">
      <t>コウキョウ</t>
    </rPh>
    <rPh sb="2" eb="4">
      <t>シセツ</t>
    </rPh>
    <rPh sb="4" eb="6">
      <t>イジ</t>
    </rPh>
    <rPh sb="6" eb="8">
      <t>ホシュウ</t>
    </rPh>
    <rPh sb="8" eb="10">
      <t>キキン</t>
    </rPh>
    <phoneticPr fontId="5"/>
  </si>
  <si>
    <t>地域福祉基金</t>
    <rPh sb="0" eb="2">
      <t>チイキ</t>
    </rPh>
    <rPh sb="2" eb="4">
      <t>フクシ</t>
    </rPh>
    <rPh sb="4" eb="6">
      <t>キキン</t>
    </rPh>
    <phoneticPr fontId="5"/>
  </si>
  <si>
    <t>森林環境譲与税基金</t>
    <phoneticPr fontId="5"/>
  </si>
  <si>
    <t>国営会津北部農業水利事業基金</t>
    <rPh sb="0" eb="2">
      <t>コクエイ</t>
    </rPh>
    <rPh sb="2" eb="4">
      <t>アイヅ</t>
    </rPh>
    <rPh sb="4" eb="6">
      <t>ホクブ</t>
    </rPh>
    <rPh sb="6" eb="8">
      <t>ノウギョウ</t>
    </rPh>
    <rPh sb="8" eb="10">
      <t>スイリ</t>
    </rPh>
    <rPh sb="10" eb="12">
      <t>ジギョウ</t>
    </rPh>
    <rPh sb="12" eb="14">
      <t>キキン</t>
    </rPh>
    <phoneticPr fontId="5"/>
  </si>
  <si>
    <t>ふるさと水と土保全基金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</si>
  <si>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</si>
  <si>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</si>
  <si>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事業の平準化を進めたことにより、将来負担比率は減少傾向にある。有形固定資産原価償却率は増加傾向にあるため、施設の計画的な更新や集約を図っていく必要がある。</t>
    <rPh sb="25" eb="27">
      <t>ケイコウ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</si>
  <si>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</si>
  <si>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</si>
  <si>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</si>
  <si>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</si>
  <si>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</si>
  <si>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</si>
  <si>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将来負担比率は、61.2（前年度比▲14.8）となった。減少要因は地方債現在高の減少によるものである。
実質公債費比率（単年度）は、15.06145（前年度比+1.07133）、実質公債費比率（３カ年度）は、14.5（前年度比+0.2）となった。地方債の元金据置期間終了に伴う、元利償還金が増加していることが原因である。
今後も、元利償還金額を上回る借入（起債発行）を行わないようにする必要がある。</t>
    <rPh sb="28" eb="30">
      <t>ゲンショウ</t>
    </rPh>
    <rPh sb="30" eb="32">
      <t>ヨウイン</t>
    </rPh>
    <rPh sb="33" eb="36">
      <t>チホウサイ</t>
    </rPh>
    <rPh sb="36" eb="38">
      <t>ゲンザイ</t>
    </rPh>
    <rPh sb="38" eb="39">
      <t>ダカ</t>
    </rPh>
    <rPh sb="40" eb="42">
      <t>ゲンショウ</t>
    </rPh>
    <rPh sb="60" eb="63">
      <t>タンネンド</t>
    </rPh>
    <rPh sb="161" eb="163">
      <t>コンゴ</t>
    </rPh>
    <rPh sb="184" eb="185">
      <t>オコナ</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</si>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</sst>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6" fillId="0" borderId="41" xfId="16" applyBorder="1" applyAlignment="1" applyProtection="1">
      <alignment horizontal="left" vertical="top" wrapText="1"/>
      <protection locked="0"/>
    </xf>
    <xf numFmtId="0" fontId="16" fillId="0" borderId="12" xfId="16" applyBorder="1" applyAlignment="1" applyProtection="1">
      <alignment horizontal="left" vertical="top" wrapText="1"/>
      <protection locked="0"/>
    </xf>
    <xf numFmtId="0" fontId="16" fillId="0" borderId="51" xfId="16" applyBorder="1" applyAlignment="1" applyProtection="1">
      <alignment horizontal="left" vertical="top" wrapText="1"/>
      <protection locked="0"/>
    </xf>
    <xf numFmtId="0" fontId="16" fillId="0" borderId="65" xfId="16" applyBorder="1" applyAlignment="1" applyProtection="1">
      <alignment horizontal="left" vertical="top" wrapText="1"/>
      <protection locked="0"/>
    </xf>
    <xf numFmtId="0" fontId="16" fillId="0" borderId="0" xfId="16" applyAlignment="1" applyProtection="1">
      <alignment horizontal="left" vertical="top" wrapText="1"/>
      <protection locked="0"/>
    </xf>
    <xf numFmtId="0" fontId="16" fillId="0" borderId="38" xfId="16" applyBorder="1" applyAlignment="1" applyProtection="1">
      <alignment horizontal="left" vertical="top" wrapText="1"/>
      <protection locked="0"/>
    </xf>
    <xf numFmtId="0" fontId="16" fillId="0" borderId="37" xfId="16" applyBorder="1" applyAlignment="1" applyProtection="1">
      <alignment horizontal="left" vertical="top" wrapText="1"/>
      <protection locked="0"/>
    </xf>
    <xf numFmtId="0" fontId="16" fillId="0" borderId="56" xfId="16" applyBorder="1" applyAlignment="1" applyProtection="1">
      <alignment horizontal="left" vertical="top" wrapText="1"/>
      <protection locked="0"/>
    </xf>
    <xf numFmtId="0" fontId="16" fillId="0" borderId="40" xfId="16"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D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3867-42BE-A00A-F2B116B78B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224129</c:v>
                </c:pt>
                <c:pt idx="1">
                  <c:v>127399</c:v>
                </c:pt>
                <c:pt idx="2">
                  <c:v>120060</c:v>
                </c:pt>
                <c:pt idx="3">
                  <c:v>96000</c:v>
                </c:pt>
                <c:pt idx="4">
                  <c:v>117705</c:v>
                </c:pt>
              </c:numCache>
            </c:numRef>
          </c:val>
          <c:smooth val="0"/>
          <c:extLst>
            <c:ext xmlns:c16="http://schemas.microsoft.com/office/drawing/2014/chart" uri="{C3380CC4-5D6E-409C-BE32-E72D297353CC}">
              <c16:uniqueId val="{00000001-3867-42BE-A00A-F2B116B78BB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10.5</c:v>
                </c:pt>
                <c:pt idx="1">
                  <c:v>7.22</c:v>
                </c:pt>
                <c:pt idx="2">
                  <c:v>5.63</c:v>
                </c:pt>
                <c:pt idx="3">
                  <c:v>7.74</c:v>
                </c:pt>
                <c:pt idx="4">
                  <c:v>7.24</c:v>
                </c:pt>
              </c:numCache>
            </c:numRef>
          </c:val>
          <c:extLst>
            <c:ext xmlns:c16="http://schemas.microsoft.com/office/drawing/2014/chart" uri="{C3380CC4-5D6E-409C-BE32-E72D297353CC}">
              <c16:uniqueId val="{00000000-7B73-4B08-886F-709F0CC2376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23.42</c:v>
                </c:pt>
                <c:pt idx="1">
                  <c:v>20.75</c:v>
                </c:pt>
                <c:pt idx="2">
                  <c:v>19.72</c:v>
                </c:pt>
                <c:pt idx="3">
                  <c:v>23.43</c:v>
                </c:pt>
                <c:pt idx="4">
                  <c:v>25.77</c:v>
                </c:pt>
              </c:numCache>
            </c:numRef>
          </c:val>
          <c:extLst>
            <c:ext xmlns:c16="http://schemas.microsoft.com/office/drawing/2014/chart" uri="{C3380CC4-5D6E-409C-BE32-E72D297353CC}">
              <c16:uniqueId val="{00000001-7B73-4B08-886F-709F0CC2376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-10.17</c:v>
                </c:pt>
                <c:pt idx="1">
                  <c:v>-5.49</c:v>
                </c:pt>
                <c:pt idx="2">
                  <c:v>-1.23</c:v>
                </c:pt>
                <c:pt idx="3">
                  <c:v>8.14</c:v>
                </c:pt>
                <c:pt idx="4">
                  <c:v>1.75</c:v>
                </c:pt>
              </c:numCache>
            </c:numRef>
          </c:val>
          <c:smooth val="0"/>
          <c:extLst>
            <c:ext xmlns:c16="http://schemas.microsoft.com/office/drawing/2014/chart" uri="{C3380CC4-5D6E-409C-BE32-E72D297353CC}">
              <c16:uniqueId val="{00000002-7B73-4B08-886F-709F0CC2376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81D-4AA4-9A8A-E134B671CA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1D-4AA4-9A8A-E134B671CA0E}"/>
            </c:ext>
          </c:extLst>
        </c:ser>
        <c:ser>
          <c:idx val="2"/>
          <c:order val="2"/>
          <c:tx>
            <c:strRef>
              <c:f>データシート!$A$29</c:f>
              <c:strCache>
                <c:ptCount val="1"/>
                <c:pt idx="0">
                  <c:v>特定環境保全下水道事業特別会計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0.12</c:v>
                </c:pt>
                <c:pt idx="2">
                  <c:v>#N/A</c:v>
                </c:pt>
                <c:pt idx="3">
                  <c:v>0.08</c:v>
                </c:pt>
                <c:pt idx="4">
                  <c:v>0.41</c:v>
                </c:pt>
                <c:pt idx="5">
                  <c:v>#N/A</c:v>
                </c:pt>
                <c:pt idx="6">
                  <c:v>#N/A</c:v>
                </c:pt>
                <c:pt idx="7">
                  <c:v>0</c:v>
                </c:pt>
                <c:pt idx="8">
                  <c:v>#N/A</c:v>
                </c:pt>
                <c:pt idx="9">
                  <c:v>0</c:v>
                </c:pt>
              </c:numCache>
            </c:numRef>
          </c:val>
          <c:extLst>
            <c:ext xmlns:c16="http://schemas.microsoft.com/office/drawing/2014/chart" uri="{C3380CC4-5D6E-409C-BE32-E72D297353CC}">
              <c16:uniqueId val="{00000002-681D-4AA4-9A8A-E134B671CA0E}"/>
            </c:ext>
          </c:extLst>
        </c:ser>
        <c:ser>
          <c:idx val="3"/>
          <c:order val="3"/>
          <c:tx>
            <c:strRef>
              <c:f>データシート!$A$30</c:f>
              <c:strCache>
                <c:ptCount val="1"/>
                <c:pt idx="0">
                  <c:v>簡易水道事業費特別会計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0.02</c:v>
                </c:pt>
                <c:pt idx="2">
                  <c:v>#N/A</c:v>
                </c:pt>
                <c:pt idx="3">
                  <c:v>0.02</c:v>
                </c:pt>
                <c:pt idx="4">
                  <c:v>0.19</c:v>
                </c:pt>
                <c:pt idx="5">
                  <c:v>#N/A</c:v>
                </c:pt>
                <c:pt idx="6">
                  <c:v>#N/A</c:v>
                </c:pt>
                <c:pt idx="7">
                  <c:v>0</c:v>
                </c:pt>
                <c:pt idx="8">
                  <c:v>#N/A</c:v>
                </c:pt>
                <c:pt idx="9">
                  <c:v>0</c:v>
                </c:pt>
              </c:numCache>
            </c:numRef>
          </c:val>
          <c:extLst>
            <c:ext xmlns:c16="http://schemas.microsoft.com/office/drawing/2014/chart" uri="{C3380CC4-5D6E-409C-BE32-E72D297353CC}">
              <c16:uniqueId val="{00000003-681D-4AA4-9A8A-E134B671CA0E}"/>
            </c:ext>
          </c:extLst>
        </c:ser>
        <c:ser>
          <c:idx val="4"/>
          <c:order val="4"/>
          <c:tx>
            <c:strRef>
              <c:f>データシート!$A$31</c:f>
              <c:strCache>
                <c:ptCount val="1"/>
                <c:pt idx="0">
                  <c:v>簡易排水施設事業特別会計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81D-4AA4-9A8A-E134B671CA0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0.04</c:v>
                </c:pt>
                <c:pt idx="6">
                  <c:v>#N/A</c:v>
                </c:pt>
                <c:pt idx="7">
                  <c:v>0.01</c:v>
                </c:pt>
                <c:pt idx="8">
                  <c:v>#N/A</c:v>
                </c:pt>
                <c:pt idx="9">
                  <c:v>0</c:v>
                </c:pt>
              </c:numCache>
            </c:numRef>
          </c:val>
          <c:extLst>
            <c:ext xmlns:c16="http://schemas.microsoft.com/office/drawing/2014/chart" uri="{C3380CC4-5D6E-409C-BE32-E72D297353CC}">
              <c16:uniqueId val="{00000005-681D-4AA4-9A8A-E134B671CA0E}"/>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6-681D-4AA4-9A8A-E134B671CA0E}"/>
            </c:ext>
          </c:extLst>
        </c:ser>
        <c:ser>
          <c:idx val="7"/>
          <c:order val="7"/>
          <c:tx>
            <c:strRef>
              <c:f>データシート!$A$34</c:f>
              <c:strCache>
                <c:ptCount val="1"/>
                <c:pt idx="0">
                  <c:v>国民健康保険事業費特別会計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1.44</c:v>
                </c:pt>
                <c:pt idx="2">
                  <c:v>#N/A</c:v>
                </c:pt>
                <c:pt idx="3">
                  <c:v>0.82</c:v>
                </c:pt>
                <c:pt idx="4">
                  <c:v>#N/A</c:v>
                </c:pt>
                <c:pt idx="5">
                  <c:v>0.86</c:v>
                </c:pt>
                <c:pt idx="6">
                  <c:v>#N/A</c:v>
                </c:pt>
                <c:pt idx="7">
                  <c:v>0.6</c:v>
                </c:pt>
                <c:pt idx="8">
                  <c:v>#N/A</c:v>
                </c:pt>
                <c:pt idx="9">
                  <c:v>0.82</c:v>
                </c:pt>
              </c:numCache>
            </c:numRef>
          </c:val>
          <c:extLst>
            <c:ext xmlns:c16="http://schemas.microsoft.com/office/drawing/2014/chart" uri="{C3380CC4-5D6E-409C-BE32-E72D297353CC}">
              <c16:uniqueId val="{00000007-681D-4AA4-9A8A-E134B671CA0E}"/>
            </c:ext>
          </c:extLst>
        </c:ser>
        <c:ser>
          <c:idx val="8"/>
          <c:order val="8"/>
          <c:tx>
            <c:strRef>
              <c:f>データシート!$A$35</c:f>
              <c:strCache>
                <c:ptCount val="1"/>
                <c:pt idx="0">
                  <c:v>介護保険事業特別会計（保険事業勘定）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0.72</c:v>
                </c:pt>
                <c:pt idx="2">
                  <c:v>#N/A</c:v>
                </c:pt>
                <c:pt idx="3">
                  <c:v>0.82</c:v>
                </c:pt>
                <c:pt idx="4">
                  <c:v>#N/A</c:v>
                </c:pt>
                <c:pt idx="5">
                  <c:v>0.31</c:v>
                </c:pt>
                <c:pt idx="6">
                  <c:v>#N/A</c:v>
                </c:pt>
                <c:pt idx="7">
                  <c:v>1.56</c:v>
                </c:pt>
                <c:pt idx="8">
                  <c:v>#N/A</c:v>
                </c:pt>
                <c:pt idx="9">
                  <c:v>0.83</c:v>
                </c:pt>
              </c:numCache>
            </c:numRef>
          </c:val>
          <c:extLst>
            <c:ext xmlns:c16="http://schemas.microsoft.com/office/drawing/2014/chart" uri="{C3380CC4-5D6E-409C-BE32-E72D297353CC}">
              <c16:uniqueId val="{00000008-681D-4AA4-9A8A-E134B671CA0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10.49</c:v>
                </c:pt>
                <c:pt idx="2">
                  <c:v>#N/A</c:v>
                </c:pt>
                <c:pt idx="3">
                  <c:v>7.22</c:v>
                </c:pt>
                <c:pt idx="4">
                  <c:v>#N/A</c:v>
                </c:pt>
                <c:pt idx="5">
                  <c:v>5.65</c:v>
                </c:pt>
                <c:pt idx="6">
                  <c:v>#N/A</c:v>
                </c:pt>
                <c:pt idx="7">
                  <c:v>7.73</c:v>
                </c:pt>
                <c:pt idx="8">
                  <c:v>#N/A</c:v>
                </c:pt>
                <c:pt idx="9">
                  <c:v>7.24</c:v>
                </c:pt>
              </c:numCache>
            </c:numRef>
          </c:val>
          <c:extLst>
            <c:ext xmlns:c16="http://schemas.microsoft.com/office/drawing/2014/chart" uri="{C3380CC4-5D6E-409C-BE32-E72D297353CC}">
              <c16:uniqueId val="{00000009-681D-4AA4-9A8A-E134B671CA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387</c:v>
                </c:pt>
                <c:pt idx="5">
                  <c:v>397</c:v>
                </c:pt>
                <c:pt idx="8">
                  <c:v>415</c:v>
                </c:pt>
                <c:pt idx="11">
                  <c:v>435</c:v>
                </c:pt>
                <c:pt idx="14">
                  <c:v>445</c:v>
                </c:pt>
              </c:numCache>
            </c:numRef>
          </c:val>
          <c:extLst>
            <c:ext xmlns:c16="http://schemas.microsoft.com/office/drawing/2014/chart" uri="{C3380CC4-5D6E-409C-BE32-E72D297353CC}">
              <c16:uniqueId val="{00000000-4B28-4F13-A843-0574CAFF2C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28-4F13-A843-0574CAFF2C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B28-4F13-A843-0574CAFF2C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c:v>
                </c:pt>
                <c:pt idx="3">
                  <c:v>9</c:v>
                </c:pt>
                <c:pt idx="6">
                  <c:v>15</c:v>
                </c:pt>
                <c:pt idx="9">
                  <c:v>11</c:v>
                </c:pt>
                <c:pt idx="12">
                  <c:v>15</c:v>
                </c:pt>
              </c:numCache>
            </c:numRef>
          </c:val>
          <c:extLst>
            <c:ext xmlns:c16="http://schemas.microsoft.com/office/drawing/2014/chart" uri="{C3380CC4-5D6E-409C-BE32-E72D297353CC}">
              <c16:uniqueId val="{00000003-4B28-4F13-A843-0574CAFF2C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222</c:v>
                </c:pt>
                <c:pt idx="3">
                  <c:v>236</c:v>
                </c:pt>
                <c:pt idx="6">
                  <c:v>237</c:v>
                </c:pt>
                <c:pt idx="9">
                  <c:v>240</c:v>
                </c:pt>
                <c:pt idx="12">
                  <c:v>234</c:v>
                </c:pt>
              </c:numCache>
            </c:numRef>
          </c:val>
          <c:extLst>
            <c:ext xmlns:c16="http://schemas.microsoft.com/office/drawing/2014/chart" uri="{C3380CC4-5D6E-409C-BE32-E72D297353CC}">
              <c16:uniqueId val="{00000004-4B28-4F13-A843-0574CAFF2C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28-4F13-A843-0574CAFF2C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28-4F13-A843-0574CAFF2C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372</c:v>
                </c:pt>
                <c:pt idx="3">
                  <c:v>373</c:v>
                </c:pt>
                <c:pt idx="6">
                  <c:v>397</c:v>
                </c:pt>
                <c:pt idx="9">
                  <c:v>433</c:v>
                </c:pt>
                <c:pt idx="12">
                  <c:v>461</c:v>
                </c:pt>
              </c:numCache>
            </c:numRef>
          </c:val>
          <c:extLst>
            <c:ext xmlns:c16="http://schemas.microsoft.com/office/drawing/2014/chart" uri="{C3380CC4-5D6E-409C-BE32-E72D297353CC}">
              <c16:uniqueId val="{00000007-4B28-4F13-A843-0574CAFF2C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216</c:v>
                </c:pt>
                <c:pt idx="2">
                  <c:v>#N/A</c:v>
                </c:pt>
                <c:pt idx="3">
                  <c:v>#N/A</c:v>
                </c:pt>
                <c:pt idx="4">
                  <c:v>221</c:v>
                </c:pt>
                <c:pt idx="5">
                  <c:v>#N/A</c:v>
                </c:pt>
                <c:pt idx="6">
                  <c:v>#N/A</c:v>
                </c:pt>
                <c:pt idx="7">
                  <c:v>234</c:v>
                </c:pt>
                <c:pt idx="8">
                  <c:v>#N/A</c:v>
                </c:pt>
                <c:pt idx="9">
                  <c:v>#N/A</c:v>
                </c:pt>
                <c:pt idx="10">
                  <c:v>249</c:v>
                </c:pt>
                <c:pt idx="11">
                  <c:v>#N/A</c:v>
                </c:pt>
                <c:pt idx="12">
                  <c:v>#N/A</c:v>
                </c:pt>
                <c:pt idx="13">
                  <c:v>265</c:v>
                </c:pt>
                <c:pt idx="14">
                  <c:v>#N/A</c:v>
                </c:pt>
              </c:numCache>
            </c:numRef>
          </c:val>
          <c:smooth val="0"/>
          <c:extLst>
            <c:ext xmlns:c16="http://schemas.microsoft.com/office/drawing/2014/chart" uri="{C3380CC4-5D6E-409C-BE32-E72D297353CC}">
              <c16:uniqueId val="{00000008-4B28-4F13-A843-0574CAFF2C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4327</c:v>
                </c:pt>
                <c:pt idx="5">
                  <c:v>4269</c:v>
                </c:pt>
                <c:pt idx="8">
                  <c:v>4241</c:v>
                </c:pt>
                <c:pt idx="11">
                  <c:v>4074</c:v>
                </c:pt>
                <c:pt idx="14">
                  <c:v>3908</c:v>
                </c:pt>
              </c:numCache>
            </c:numRef>
          </c:val>
          <c:extLst>
            <c:ext xmlns:c16="http://schemas.microsoft.com/office/drawing/2014/chart" uri="{C3380CC4-5D6E-409C-BE32-E72D297353CC}">
              <c16:uniqueId val="{00000000-7A31-4F43-8B43-8A217B7985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144</c:v>
                </c:pt>
                <c:pt idx="5">
                  <c:v>136</c:v>
                </c:pt>
                <c:pt idx="8">
                  <c:v>108</c:v>
                </c:pt>
                <c:pt idx="11">
                  <c:v>82</c:v>
                </c:pt>
                <c:pt idx="14">
                  <c:v>62</c:v>
                </c:pt>
              </c:numCache>
            </c:numRef>
          </c:val>
          <c:extLst>
            <c:ext xmlns:c16="http://schemas.microsoft.com/office/drawing/2014/chart" uri="{C3380CC4-5D6E-409C-BE32-E72D297353CC}">
              <c16:uniqueId val="{00000001-7A31-4F43-8B43-8A217B7985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997</c:v>
                </c:pt>
                <c:pt idx="5">
                  <c:v>956</c:v>
                </c:pt>
                <c:pt idx="8">
                  <c:v>952</c:v>
                </c:pt>
                <c:pt idx="11">
                  <c:v>1110</c:v>
                </c:pt>
                <c:pt idx="14">
                  <c:v>1240</c:v>
                </c:pt>
              </c:numCache>
            </c:numRef>
          </c:val>
          <c:extLst>
            <c:ext xmlns:c16="http://schemas.microsoft.com/office/drawing/2014/chart" uri="{C3380CC4-5D6E-409C-BE32-E72D297353CC}">
              <c16:uniqueId val="{00000002-7A31-4F43-8B43-8A217B7985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31-4F43-8B43-8A217B7985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31-4F43-8B43-8A217B7985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31-4F43-8B43-8A217B7985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356</c:v>
                </c:pt>
                <c:pt idx="3">
                  <c:v>343</c:v>
                </c:pt>
                <c:pt idx="6">
                  <c:v>363</c:v>
                </c:pt>
                <c:pt idx="9">
                  <c:v>340</c:v>
                </c:pt>
                <c:pt idx="12">
                  <c:v>320</c:v>
                </c:pt>
              </c:numCache>
            </c:numRef>
          </c:val>
          <c:extLst>
            <c:ext xmlns:c16="http://schemas.microsoft.com/office/drawing/2014/chart" uri="{C3380CC4-5D6E-409C-BE32-E72D297353CC}">
              <c16:uniqueId val="{00000006-7A31-4F43-8B43-8A217B7985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47</c:v>
                </c:pt>
                <c:pt idx="3">
                  <c:v>92</c:v>
                </c:pt>
                <c:pt idx="6">
                  <c:v>85</c:v>
                </c:pt>
                <c:pt idx="9">
                  <c:v>108</c:v>
                </c:pt>
                <c:pt idx="12">
                  <c:v>112</c:v>
                </c:pt>
              </c:numCache>
            </c:numRef>
          </c:val>
          <c:extLst>
            <c:ext xmlns:c16="http://schemas.microsoft.com/office/drawing/2014/chart" uri="{C3380CC4-5D6E-409C-BE32-E72D297353CC}">
              <c16:uniqueId val="{00000007-7A31-4F43-8B43-8A217B7985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1896</c:v>
                </c:pt>
                <c:pt idx="3">
                  <c:v>1984</c:v>
                </c:pt>
                <c:pt idx="6">
                  <c:v>1976</c:v>
                </c:pt>
                <c:pt idx="9">
                  <c:v>1906</c:v>
                </c:pt>
                <c:pt idx="12">
                  <c:v>1747</c:v>
                </c:pt>
              </c:numCache>
            </c:numRef>
          </c:val>
          <c:extLst>
            <c:ext xmlns:c16="http://schemas.microsoft.com/office/drawing/2014/chart" uri="{C3380CC4-5D6E-409C-BE32-E72D297353CC}">
              <c16:uniqueId val="{00000008-7A31-4F43-8B43-8A217B7985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7A31-4F43-8B43-8A217B7985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4554</c:v>
                </c:pt>
                <c:pt idx="3">
                  <c:v>4512</c:v>
                </c:pt>
                <c:pt idx="6">
                  <c:v>4443</c:v>
                </c:pt>
                <c:pt idx="9">
                  <c:v>4266</c:v>
                </c:pt>
                <c:pt idx="12">
                  <c:v>4112</c:v>
                </c:pt>
              </c:numCache>
            </c:numRef>
          </c:val>
          <c:extLst>
            <c:ext xmlns:c16="http://schemas.microsoft.com/office/drawing/2014/chart" uri="{C3380CC4-5D6E-409C-BE32-E72D297353CC}">
              <c16:uniqueId val="{0000000A-7A31-4F43-8B43-8A217B7985B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1385</c:v>
                </c:pt>
                <c:pt idx="2">
                  <c:v>#N/A</c:v>
                </c:pt>
                <c:pt idx="3">
                  <c:v>#N/A</c:v>
                </c:pt>
                <c:pt idx="4">
                  <c:v>1570</c:v>
                </c:pt>
                <c:pt idx="5">
                  <c:v>#N/A</c:v>
                </c:pt>
                <c:pt idx="6">
                  <c:v>#N/A</c:v>
                </c:pt>
                <c:pt idx="7">
                  <c:v>1567</c:v>
                </c:pt>
                <c:pt idx="8">
                  <c:v>#N/A</c:v>
                </c:pt>
                <c:pt idx="9">
                  <c:v>#N/A</c:v>
                </c:pt>
                <c:pt idx="10">
                  <c:v>1355</c:v>
                </c:pt>
                <c:pt idx="11">
                  <c:v>#N/A</c:v>
                </c:pt>
                <c:pt idx="12">
                  <c:v>#N/A</c:v>
                </c:pt>
                <c:pt idx="13">
                  <c:v>1081</c:v>
                </c:pt>
                <c:pt idx="14">
                  <c:v>#N/A</c:v>
                </c:pt>
              </c:numCache>
            </c:numRef>
          </c:val>
          <c:smooth val="0"/>
          <c:extLst>
            <c:ext xmlns:c16="http://schemas.microsoft.com/office/drawing/2014/chart" uri="{C3380CC4-5D6E-409C-BE32-E72D297353CC}">
              <c16:uniqueId val="{0000000B-7A31-4F43-8B43-8A217B7985B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395</c:v>
                </c:pt>
                <c:pt idx="1">
                  <c:v>517</c:v>
                </c:pt>
                <c:pt idx="2">
                  <c:v>567</c:v>
                </c:pt>
              </c:numCache>
            </c:numRef>
          </c:val>
          <c:extLst>
            <c:ext xmlns:c16="http://schemas.microsoft.com/office/drawing/2014/chart" uri="{C3380CC4-5D6E-409C-BE32-E72D297353CC}">
              <c16:uniqueId val="{00000000-73D9-4AF5-93E9-1E90FF68775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83</c:v>
                </c:pt>
                <c:pt idx="1">
                  <c:v>83</c:v>
                </c:pt>
                <c:pt idx="2">
                  <c:v>83</c:v>
                </c:pt>
              </c:numCache>
            </c:numRef>
          </c:val>
          <c:extLst>
            <c:ext xmlns:c16="http://schemas.microsoft.com/office/drawing/2014/chart" uri="{C3380CC4-5D6E-409C-BE32-E72D297353CC}">
              <c16:uniqueId val="{00000001-73D9-4AF5-93E9-1E90FF68775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359</c:v>
                </c:pt>
                <c:pt idx="1">
                  <c:v>393</c:v>
                </c:pt>
                <c:pt idx="2">
                  <c:v>453</c:v>
                </c:pt>
              </c:numCache>
            </c:numRef>
          </c:val>
          <c:extLst>
            <c:ext xmlns:c16="http://schemas.microsoft.com/office/drawing/2014/chart" uri="{C3380CC4-5D6E-409C-BE32-E72D297353CC}">
              <c16:uniqueId val="{00000002-73D9-4AF5-93E9-1E90FF68775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{A5E2B0F2-D984-40A5-942F-18D6EF630B8B}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E64-441C-8B73-29D54B3471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{C95AF960-6227-4141-87E3-2F49F160CFAB}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E64-441C-8B73-29D54B3471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{63E47ACC-FA30-4E2D-A673-0692BF9B0F90}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E64-441C-8B73-29D54B3471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{2E6B764C-5D99-469C-865D-602D58216D0F}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E64-441C-8B73-29D54B3471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{AEB81556-267A-43EB-85D2-D5E95894B731}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E64-441C-8B73-29D54B347152}"/>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{F40ACCA4-7D03-4645-96B1-3D5E5B697184}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E64-441C-8B73-29D54B347152}"/>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{70C11BCE-2FFE-426C-9A3D-DA8FD9B491FD}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E64-441C-8B73-29D54B347152}"/>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{C2FA0708-70FC-4AA8-9DCA-20D136EA2118}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E64-441C-8B73-29D54B347152}"/>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{CAC6CDEC-8B19-40AF-A29A-C2ADAF1A593C}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E64-441C-8B73-29D54B3471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70.2</c:v>
                </c:pt>
                <c:pt idx="8">
                  <c:v>77.3</c:v>
                </c:pt>
                <c:pt idx="16">
                  <c:v>80.599999999999994</c:v>
                </c:pt>
                <c:pt idx="24">
                  <c:v>81.3</c:v>
                </c:pt>
                <c:pt idx="32">
                  <c:v>82.5</c:v>
                </c:pt>
              </c:numCache>
            </c:numRef>
          </c:xVal>
          <c:yVal>
            <c:numRef>
              <c:f>公会計指標分析・財政指標組合せ分析表!$BP$51:$DC$51</c:f>
              <c:numCache>
                <c:formatCode>#,##0.0;"▲ "#,##0.0</c:formatCode>
                <c:ptCount val="40"/>
                <c:pt idx="0">
                  <c:v>91.9</c:v>
                </c:pt>
                <c:pt idx="8">
                  <c:v>103.1</c:v>
                </c:pt>
                <c:pt idx="16">
                  <c:v>97.7</c:v>
                </c:pt>
                <c:pt idx="24">
                  <c:v>76</c:v>
                </c:pt>
                <c:pt idx="32">
                  <c:v>61.2</c:v>
                </c:pt>
              </c:numCache>
            </c:numRef>
          </c:yVal>
          <c:smooth val="0"/>
          <c:extLst>
            <c:ext xmlns:c16="http://schemas.microsoft.com/office/drawing/2014/chart" uri="{C3380CC4-5D6E-409C-BE32-E72D297353CC}">
              <c16:uniqueId val="{00000009-2E64-441C-8B73-29D54B34715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150162664109316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{ACABA7AE-B848-43F7-A6D5-045497F45359}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E64-441C-8B73-29D54B34715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{B0917685-6696-48D1-80D8-390F0E55AE54}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E64-441C-8B73-29D54B3471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{CE5770F2-F4F2-409D-8A1C-AD2A47933D74}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E64-441C-8B73-29D54B3471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{3E47BF38-18F2-451E-857B-A4BB70CF90BE}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E64-441C-8B73-29D54B3471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{2F2F67EA-6848-4D83-A149-9C776909FF28}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E64-441C-8B73-29D54B347152}"/>
                </c:ext>
              </c:extLst>
            </c:dLbl>
            <c:dLbl>
              <c:idx val="8"/>
              <c:layout>
                <c:manualLayout>
                  <c:x val="-3.5010788455697148E-2"/>
                  <c:y val="-0.10306809313157643"/>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{797EB1B1-97C1-4B05-B222-4AF8C1E3D2B2}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E64-441C-8B73-29D54B347152}"/>
                </c:ext>
              </c:extLst>
            </c:dLbl>
            <c:dLbl>
              <c:idx val="16"/>
              <c:layout>
                <c:manualLayout>
                  <c:x val="-3.2015750650234161E-2"/>
                  <c:y val="-2.4722644650880921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{0C76FF6F-DC85-4811-A51D-409F3468DEA9}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E64-441C-8B73-29D54B347152}"/>
                </c:ext>
              </c:extLst>
            </c:dLbl>
            <c:dLbl>
              <c:idx val="24"/>
              <c:layout>
                <c:manualLayout>
                  <c:x val="-3.2015750650234161E-2"/>
                  <c:y val="-6.3972098749907197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{290C89EB-B35F-4C61-985E-E29E8557C104}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E64-441C-8B73-29D54B347152}"/>
                </c:ext>
              </c:extLst>
            </c:dLbl>
            <c:dLbl>
              <c:idx val="32"/>
              <c:layout>
                <c:manualLayout>
                  <c:x val="-3.2015750650234161E-2"/>
                  <c:y val="-6.7192088583200915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{7B6621B9-73C1-49FB-B0B8-34CB4E51D5E0}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E64-441C-8B73-29D54B3471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60.4</c:v>
                </c:pt>
                <c:pt idx="16">
                  <c:v>61.5</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E64-441C-8B73-29D54B347152}"/>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{D9C22067-AF10-42AA-B0A1-E3C0C2E51A28}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BA2-4429-BC5E-7DF369CA05D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{0E48D7D7-6BE7-46FC-9534-C04F66AC7B66}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A2-4429-BC5E-7DF369CA05D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{30071402-FF46-4D27-9A56-8DF1666535D8}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A2-4429-BC5E-7DF369CA05D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{AA258D65-5714-429E-8249-4418383D9206}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A2-4429-BC5E-7DF369CA05D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{D809460B-BAEB-4D94-848A-23EAC6B6EC90}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A2-4429-BC5E-7DF369CA05D6}"/>
                </c:ext>
              </c:extLst>
            </c:dLbl>
            <c:dLbl>
              <c:idx val="8"/>
              <c:layout>
                <c:manualLayout>
                  <c:x val="-2.67109259412418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{1A3E84B1-E302-4B09-8BF4-54B182C7D8CA}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BA2-4429-BC5E-7DF369CA05D6}"/>
                </c:ext>
              </c:extLst>
            </c:dLbl>
            <c:dLbl>
              <c:idx val="16"/>
              <c:layout>
                <c:manualLayout>
                  <c:x val="-3.642975950890931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{8F209AA1-52F3-4352-884E-0A28AE22736C}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BA2-4429-BC5E-7DF369CA05D6}"/>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{EAD8BA0E-C256-4FCC-8271-F2E95CE00FD9}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BA2-4429-BC5E-7DF369CA05D6}"/>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{89BBD1D0-4298-47DE-A1AD-E9CA63B06F2F}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BA2-4429-BC5E-7DF369CA05D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12.7</c:v>
                </c:pt>
                <c:pt idx="8">
                  <c:v>14.2</c:v>
                </c:pt>
                <c:pt idx="16">
                  <c:v>14.4</c:v>
                </c:pt>
                <c:pt idx="24">
                  <c:v>14.3</c:v>
                </c:pt>
                <c:pt idx="32">
                  <c:v>14.5</c:v>
                </c:pt>
              </c:numCache>
            </c:numRef>
          </c:xVal>
          <c:yVal>
            <c:numRef>
              <c:f>公会計指標分析・財政指標組合せ分析表!$BP$73:$DC$73</c:f>
              <c:numCache>
                <c:formatCode>#,##0.0;"▲ "#,##0.0</c:formatCode>
                <c:ptCount val="40"/>
                <c:pt idx="0">
                  <c:v>91.9</c:v>
                </c:pt>
                <c:pt idx="8">
                  <c:v>103.1</c:v>
                </c:pt>
                <c:pt idx="16">
                  <c:v>97.7</c:v>
                </c:pt>
                <c:pt idx="24">
                  <c:v>76</c:v>
                </c:pt>
                <c:pt idx="32">
                  <c:v>61.2</c:v>
                </c:pt>
              </c:numCache>
            </c:numRef>
          </c:yVal>
          <c:smooth val="0"/>
          <c:extLst>
            <c:ext xmlns:c16="http://schemas.microsoft.com/office/drawing/2014/chart" uri="{C3380CC4-5D6E-409C-BE32-E72D297353CC}">
              <c16:uniqueId val="{00000009-DBA2-4429-BC5E-7DF369CA05D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8E-2"/>
                  <c:y val="-8.1337372860052048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{1F04279C-68ED-44B9-854E-880E4CA26CFD}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BA2-4429-BC5E-7DF369CA05D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{3FE83AC4-C653-4B7F-BFFB-3F6894779275}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A2-4429-BC5E-7DF369CA05D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{00DC4D64-B510-4408-8ECF-0DA5CE3A1C73}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A2-4429-BC5E-7DF369CA05D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{0587C6CB-A58D-4861-A5CE-8E5BE7E958F1}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A2-4429-BC5E-7DF369CA05D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{B60E9251-A046-4C06-A71F-C8A663F94FA7}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A2-4429-BC5E-7DF369CA05D6}"/>
                </c:ext>
              </c:extLst>
            </c:dLbl>
            <c:dLbl>
              <c:idx val="8"/>
              <c:layout>
                <c:manualLayout>
                  <c:x val="-1.8171803637232468E-2"/>
                  <c:y val="-4.349592131553587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{6738EE8F-5F3F-4FCB-AF83-C602B7DF940F}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BA2-4429-BC5E-7DF369CA05D6}"/>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{E3537355-FDBF-4E30-BACD-D639014CD320}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BA2-4429-BC5E-7DF369CA05D6}"/>
                </c:ext>
              </c:extLst>
            </c:dLbl>
            <c:dLbl>
              <c:idx val="24"/>
              <c:layout>
                <c:manualLayout>
                  <c:x val="-2.6710997734770581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{367EAA17-5781-49E1-AAB4-E3A831C9A573}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BA2-4429-BC5E-7DF369CA05D6}"/>
                </c:ext>
              </c:extLst>
            </c:dLbl>
            <c:dLbl>
              <c:idx val="32"/>
              <c:layout>
                <c:manualLayout>
                  <c:x val="-3.6429687715380583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{09CAB7E2-740C-4EE2-8924-9AD7183201CC}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BA2-4429-BC5E-7DF369CA05D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BA2-4429-BC5E-7DF369CA05D6}"/>
            </c:ext>
          </c:extLst>
        </c:ser>
        <c:dLbls>
          <c:showLegendKey val="0"/>
          <c:showVal val="1"/>
          <c:showCatName val="0"/>
          <c:showSerName val="0"/>
          <c:showPercent val="0"/>
          <c:showBubbleSize val="0"/>
        </c:dLbls>
        <c:axId val="84219776"/>
        <c:axId val="84234240"/>
      </c:scatterChart>
      <c:valAx>
        <c:axId val="84219776"/>
        <c:scaling>
          <c:orientation val="maxMin"/>
          <c:max val="15"/>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総合振興計画、過疎計画及び重点事業による</a:t>
          </a:r>
        </a:p>
        <a:p>
          <a:r>
            <a:rPr kumimoji="1" lang="ja-JP" altLang="en-US" sz="1100">
              <a:latin typeface="ＭＳ ゴシック" pitchFamily="49" charset="-128"/>
              <a:ea typeface="ＭＳ ゴシック" pitchFamily="49" charset="-128"/>
            </a:rPr>
            <a:t>重点選別主義による事業実施により、一般会計</a:t>
          </a:r>
        </a:p>
        <a:p>
          <a:r>
            <a:rPr kumimoji="1" lang="ja-JP" altLang="en-US" sz="1100">
              <a:latin typeface="ＭＳ ゴシック" pitchFamily="49" charset="-128"/>
              <a:ea typeface="ＭＳ ゴシック" pitchFamily="49" charset="-128"/>
            </a:rPr>
            <a:t>及び企業会計は、ほぼ横ばいの推移である。</a:t>
          </a:r>
        </a:p>
        <a:p>
          <a:r>
            <a:rPr kumimoji="1" lang="ja-JP" altLang="en-US" sz="1100">
              <a:latin typeface="ＭＳ ゴシック" pitchFamily="49" charset="-128"/>
              <a:ea typeface="ＭＳ ゴシック" pitchFamily="49" charset="-128"/>
            </a:rPr>
            <a:t>村民所得と福祉の向上に資する施設整備を積極</a:t>
          </a:r>
        </a:p>
        <a:p>
          <a:r>
            <a:rPr kumimoji="1" lang="ja-JP" altLang="en-US" sz="1100">
              <a:latin typeface="ＭＳ ゴシック" pitchFamily="49" charset="-128"/>
              <a:ea typeface="ＭＳ ゴシック" pitchFamily="49" charset="-128"/>
            </a:rPr>
            <a:t>投資してきたことから、地方債の残高は、横ばいか</a:t>
          </a:r>
        </a:p>
        <a:p>
          <a:r>
            <a:rPr kumimoji="1" lang="ja-JP" altLang="en-US" sz="1100">
              <a:latin typeface="ＭＳ ゴシック" pitchFamily="49" charset="-128"/>
              <a:ea typeface="ＭＳ ゴシック" pitchFamily="49" charset="-128"/>
            </a:rPr>
            <a:t>ら増加傾向にある。</a:t>
          </a:r>
        </a:p>
        <a:p>
          <a:r>
            <a:rPr kumimoji="1" lang="ja-JP" altLang="en-US" sz="1100">
              <a:latin typeface="ＭＳ ゴシック" pitchFamily="49" charset="-128"/>
              <a:ea typeface="ＭＳ ゴシック" pitchFamily="49" charset="-128"/>
            </a:rPr>
            <a:t>元利償還金は令和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年度、公営企業債の元利償還</a:t>
          </a:r>
        </a:p>
        <a:p>
          <a:r>
            <a:rPr kumimoji="1" lang="ja-JP" altLang="en-US" sz="1100">
              <a:latin typeface="ＭＳ ゴシック" pitchFamily="49" charset="-128"/>
              <a:ea typeface="ＭＳ ゴシック" pitchFamily="49" charset="-128"/>
            </a:rPr>
            <a:t>金に対する繰入金は令和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年度がピークの見込み。</a:t>
          </a:r>
        </a:p>
        <a:p>
          <a:r>
            <a:rPr kumimoji="1" lang="ja-JP" altLang="en-US" sz="1100">
              <a:latin typeface="ＭＳ ゴシック" pitchFamily="49" charset="-128"/>
              <a:ea typeface="ＭＳ ゴシック" pitchFamily="49" charset="-128"/>
            </a:rPr>
            <a:t>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年度以降は減少していく見込みである。</a:t>
          </a:r>
        </a:p>
        <a:p>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満期一括償還地方債を利用していない。</a:t>
          </a:r>
        </a:p>
        <a:p>
          <a:endParaRPr kumimoji="1" lang="ja-JP" altLang="en-US" sz="11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地方債の計画的な償還を図っており、一般会計等に係る</a:t>
          </a:r>
        </a:p>
        <a:p>
          <a:r>
            <a:rPr kumimoji="1" lang="ja-JP" altLang="en-US" sz="1100">
              <a:latin typeface="ＭＳ ゴシック" pitchFamily="49" charset="-128"/>
              <a:ea typeface="ＭＳ ゴシック" pitchFamily="49" charset="-128"/>
            </a:rPr>
            <a:t>地方債の残高は減少している。</a:t>
          </a:r>
        </a:p>
        <a:p>
          <a:r>
            <a:rPr kumimoji="1" lang="ja-JP" altLang="en-US" sz="1100">
              <a:latin typeface="ＭＳ ゴシック" pitchFamily="49" charset="-128"/>
              <a:ea typeface="ＭＳ ゴシック" pitchFamily="49" charset="-128"/>
            </a:rPr>
            <a:t>公営企業債繰入見込みについては、一般会計からの</a:t>
          </a:r>
        </a:p>
        <a:p>
          <a:r>
            <a:rPr kumimoji="1" lang="ja-JP" altLang="en-US" sz="1100">
              <a:latin typeface="ＭＳ ゴシック" pitchFamily="49" charset="-128"/>
              <a:ea typeface="ＭＳ ゴシック" pitchFamily="49" charset="-128"/>
            </a:rPr>
            <a:t>繰入金のうち、償還に充てる経費率が増加したことに</a:t>
          </a:r>
        </a:p>
        <a:p>
          <a:r>
            <a:rPr kumimoji="1" lang="ja-JP" altLang="en-US" sz="1100">
              <a:latin typeface="ＭＳ ゴシック" pitchFamily="49" charset="-128"/>
              <a:ea typeface="ＭＳ ゴシック" pitchFamily="49" charset="-128"/>
            </a:rPr>
            <a:t>より平成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年度から増加となった。</a:t>
          </a:r>
        </a:p>
        <a:p>
          <a:r>
            <a:rPr kumimoji="1" lang="ja-JP" altLang="en-US" sz="1100">
              <a:latin typeface="ＭＳ ゴシック" pitchFamily="49" charset="-128"/>
              <a:ea typeface="ＭＳ ゴシック" pitchFamily="49" charset="-128"/>
            </a:rPr>
            <a:t>また、充当可能基金においては、平成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年度以後、</a:t>
          </a:r>
        </a:p>
        <a:p>
          <a:r>
            <a:rPr kumimoji="1" lang="ja-JP" altLang="en-US" sz="1100">
              <a:latin typeface="ＭＳ ゴシック" pitchFamily="49" charset="-128"/>
              <a:ea typeface="ＭＳ ゴシック" pitchFamily="49" charset="-128"/>
            </a:rPr>
            <a:t>減少傾向となっていたが、令和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年度末で</a:t>
          </a:r>
          <a:r>
            <a:rPr kumimoji="1" lang="en-US" altLang="ja-JP" sz="1100">
              <a:latin typeface="ＭＳ ゴシック" pitchFamily="49" charset="-128"/>
              <a:ea typeface="ＭＳ ゴシック" pitchFamily="49" charset="-128"/>
            </a:rPr>
            <a:t>1,110</a:t>
          </a:r>
          <a:r>
            <a:rPr kumimoji="1" lang="ja-JP" altLang="en-US" sz="1100">
              <a:latin typeface="ＭＳ ゴシック" pitchFamily="49" charset="-128"/>
              <a:ea typeface="ＭＳ ゴシック" pitchFamily="49" charset="-128"/>
            </a:rPr>
            <a:t>百万円、</a:t>
          </a:r>
        </a:p>
        <a:p>
          <a:r>
            <a:rPr kumimoji="1" lang="ja-JP" altLang="en-US" sz="1100">
              <a:latin typeface="ＭＳ ゴシック" pitchFamily="49" charset="-128"/>
              <a:ea typeface="ＭＳ ゴシック" pitchFamily="49" charset="-128"/>
            </a:rPr>
            <a:t>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年度末で</a:t>
          </a:r>
          <a:r>
            <a:rPr kumimoji="1" lang="en-US" altLang="ja-JP" sz="1100">
              <a:latin typeface="ＭＳ ゴシック" pitchFamily="49" charset="-128"/>
              <a:ea typeface="ＭＳ ゴシック" pitchFamily="49" charset="-128"/>
            </a:rPr>
            <a:t>1,240</a:t>
          </a:r>
          <a:r>
            <a:rPr kumimoji="1" lang="ja-JP" altLang="en-US" sz="1100">
              <a:latin typeface="ＭＳ ゴシック" pitchFamily="49" charset="-128"/>
              <a:ea typeface="ＭＳ ゴシック" pitchFamily="49" charset="-128"/>
            </a:rPr>
            <a:t>百万円と増加した。</a:t>
          </a:r>
        </a:p>
        <a:p>
          <a:r>
            <a:rPr kumimoji="1" lang="ja-JP" altLang="en-US" sz="1100">
              <a:latin typeface="ＭＳ ゴシック" pitchFamily="49" charset="-128"/>
              <a:ea typeface="ＭＳ ゴシック" pitchFamily="49" charset="-128"/>
            </a:rPr>
            <a:t>以上により、令和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年度の将来負担比率の分子は</a:t>
          </a:r>
        </a:p>
        <a:p>
          <a:r>
            <a:rPr kumimoji="1" lang="ja-JP" altLang="en-US" sz="1100">
              <a:latin typeface="ＭＳ ゴシック" pitchFamily="49" charset="-128"/>
              <a:ea typeface="ＭＳ ゴシック" pitchFamily="49" charset="-128"/>
            </a:rPr>
            <a:t>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年度比▲</a:t>
          </a:r>
          <a:r>
            <a:rPr kumimoji="1" lang="en-US" altLang="ja-JP" sz="1100">
              <a:latin typeface="ＭＳ ゴシック" pitchFamily="49" charset="-128"/>
              <a:ea typeface="ＭＳ ゴシック" pitchFamily="49" charset="-128"/>
            </a:rPr>
            <a:t>304</a:t>
          </a:r>
          <a:r>
            <a:rPr kumimoji="1" lang="ja-JP" altLang="en-US" sz="1100">
              <a:latin typeface="ＭＳ ゴシック" pitchFamily="49" charset="-128"/>
              <a:ea typeface="ＭＳ ゴシック" pitchFamily="49" charset="-128"/>
            </a:rPr>
            <a:t>百万円となった。</a:t>
          </a:r>
        </a:p>
        <a:p>
          <a:endParaRPr kumimoji="1" lang="ja-JP" altLang="en-US" sz="1100">
            <a:latin typeface="ＭＳ ゴシック" pitchFamily="49" charset="-128"/>
            <a:ea typeface="ＭＳ ゴシック" pitchFamily="49" charset="-128"/>
          </a:endParaRPr>
        </a:p>
        <a:p>
          <a:r>
            <a:rPr kumimoji="1" lang="en-US" altLang="ja-JP" sz="1100">
              <a:latin typeface="ＭＳ ゴシック" pitchFamily="49" charset="-128"/>
              <a:ea typeface="ＭＳ ゴシック" pitchFamily="49" charset="-128"/>
            </a:rPr>
            <a:t>【H30-R4</a:t>
          </a:r>
          <a:r>
            <a:rPr kumimoji="1" lang="ja-JP" altLang="en-US" sz="1100">
              <a:latin typeface="ＭＳ ゴシック" pitchFamily="49" charset="-128"/>
              <a:ea typeface="ＭＳ ゴシック" pitchFamily="49" charset="-128"/>
            </a:rPr>
            <a:t>比▲</a:t>
          </a:r>
          <a:r>
            <a:rPr kumimoji="1" lang="en-US" altLang="ja-JP" sz="1100">
              <a:latin typeface="ＭＳ ゴシック" pitchFamily="49" charset="-128"/>
              <a:ea typeface="ＭＳ ゴシック" pitchFamily="49" charset="-128"/>
            </a:rPr>
            <a:t>304</a:t>
          </a:r>
          <a:r>
            <a:rPr kumimoji="1" lang="ja-JP" altLang="en-US" sz="1100">
              <a:latin typeface="ＭＳ ゴシック" pitchFamily="49" charset="-128"/>
              <a:ea typeface="ＭＳ ゴシック" pitchFamily="49" charset="-128"/>
            </a:rPr>
            <a:t>百万円の主な要因</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一般会計等に係る地方債の現在高　　▲</a:t>
          </a:r>
          <a:r>
            <a:rPr kumimoji="1" lang="en-US" altLang="ja-JP" sz="1100">
              <a:latin typeface="ＭＳ ゴシック" pitchFamily="49" charset="-128"/>
              <a:ea typeface="ＭＳ ゴシック" pitchFamily="49" charset="-128"/>
            </a:rPr>
            <a:t>442</a:t>
          </a:r>
          <a:r>
            <a:rPr kumimoji="1" lang="ja-JP" altLang="en-US" sz="1100">
              <a:latin typeface="ＭＳ ゴシック" pitchFamily="49" charset="-128"/>
              <a:ea typeface="ＭＳ ゴシック" pitchFamily="49" charset="-128"/>
            </a:rPr>
            <a:t>百万円</a:t>
          </a:r>
        </a:p>
        <a:p>
          <a:r>
            <a:rPr kumimoji="1" lang="ja-JP" altLang="en-US" sz="1100">
              <a:latin typeface="ＭＳ ゴシック" pitchFamily="49" charset="-128"/>
              <a:ea typeface="ＭＳ ゴシック" pitchFamily="49" charset="-128"/>
            </a:rPr>
            <a:t>公営企業債等繰入見込額　　　　　　▲</a:t>
          </a:r>
          <a:r>
            <a:rPr kumimoji="1" lang="en-US" altLang="ja-JP" sz="1100">
              <a:latin typeface="ＭＳ ゴシック" pitchFamily="49" charset="-128"/>
              <a:ea typeface="ＭＳ ゴシック" pitchFamily="49" charset="-128"/>
            </a:rPr>
            <a:t>149</a:t>
          </a:r>
          <a:r>
            <a:rPr kumimoji="1" lang="ja-JP" altLang="en-US" sz="1100">
              <a:latin typeface="ＭＳ ゴシック" pitchFamily="49" charset="-128"/>
              <a:ea typeface="ＭＳ ゴシック" pitchFamily="49" charset="-128"/>
            </a:rPr>
            <a:t>百万円</a:t>
          </a:r>
        </a:p>
        <a:p>
          <a:r>
            <a:rPr kumimoji="1" lang="ja-JP" altLang="en-US" sz="1100">
              <a:latin typeface="ＭＳ ゴシック" pitchFamily="49" charset="-128"/>
              <a:ea typeface="ＭＳ ゴシック" pitchFamily="49" charset="-128"/>
            </a:rPr>
            <a:t>充当可能額　　　　　　　　　　　　＋</a:t>
          </a:r>
          <a:r>
            <a:rPr kumimoji="1" lang="en-US" altLang="ja-JP" sz="1100">
              <a:latin typeface="ＭＳ ゴシック" pitchFamily="49" charset="-128"/>
              <a:ea typeface="ＭＳ ゴシック" pitchFamily="49" charset="-128"/>
            </a:rPr>
            <a:t>243</a:t>
          </a:r>
          <a:r>
            <a:rPr kumimoji="1" lang="ja-JP" altLang="en-US" sz="1100">
              <a:latin typeface="ＭＳ ゴシック" pitchFamily="49" charset="-128"/>
              <a:ea typeface="ＭＳ ゴシック" pitchFamily="49" charset="-128"/>
            </a:rPr>
            <a:t>百万円</a:t>
          </a:r>
        </a:p>
        <a:p>
          <a:endParaRPr kumimoji="1" lang="ja-JP" altLang="en-US" sz="11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福島県北塩原村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百万円を取崩した一方で、「財政調整基金」に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百万円、「公共施設維持補修基金」に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等により、基金全体としては前年度比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まずは緊縮財政、税徴収の強化を主とする自主財源の確保をはじめとしたあらゆる歳入の確保により、財政状況を改善する必要がある。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基金への効果的な積立を行うため、余剰金からの積立ではなく、当初予算から積立金を計上し、基金に積み増しする財源を予め確保できる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よう、徹底した歳出削減と確実な歳入確保が最優先課題。</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公共施設等維持補修基金：公共施設等総合管理計画に基づく公共施設等の維持補修事業への活用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地域福祉基金：保健福祉活動の促進と健康づくり事業への活用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森林環境譲与税基金：間伐や人材育成、担い手の確保、木材利用の促進や普及啓発等の森林整備への活用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公共施設等維持補修基金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今後の公共施設等総合管理計画に基づく施設の改修に活用するため積立を実施し、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地域福祉基金：保健福祉活動団体への運営補助や高齢者の予防接種事業の実施により取崩したため、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森林環境譲与税基金：後年度における森林整備事業に活用するため、森林環境譲与税交付額分の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公共施設等維持補修基金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公共施設等総合管理計画に基づき、中長期的な改修計画を立てる予定のため、計画的な積立及び取崩しを行う。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森林環境譲与税基金：毎年度交付される森林環境譲与税は積立て、森林経営管理制度の導入に向けた計画的な取崩しを行う。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　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％程度を確保するよう努めることとしている。（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災害などの不測の事態に備えるとともに、緊急的な政策的事業に備え、現在高を維持出来るよう努める。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年度に償還額のピークを見込んでいることから、負担の平準化のため取崩しを検討する。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以降は利率の高い借入金の繰り上げ償還を検討し、基金残高の積み増しを進める。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FD02BA-2618-4F9A-B714-6EFEAAB0F2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DB41217-5491-4E8F-ABBD-D0B13B8E43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DEC7FA6-44FF-4738-ABEB-509F280CEB4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8209C49-D8EF-4EAA-835A-1967E50D06E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FEE3E94-BF41-4E9C-8517-3C673D95183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15E87C9-F674-46C7-8FF3-880B78A4582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5F4C2CE-8767-4FC9-8498-A30F004139C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6F81A96-060C-48CB-8BA1-5E402B15B45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091A6C0-0EB3-4D63-B242-AF3D9CBBC46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F2A230E-E8C6-44B6-871E-0B288BE00D8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0AD6C5E-12A0-4C61-A9FF-BABCFC15872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A22D909-7E8D-4268-A02E-8558345433D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2,478
2,441
234.08
3,580,593
3,380,370
159,440
2,201,717
4,111,861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2FB47C6-A586-4C3F-BE2E-1338DB11B0A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5576DB7-0766-47BF-88A3-8AE3DE93F8A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DF6BDF8-15A5-4A60-8BAE-F873F12BA23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0613927-1202-4F56-AA16-359C41CBEDB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EFC4614-14F0-45AB-872C-D6723992C2D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0F0BCC6-55F9-4483-A78D-12A35225EB5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55B5B53-21DC-48BC-BDD8-EA814440423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4F9F23C-A6B1-4E5E-9D6D-499A3FA8EAC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F517C31-2C79-44FE-9DAB-348F896C2F8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D0D97E1-2C13-47B9-B796-E368F02EADC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1149433-D409-409A-BA08-DE14923F3A4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7562019-EDDA-47EA-A7E9-14C42F117BD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18590C8-CE61-4CD8-94AF-EB8A767C928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5750F34-153B-49F4-9EF6-CB4A90E3E61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B4BF893-410B-4E49-82F2-D224AA05861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584626F-53F8-410A-A46B-B1B452DEF17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8AFB9C9-88FD-42E9-BB99-DD5D77CCF77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D1865F3-0796-4DA5-BCC9-D80D4749CA4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9BE7BE5-A70B-41C1-B168-B9AE0FB4927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388A0DC-9EFF-4302-9F77-7EFC54D5EA6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DD4C31E-1B41-4AA0-B660-1F26D037783C}"/>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C130B80E-EF36-4069-80FE-14F5356C36E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DF14B27-9253-4B47-81CF-C860232865A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D03AF76-4413-41D3-9588-EBF8191C8D7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7CA88AA-B0E4-498E-8A62-25A19923042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10CCED0-F17C-4619-A64A-0A2FE3DFBFF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309A7CA-BED5-405E-99F8-27572842498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4E69582-DBCA-4732-B75C-008AD08672D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F7F994A-1272-49AC-9471-183309E3FAD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CD42EF2-0079-43E3-B721-06B3776D413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FFC9C16-6132-44CB-AD6F-C13B4C3E569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5A99E0D-FFBE-4006-BE2B-4886F7C8AC1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F2E789D-D1C0-4B76-9F9F-A1057D619E8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4805741-E37F-4F6F-9059-561B3B5253B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F39AD9A-FCBB-4563-BE58-1F55B2E4829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同指数は、類似団体平均</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ポイント上回っており、全国平均や県平均よりも上回っている状況にある。これは、建物等の老朽化が進んでいることであり、効果的な公共施設等の長寿命化工事、施設の集約化等を進めていく必要がある。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2454B50-401B-46C6-B934-031FEE99F4C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16C882B-3A16-4BFC-84EA-33BA99744F2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E793070-0901-46AB-BEA5-D660AA13F90A}"/>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29205C19-0184-42B0-894A-C70BA8835041}"/>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8DFEE2A0-4C53-4BC1-840B-69BFA46CA6AB}"/>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7820EBDF-9CBB-48DE-B60A-574D803C077B}"/>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7EEE6C6B-AC09-4351-959F-D151639F9B8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3E0D2848-B748-4905-8B72-62E33AA34385}"/>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27B7F317-1F2B-44BA-ABED-FF7A19AEAE81}"/>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868DD60B-B71B-42AE-AA56-C8A4CFDC6418}"/>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8E48C63E-F61F-4AD2-9E29-9CAAAC5F46AC}"/>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D8347FC3-7571-4B73-8BF1-E5BB5A957A1C}"/>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D6802646-5CF8-4EB5-922E-EB5103030D44}"/>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280D6C27-EEB6-465B-AE01-978CFEF7D56A}"/>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F37E176-9E37-45B0-8957-4929BDD07CDE}"/>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2C0E9564-7CD7-4B36-9FD4-98BA9AF454B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F4826FEC-3394-4AC7-AECC-0EED409D621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6733EC90-3ECC-4F84-8E45-983FB01875E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67" name="直線コネクタ 66">
          <a:extLst>
            <a:ext uri="{FF2B5EF4-FFF2-40B4-BE49-F238E27FC236}">
              <a16:creationId xmlns:a16="http://schemas.microsoft.com/office/drawing/2014/main" id="{3C0554AA-59CB-47BF-84E4-203E90F39B0F}"/>
            </a:ext>
          </a:extLst>
        </xdr:cNvPr>
        <xdr:cNvCxnSpPr/>
      </xdr:nvCxnSpPr>
      <xdr:spPr>
        <a:xfrm flipV="1">
          <a:off x="4760595" y="5246007"/>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68" name="有形固定資産減価償却率最小値テキスト">
          <a:extLst>
            <a:ext uri="{FF2B5EF4-FFF2-40B4-BE49-F238E27FC236}">
              <a16:creationId xmlns:a16="http://schemas.microsoft.com/office/drawing/2014/main" id="{F6109910-30E3-4DCF-BBF9-2BE7DB85A7A8}"/>
            </a:ext>
          </a:extLst>
        </xdr:cNvPr>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69" name="直線コネクタ 68">
          <a:extLst>
            <a:ext uri="{FF2B5EF4-FFF2-40B4-BE49-F238E27FC236}">
              <a16:creationId xmlns:a16="http://schemas.microsoft.com/office/drawing/2014/main" id="{4F496B77-AA75-4F24-83BC-EA336548D4CF}"/>
            </a:ext>
          </a:extLst>
        </xdr:cNvPr>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70" name="有形固定資産減価償却率最大値テキスト">
          <a:extLst>
            <a:ext uri="{FF2B5EF4-FFF2-40B4-BE49-F238E27FC236}">
              <a16:creationId xmlns:a16="http://schemas.microsoft.com/office/drawing/2014/main" id="{546C5093-6DDC-4F32-A4DE-A192F0948623}"/>
            </a:ext>
          </a:extLst>
        </xdr:cNvPr>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1" name="直線コネクタ 70">
          <a:extLst>
            <a:ext uri="{FF2B5EF4-FFF2-40B4-BE49-F238E27FC236}">
              <a16:creationId xmlns:a16="http://schemas.microsoft.com/office/drawing/2014/main" id="{3BCE8B31-8F18-4298-BC58-35984812843F}"/>
            </a:ext>
          </a:extLst>
        </xdr:cNvPr>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6276</xdr:rowOff>
    </xdr:from>
    <xdr:ext cx="405111" cy="259045"/>
    <xdr:sp macro="" textlink="">
      <xdr:nvSpPr>
        <xdr:cNvPr id="72" name="有形固定資産減価償却率平均値テキスト">
          <a:extLst>
            <a:ext uri="{FF2B5EF4-FFF2-40B4-BE49-F238E27FC236}">
              <a16:creationId xmlns:a16="http://schemas.microsoft.com/office/drawing/2014/main" id="{015204D9-F5E6-4107-878C-3A1D68C49A59}"/>
            </a:ext>
          </a:extLst>
        </xdr:cNvPr>
        <xdr:cNvSpPr txBox="1"/>
      </xdr:nvSpPr>
      <xdr:spPr>
        <a:xfrm>
          <a:off x="4813300" y="5749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73" name="フローチャート: 判断 72">
          <a:extLst>
            <a:ext uri="{FF2B5EF4-FFF2-40B4-BE49-F238E27FC236}">
              <a16:creationId xmlns:a16="http://schemas.microsoft.com/office/drawing/2014/main" id="{68BF7665-47C5-47DD-9BA1-7549BA51BF20}"/>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74" name="フローチャート: 判断 73">
          <a:extLst>
            <a:ext uri="{FF2B5EF4-FFF2-40B4-BE49-F238E27FC236}">
              <a16:creationId xmlns:a16="http://schemas.microsoft.com/office/drawing/2014/main" id="{0105BB42-971A-48F7-8999-DAF18BABA045}"/>
            </a:ext>
          </a:extLst>
        </xdr:cNvPr>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5" name="フローチャート: 判断 74">
          <a:extLst>
            <a:ext uri="{FF2B5EF4-FFF2-40B4-BE49-F238E27FC236}">
              <a16:creationId xmlns:a16="http://schemas.microsoft.com/office/drawing/2014/main" id="{94F96BDE-7A1A-4B9E-9699-0A25A91883E7}"/>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96248</xdr:rowOff>
    </xdr:from>
    <xdr:to>
      <xdr:col>11</xdr:col>
      <xdr:colOff>187325</xdr:colOff>
      <xdr:row>30</xdr:row>
      <xdr:rowOff>26398</xdr:rowOff>
    </xdr:to>
    <xdr:sp macro="" textlink="">
      <xdr:nvSpPr>
        <xdr:cNvPr id="76" name="フローチャート: 判断 75">
          <a:extLst>
            <a:ext uri="{FF2B5EF4-FFF2-40B4-BE49-F238E27FC236}">
              <a16:creationId xmlns:a16="http://schemas.microsoft.com/office/drawing/2014/main" id="{B288036D-F359-4323-8C98-B60A07DCE3C4}"/>
            </a:ext>
          </a:extLst>
        </xdr:cNvPr>
        <xdr:cNvSpPr/>
      </xdr:nvSpPr>
      <xdr:spPr>
        <a:xfrm>
          <a:off x="2476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77" name="フローチャート: 判断 76">
          <a:extLst>
            <a:ext uri="{FF2B5EF4-FFF2-40B4-BE49-F238E27FC236}">
              <a16:creationId xmlns:a16="http://schemas.microsoft.com/office/drawing/2014/main" id="{0BC4EBC8-5C0E-4389-9617-53E6F465F101}"/>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3708D81-57E9-44F4-8F9E-5C4D2FF66B7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54DB13A-8FA3-4398-85A0-53BA0FC6308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E516E4F-E568-4FA2-AD2F-B85F1634787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4370D47E-E840-4D89-9FE6-645ECF345CC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F0B9D3E-8974-41B9-8BB0-714E6EA0C3B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92075</xdr:rowOff>
    </xdr:from>
    <xdr:to>
      <xdr:col>23</xdr:col>
      <xdr:colOff>136525</xdr:colOff>
      <xdr:row>34</xdr:row>
      <xdr:rowOff>22225</xdr:rowOff>
    </xdr:to>
    <xdr:sp macro="" textlink="">
      <xdr:nvSpPr>
        <xdr:cNvPr id="83" name="楕円 82">
          <a:extLst>
            <a:ext uri="{FF2B5EF4-FFF2-40B4-BE49-F238E27FC236}">
              <a16:creationId xmlns:a16="http://schemas.microsoft.com/office/drawing/2014/main" id="{03C649AA-48F1-4BF0-B9E9-A32F0C6FF5E6}"/>
            </a:ext>
          </a:extLst>
        </xdr:cNvPr>
        <xdr:cNvSpPr/>
      </xdr:nvSpPr>
      <xdr:spPr>
        <a:xfrm>
          <a:off x="4711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70502</xdr:rowOff>
    </xdr:from>
    <xdr:ext cx="405111" cy="259045"/>
    <xdr:sp macro="" textlink="">
      <xdr:nvSpPr>
        <xdr:cNvPr id="84" name="有形固定資産減価償却率該当値テキスト">
          <a:extLst>
            <a:ext uri="{FF2B5EF4-FFF2-40B4-BE49-F238E27FC236}">
              <a16:creationId xmlns:a16="http://schemas.microsoft.com/office/drawing/2014/main" id="{50A8239D-8E44-42D9-900E-581A8B08CDC1}"/>
            </a:ext>
          </a:extLst>
        </xdr:cNvPr>
        <xdr:cNvSpPr txBox="1"/>
      </xdr:nvSpPr>
      <xdr:spPr>
        <a:xfrm>
          <a:off x="4813300"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55064</xdr:rowOff>
    </xdr:from>
    <xdr:to>
      <xdr:col>19</xdr:col>
      <xdr:colOff>187325</xdr:colOff>
      <xdr:row>33</xdr:row>
      <xdr:rowOff>156663</xdr:rowOff>
    </xdr:to>
    <xdr:sp macro="" textlink="">
      <xdr:nvSpPr>
        <xdr:cNvPr id="85" name="楕円 84">
          <a:extLst>
            <a:ext uri="{FF2B5EF4-FFF2-40B4-BE49-F238E27FC236}">
              <a16:creationId xmlns:a16="http://schemas.microsoft.com/office/drawing/2014/main" id="{0EFACA47-A85B-4C3F-9FF0-BD90C0792800}"/>
            </a:ext>
          </a:extLst>
        </xdr:cNvPr>
        <xdr:cNvSpPr/>
      </xdr:nvSpPr>
      <xdr:spPr>
        <a:xfrm>
          <a:off x="4000500" y="64844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105863</xdr:rowOff>
    </xdr:from>
    <xdr:to>
      <xdr:col>23</xdr:col>
      <xdr:colOff>85725</xdr:colOff>
      <xdr:row>33</xdr:row>
      <xdr:rowOff>142875</xdr:rowOff>
    </xdr:to>
    <xdr:cxnSp macro="">
      <xdr:nvCxnSpPr>
        <xdr:cNvPr id="86" name="直線コネクタ 85">
          <a:extLst>
            <a:ext uri="{FF2B5EF4-FFF2-40B4-BE49-F238E27FC236}">
              <a16:creationId xmlns:a16="http://schemas.microsoft.com/office/drawing/2014/main" id="{EB1C769E-4E0B-4FFA-8FE8-90EE9DF6BC3E}"/>
            </a:ext>
          </a:extLst>
        </xdr:cNvPr>
        <xdr:cNvCxnSpPr/>
      </xdr:nvCxnSpPr>
      <xdr:spPr>
        <a:xfrm>
          <a:off x="4051300" y="6535238"/>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33474</xdr:rowOff>
    </xdr:from>
    <xdr:to>
      <xdr:col>15</xdr:col>
      <xdr:colOff>187325</xdr:colOff>
      <xdr:row>33</xdr:row>
      <xdr:rowOff>135074</xdr:rowOff>
    </xdr:to>
    <xdr:sp macro="" textlink="">
      <xdr:nvSpPr>
        <xdr:cNvPr id="87" name="楕円 86">
          <a:extLst>
            <a:ext uri="{FF2B5EF4-FFF2-40B4-BE49-F238E27FC236}">
              <a16:creationId xmlns:a16="http://schemas.microsoft.com/office/drawing/2014/main" id="{BFCFCDC2-4F12-4DB9-99D4-B61067CE1AAE}"/>
            </a:ext>
          </a:extLst>
        </xdr:cNvPr>
        <xdr:cNvSpPr/>
      </xdr:nvSpPr>
      <xdr:spPr>
        <a:xfrm>
          <a:off x="3238500" y="646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84274</xdr:rowOff>
    </xdr:from>
    <xdr:to>
      <xdr:col>19</xdr:col>
      <xdr:colOff>136525</xdr:colOff>
      <xdr:row>33</xdr:row>
      <xdr:rowOff>105863</xdr:rowOff>
    </xdr:to>
    <xdr:cxnSp macro="">
      <xdr:nvCxnSpPr>
        <xdr:cNvPr id="88" name="直線コネクタ 87">
          <a:extLst>
            <a:ext uri="{FF2B5EF4-FFF2-40B4-BE49-F238E27FC236}">
              <a16:creationId xmlns:a16="http://schemas.microsoft.com/office/drawing/2014/main" id="{85C39E11-4C82-47BF-B63B-FEC939B7CA93}"/>
            </a:ext>
          </a:extLst>
        </xdr:cNvPr>
        <xdr:cNvCxnSpPr/>
      </xdr:nvCxnSpPr>
      <xdr:spPr>
        <a:xfrm>
          <a:off x="3289300" y="6513649"/>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103142</xdr:rowOff>
    </xdr:from>
    <xdr:to>
      <xdr:col>11</xdr:col>
      <xdr:colOff>187325</xdr:colOff>
      <xdr:row>33</xdr:row>
      <xdr:rowOff>33292</xdr:rowOff>
    </xdr:to>
    <xdr:sp macro="" textlink="">
      <xdr:nvSpPr>
        <xdr:cNvPr id="89" name="楕円 88">
          <a:extLst>
            <a:ext uri="{FF2B5EF4-FFF2-40B4-BE49-F238E27FC236}">
              <a16:creationId xmlns:a16="http://schemas.microsoft.com/office/drawing/2014/main" id="{265E8CEA-D030-4617-BE5B-F0591591A1A8}"/>
            </a:ext>
          </a:extLst>
        </xdr:cNvPr>
        <xdr:cNvSpPr/>
      </xdr:nvSpPr>
      <xdr:spPr>
        <a:xfrm>
          <a:off x="2476500" y="63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153942</xdr:rowOff>
    </xdr:from>
    <xdr:to>
      <xdr:col>15</xdr:col>
      <xdr:colOff>136525</xdr:colOff>
      <xdr:row>33</xdr:row>
      <xdr:rowOff>84274</xdr:rowOff>
    </xdr:to>
    <xdr:cxnSp macro="">
      <xdr:nvCxnSpPr>
        <xdr:cNvPr id="90" name="直線コネクタ 89">
          <a:extLst>
            <a:ext uri="{FF2B5EF4-FFF2-40B4-BE49-F238E27FC236}">
              <a16:creationId xmlns:a16="http://schemas.microsoft.com/office/drawing/2014/main" id="{B9C6CD5D-D167-4765-AC14-AE5DC77E3105}"/>
            </a:ext>
          </a:extLst>
        </xdr:cNvPr>
        <xdr:cNvCxnSpPr/>
      </xdr:nvCxnSpPr>
      <xdr:spPr>
        <a:xfrm>
          <a:off x="2527300" y="6411867"/>
          <a:ext cx="762000" cy="10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55608</xdr:rowOff>
    </xdr:from>
    <xdr:to>
      <xdr:col>7</xdr:col>
      <xdr:colOff>187325</xdr:colOff>
      <xdr:row>31</xdr:row>
      <xdr:rowOff>157208</xdr:rowOff>
    </xdr:to>
    <xdr:sp macro="" textlink="">
      <xdr:nvSpPr>
        <xdr:cNvPr id="91" name="楕円 90">
          <a:extLst>
            <a:ext uri="{FF2B5EF4-FFF2-40B4-BE49-F238E27FC236}">
              <a16:creationId xmlns:a16="http://schemas.microsoft.com/office/drawing/2014/main" id="{F175FE88-58F5-4D34-8126-F14F8299F841}"/>
            </a:ext>
          </a:extLst>
        </xdr:cNvPr>
        <xdr:cNvSpPr/>
      </xdr:nvSpPr>
      <xdr:spPr>
        <a:xfrm>
          <a:off x="17145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106408</xdr:rowOff>
    </xdr:from>
    <xdr:to>
      <xdr:col>11</xdr:col>
      <xdr:colOff>136525</xdr:colOff>
      <xdr:row>32</xdr:row>
      <xdr:rowOff>153942</xdr:rowOff>
    </xdr:to>
    <xdr:cxnSp macro="">
      <xdr:nvCxnSpPr>
        <xdr:cNvPr id="92" name="直線コネクタ 91">
          <a:extLst>
            <a:ext uri="{FF2B5EF4-FFF2-40B4-BE49-F238E27FC236}">
              <a16:creationId xmlns:a16="http://schemas.microsoft.com/office/drawing/2014/main" id="{1DA83343-DECB-4C17-AD2F-EC254C35F4FC}"/>
            </a:ext>
          </a:extLst>
        </xdr:cNvPr>
        <xdr:cNvCxnSpPr/>
      </xdr:nvCxnSpPr>
      <xdr:spPr>
        <a:xfrm>
          <a:off x="1765300" y="6192883"/>
          <a:ext cx="762000" cy="21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58346</xdr:rowOff>
    </xdr:from>
    <xdr:ext cx="405111" cy="259045"/>
    <xdr:sp macro="" textlink="">
      <xdr:nvSpPr>
        <xdr:cNvPr id="93" name="n_1aveValue有形固定資産減価償却率">
          <a:extLst>
            <a:ext uri="{FF2B5EF4-FFF2-40B4-BE49-F238E27FC236}">
              <a16:creationId xmlns:a16="http://schemas.microsoft.com/office/drawing/2014/main" id="{51312FB2-DC47-4CDE-910A-CDC4CA035AA5}"/>
            </a:ext>
          </a:extLst>
        </xdr:cNvPr>
        <xdr:cNvSpPr txBox="1"/>
      </xdr:nvSpPr>
      <xdr:spPr>
        <a:xfrm>
          <a:off x="38360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94" name="n_2aveValue有形固定資産減価償却率">
          <a:extLst>
            <a:ext uri="{FF2B5EF4-FFF2-40B4-BE49-F238E27FC236}">
              <a16:creationId xmlns:a16="http://schemas.microsoft.com/office/drawing/2014/main" id="{C25DB600-9B4E-4C9C-B9DF-AEA191B5FAE1}"/>
            </a:ext>
          </a:extLst>
        </xdr:cNvPr>
        <xdr:cNvSpPr txBox="1"/>
      </xdr:nvSpPr>
      <xdr:spPr>
        <a:xfrm>
          <a:off x="3086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42925</xdr:rowOff>
    </xdr:from>
    <xdr:ext cx="405111" cy="259045"/>
    <xdr:sp macro="" textlink="">
      <xdr:nvSpPr>
        <xdr:cNvPr id="95" name="n_3aveValue有形固定資産減価償却率">
          <a:extLst>
            <a:ext uri="{FF2B5EF4-FFF2-40B4-BE49-F238E27FC236}">
              <a16:creationId xmlns:a16="http://schemas.microsoft.com/office/drawing/2014/main" id="{3922C4D6-FD7C-4BC0-8055-81B1E1128918}"/>
            </a:ext>
          </a:extLst>
        </xdr:cNvPr>
        <xdr:cNvSpPr txBox="1"/>
      </xdr:nvSpPr>
      <xdr:spPr>
        <a:xfrm>
          <a:off x="2324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96" name="n_4aveValue有形固定資産減価償却率">
          <a:extLst>
            <a:ext uri="{FF2B5EF4-FFF2-40B4-BE49-F238E27FC236}">
              <a16:creationId xmlns:a16="http://schemas.microsoft.com/office/drawing/2014/main" id="{DBEFACD2-A7E4-4087-B256-D053F3CB5044}"/>
            </a:ext>
          </a:extLst>
        </xdr:cNvPr>
        <xdr:cNvSpPr txBox="1"/>
      </xdr:nvSpPr>
      <xdr:spPr>
        <a:xfrm>
          <a:off x="1562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147790</xdr:rowOff>
    </xdr:from>
    <xdr:ext cx="405111" cy="259045"/>
    <xdr:sp macro="" textlink="">
      <xdr:nvSpPr>
        <xdr:cNvPr id="97" name="n_1mainValue有形固定資産減価償却率">
          <a:extLst>
            <a:ext uri="{FF2B5EF4-FFF2-40B4-BE49-F238E27FC236}">
              <a16:creationId xmlns:a16="http://schemas.microsoft.com/office/drawing/2014/main" id="{08B55F56-1AB4-496F-8BBE-CA9610BDFD0D}"/>
            </a:ext>
          </a:extLst>
        </xdr:cNvPr>
        <xdr:cNvSpPr txBox="1"/>
      </xdr:nvSpPr>
      <xdr:spPr>
        <a:xfrm>
          <a:off x="3836044" y="657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126201</xdr:rowOff>
    </xdr:from>
    <xdr:ext cx="405111" cy="259045"/>
    <xdr:sp macro="" textlink="">
      <xdr:nvSpPr>
        <xdr:cNvPr id="98" name="n_2mainValue有形固定資産減価償却率">
          <a:extLst>
            <a:ext uri="{FF2B5EF4-FFF2-40B4-BE49-F238E27FC236}">
              <a16:creationId xmlns:a16="http://schemas.microsoft.com/office/drawing/2014/main" id="{80A18885-21E7-432A-ABC6-CD8F2AF920C8}"/>
            </a:ext>
          </a:extLst>
        </xdr:cNvPr>
        <xdr:cNvSpPr txBox="1"/>
      </xdr:nvSpPr>
      <xdr:spPr>
        <a:xfrm>
          <a:off x="3086744" y="6555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24419</xdr:rowOff>
    </xdr:from>
    <xdr:ext cx="405111" cy="259045"/>
    <xdr:sp macro="" textlink="">
      <xdr:nvSpPr>
        <xdr:cNvPr id="99" name="n_3mainValue有形固定資産減価償却率">
          <a:extLst>
            <a:ext uri="{FF2B5EF4-FFF2-40B4-BE49-F238E27FC236}">
              <a16:creationId xmlns:a16="http://schemas.microsoft.com/office/drawing/2014/main" id="{50E2F243-82BD-484A-AAE4-EA889762238B}"/>
            </a:ext>
          </a:extLst>
        </xdr:cNvPr>
        <xdr:cNvSpPr txBox="1"/>
      </xdr:nvSpPr>
      <xdr:spPr>
        <a:xfrm>
          <a:off x="2324744" y="6453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148335</xdr:rowOff>
    </xdr:from>
    <xdr:ext cx="405111" cy="259045"/>
    <xdr:sp macro="" textlink="">
      <xdr:nvSpPr>
        <xdr:cNvPr id="100" name="n_4mainValue有形固定資産減価償却率">
          <a:extLst>
            <a:ext uri="{FF2B5EF4-FFF2-40B4-BE49-F238E27FC236}">
              <a16:creationId xmlns:a16="http://schemas.microsoft.com/office/drawing/2014/main" id="{9815F539-666D-4F89-9A86-BC32958C66F6}"/>
            </a:ext>
          </a:extLst>
        </xdr:cNvPr>
        <xdr:cNvSpPr txBox="1"/>
      </xdr:nvSpPr>
      <xdr:spPr>
        <a:xfrm>
          <a:off x="1562744" y="6234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1ADEA9C3-3762-48F2-99BE-5CF1C18F9F7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F98F997E-E3AA-47BE-8981-1453706F6F0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BC9F43B4-C18F-4504-8149-56734D96366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5864DA17-EF30-4E8A-BC3A-53F32BD08C1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A5DEB38B-923B-4F5F-B4E3-1E3674DA5F3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57F4E0A3-00AD-41EE-AC01-A96F58560B5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9041E847-2054-46D9-AD13-75CB3DCA511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CAF67EFB-1058-40B0-AA91-3AF2226978C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A2A3ED74-8EFF-4DEE-9B31-653D8083C0D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8A63554E-0E85-4A96-B243-2431D7C22A0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CA760FAA-6F11-4232-B521-2DD56E46FD3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CCC2C1F5-24C8-442F-A467-6646F9C822F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959FB395-1712-4B0A-B1B1-7CE3CFA4278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同指数は、全国平均や県平均よりも上回っている状況にある。地方債発行頼りの状況であり、自主財源の確保や、事業を計画的に行うなど、地方債の発行を抑制する必要がある。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29DB77D5-B0BE-45B7-B954-0E97E2969C7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5AAB357D-7703-450C-B02B-FEC65C527CA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963855DF-EAF0-474D-B86A-FB32D4D658C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DEA4A382-8FE9-40A2-920E-D96FCB84BCB9}"/>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E1A6893C-33E2-458A-A5C6-8B31B4AA936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DFEEE196-CFBA-48A3-A70C-FD052DFF28A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FB0AEB78-7192-452F-AF38-1D6C8C6AAFED}"/>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E545B2B5-BDEA-49E3-879A-C3D7FB98C336}"/>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2C4AD8AF-FAA0-4171-8D2F-D50FA2A60BA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51702012-70F8-4A80-84C6-689CCB4BC9B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3B8F1D24-0D25-42F5-A5A6-3C3743F0E58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5C60E037-EB09-40B2-8A2E-9AC40049B47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AC66FF33-3CFD-4BCD-BC40-AC0C341C744F}"/>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FE7A804-0F28-482E-88F2-8DC49B47257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47B3B8F4-4FAC-4F4E-8E47-50A0D2D1AA6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5A9037CA-7BFE-4DA4-9442-9B4BE7E0D84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D3BAA12C-7BD8-449E-B5CD-FE558F2DE24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31" name="直線コネクタ 130">
          <a:extLst>
            <a:ext uri="{FF2B5EF4-FFF2-40B4-BE49-F238E27FC236}">
              <a16:creationId xmlns:a16="http://schemas.microsoft.com/office/drawing/2014/main" id="{F819B2F3-48D8-4F64-A7C1-A023B3898662}"/>
            </a:ext>
          </a:extLst>
        </xdr:cNvPr>
        <xdr:cNvCxnSpPr/>
      </xdr:nvCxnSpPr>
      <xdr:spPr>
        <a:xfrm flipV="1">
          <a:off x="14793595" y="5261428"/>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32" name="債務償還比率最小値テキスト">
          <a:extLst>
            <a:ext uri="{FF2B5EF4-FFF2-40B4-BE49-F238E27FC236}">
              <a16:creationId xmlns:a16="http://schemas.microsoft.com/office/drawing/2014/main" id="{D4731563-8E06-418C-A8DC-94FDE64BF6C9}"/>
            </a:ext>
          </a:extLst>
        </xdr:cNvPr>
        <xdr:cNvSpPr txBox="1"/>
      </xdr:nvSpPr>
      <xdr:spPr>
        <a:xfrm>
          <a:off x="14846300" y="67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33" name="直線コネクタ 132">
          <a:extLst>
            <a:ext uri="{FF2B5EF4-FFF2-40B4-BE49-F238E27FC236}">
              <a16:creationId xmlns:a16="http://schemas.microsoft.com/office/drawing/2014/main" id="{BFB9D943-A534-49C1-B41C-0BEE17BCCE33}"/>
            </a:ext>
          </a:extLst>
        </xdr:cNvPr>
        <xdr:cNvCxnSpPr/>
      </xdr:nvCxnSpPr>
      <xdr:spPr>
        <a:xfrm>
          <a:off x="14706600" y="671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C65B8EB9-5373-450E-BA18-41DCA810B3D4}"/>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1D4D7919-7079-477A-A91C-63A40B586ED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109800</xdr:rowOff>
    </xdr:from>
    <xdr:ext cx="469744" cy="259045"/>
    <xdr:sp macro="" textlink="">
      <xdr:nvSpPr>
        <xdr:cNvPr id="136" name="債務償還比率平均値テキスト">
          <a:extLst>
            <a:ext uri="{FF2B5EF4-FFF2-40B4-BE49-F238E27FC236}">
              <a16:creationId xmlns:a16="http://schemas.microsoft.com/office/drawing/2014/main" id="{B7BBC2EE-6CD5-45F4-8A78-CA2B5758FDA2}"/>
            </a:ext>
          </a:extLst>
        </xdr:cNvPr>
        <xdr:cNvSpPr txBox="1"/>
      </xdr:nvSpPr>
      <xdr:spPr>
        <a:xfrm>
          <a:off x="14846300" y="5339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37" name="フローチャート: 判断 136">
          <a:extLst>
            <a:ext uri="{FF2B5EF4-FFF2-40B4-BE49-F238E27FC236}">
              <a16:creationId xmlns:a16="http://schemas.microsoft.com/office/drawing/2014/main" id="{3738D2C7-DA12-4995-B996-DA621DEB24EA}"/>
            </a:ext>
          </a:extLst>
        </xdr:cNvPr>
        <xdr:cNvSpPr/>
      </xdr:nvSpPr>
      <xdr:spPr>
        <a:xfrm>
          <a:off x="14744700" y="54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38" name="フローチャート: 判断 137">
          <a:extLst>
            <a:ext uri="{FF2B5EF4-FFF2-40B4-BE49-F238E27FC236}">
              <a16:creationId xmlns:a16="http://schemas.microsoft.com/office/drawing/2014/main" id="{89AC7656-657A-4953-8DB2-687E3175C5CD}"/>
            </a:ext>
          </a:extLst>
        </xdr:cNvPr>
        <xdr:cNvSpPr/>
      </xdr:nvSpPr>
      <xdr:spPr>
        <a:xfrm>
          <a:off x="14033500" y="542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139" name="フローチャート: 判断 138">
          <a:extLst>
            <a:ext uri="{FF2B5EF4-FFF2-40B4-BE49-F238E27FC236}">
              <a16:creationId xmlns:a16="http://schemas.microsoft.com/office/drawing/2014/main" id="{57552DC5-8070-43FE-8D99-8703F1A23340}"/>
            </a:ext>
          </a:extLst>
        </xdr:cNvPr>
        <xdr:cNvSpPr/>
      </xdr:nvSpPr>
      <xdr:spPr>
        <a:xfrm>
          <a:off x="13271500" y="576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140" name="フローチャート: 判断 139">
          <a:extLst>
            <a:ext uri="{FF2B5EF4-FFF2-40B4-BE49-F238E27FC236}">
              <a16:creationId xmlns:a16="http://schemas.microsoft.com/office/drawing/2014/main" id="{BDDB2434-D0C4-4A34-909A-291954D1B585}"/>
            </a:ext>
          </a:extLst>
        </xdr:cNvPr>
        <xdr:cNvSpPr/>
      </xdr:nvSpPr>
      <xdr:spPr>
        <a:xfrm>
          <a:off x="12509500" y="5774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141" name="フローチャート: 判断 140">
          <a:extLst>
            <a:ext uri="{FF2B5EF4-FFF2-40B4-BE49-F238E27FC236}">
              <a16:creationId xmlns:a16="http://schemas.microsoft.com/office/drawing/2014/main" id="{1F234E70-DF45-4229-95D4-28D71A1CEDFB}"/>
            </a:ext>
          </a:extLst>
        </xdr:cNvPr>
        <xdr:cNvSpPr/>
      </xdr:nvSpPr>
      <xdr:spPr>
        <a:xfrm>
          <a:off x="11747500" y="583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1B685E0-D09F-497B-B4DD-967B95F9892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0FDAB68-637F-4532-9A27-45C3CC2460B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19F680E-0482-40B6-993B-556F90936CF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A4009D6A-65BC-40F7-9E86-109CBC6151B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4E598B3-7705-470B-B46C-E30DEC59B3C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4563</xdr:rowOff>
    </xdr:from>
    <xdr:to>
      <xdr:col>76</xdr:col>
      <xdr:colOff>73025</xdr:colOff>
      <xdr:row>31</xdr:row>
      <xdr:rowOff>106163</xdr:rowOff>
    </xdr:to>
    <xdr:sp macro="" textlink="">
      <xdr:nvSpPr>
        <xdr:cNvPr id="147" name="楕円 146">
          <a:extLst>
            <a:ext uri="{FF2B5EF4-FFF2-40B4-BE49-F238E27FC236}">
              <a16:creationId xmlns:a16="http://schemas.microsoft.com/office/drawing/2014/main" id="{D32949E2-37F1-4A44-A088-AEE0F8F39E96}"/>
            </a:ext>
          </a:extLst>
        </xdr:cNvPr>
        <xdr:cNvSpPr/>
      </xdr:nvSpPr>
      <xdr:spPr>
        <a:xfrm>
          <a:off x="14744700" y="609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154440</xdr:rowOff>
    </xdr:from>
    <xdr:ext cx="469744" cy="259045"/>
    <xdr:sp macro="" textlink="">
      <xdr:nvSpPr>
        <xdr:cNvPr id="148" name="債務償還比率該当値テキスト">
          <a:extLst>
            <a:ext uri="{FF2B5EF4-FFF2-40B4-BE49-F238E27FC236}">
              <a16:creationId xmlns:a16="http://schemas.microsoft.com/office/drawing/2014/main" id="{5B792F7A-3760-4420-9530-98C3BE81E9C0}"/>
            </a:ext>
          </a:extLst>
        </xdr:cNvPr>
        <xdr:cNvSpPr txBox="1"/>
      </xdr:nvSpPr>
      <xdr:spPr>
        <a:xfrm>
          <a:off x="14846300" y="606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149797</xdr:rowOff>
    </xdr:from>
    <xdr:to>
      <xdr:col>72</xdr:col>
      <xdr:colOff>123825</xdr:colOff>
      <xdr:row>31</xdr:row>
      <xdr:rowOff>79947</xdr:rowOff>
    </xdr:to>
    <xdr:sp macro="" textlink="">
      <xdr:nvSpPr>
        <xdr:cNvPr id="149" name="楕円 148">
          <a:extLst>
            <a:ext uri="{FF2B5EF4-FFF2-40B4-BE49-F238E27FC236}">
              <a16:creationId xmlns:a16="http://schemas.microsoft.com/office/drawing/2014/main" id="{C5CC3BC1-3D33-460A-95ED-B0C90CA96EE8}"/>
            </a:ext>
          </a:extLst>
        </xdr:cNvPr>
        <xdr:cNvSpPr/>
      </xdr:nvSpPr>
      <xdr:spPr>
        <a:xfrm>
          <a:off x="14033500" y="606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29147</xdr:rowOff>
    </xdr:from>
    <xdr:to>
      <xdr:col>76</xdr:col>
      <xdr:colOff>22225</xdr:colOff>
      <xdr:row>31</xdr:row>
      <xdr:rowOff>55363</xdr:rowOff>
    </xdr:to>
    <xdr:cxnSp macro="">
      <xdr:nvCxnSpPr>
        <xdr:cNvPr id="150" name="直線コネクタ 149">
          <a:extLst>
            <a:ext uri="{FF2B5EF4-FFF2-40B4-BE49-F238E27FC236}">
              <a16:creationId xmlns:a16="http://schemas.microsoft.com/office/drawing/2014/main" id="{89B70868-B06F-4466-8701-3CB1239A61A2}"/>
            </a:ext>
          </a:extLst>
        </xdr:cNvPr>
        <xdr:cNvCxnSpPr/>
      </xdr:nvCxnSpPr>
      <xdr:spPr>
        <a:xfrm>
          <a:off x="14084300" y="6115622"/>
          <a:ext cx="711200" cy="2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142313</xdr:rowOff>
    </xdr:from>
    <xdr:to>
      <xdr:col>68</xdr:col>
      <xdr:colOff>123825</xdr:colOff>
      <xdr:row>33</xdr:row>
      <xdr:rowOff>72463</xdr:rowOff>
    </xdr:to>
    <xdr:sp macro="" textlink="">
      <xdr:nvSpPr>
        <xdr:cNvPr id="151" name="楕円 150">
          <a:extLst>
            <a:ext uri="{FF2B5EF4-FFF2-40B4-BE49-F238E27FC236}">
              <a16:creationId xmlns:a16="http://schemas.microsoft.com/office/drawing/2014/main" id="{B59F9969-F3E3-4598-AA03-F932E5D87047}"/>
            </a:ext>
          </a:extLst>
        </xdr:cNvPr>
        <xdr:cNvSpPr/>
      </xdr:nvSpPr>
      <xdr:spPr>
        <a:xfrm>
          <a:off x="13271500" y="640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29147</xdr:rowOff>
    </xdr:from>
    <xdr:to>
      <xdr:col>72</xdr:col>
      <xdr:colOff>73025</xdr:colOff>
      <xdr:row>33</xdr:row>
      <xdr:rowOff>21663</xdr:rowOff>
    </xdr:to>
    <xdr:cxnSp macro="">
      <xdr:nvCxnSpPr>
        <xdr:cNvPr id="152" name="直線コネクタ 151">
          <a:extLst>
            <a:ext uri="{FF2B5EF4-FFF2-40B4-BE49-F238E27FC236}">
              <a16:creationId xmlns:a16="http://schemas.microsoft.com/office/drawing/2014/main" id="{A808E2FD-D41C-4D29-B2B7-36DCF6DAD499}"/>
            </a:ext>
          </a:extLst>
        </xdr:cNvPr>
        <xdr:cNvCxnSpPr/>
      </xdr:nvCxnSpPr>
      <xdr:spPr>
        <a:xfrm flipV="1">
          <a:off x="13322300" y="6115622"/>
          <a:ext cx="762000" cy="33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134330</xdr:rowOff>
    </xdr:from>
    <xdr:to>
      <xdr:col>64</xdr:col>
      <xdr:colOff>123825</xdr:colOff>
      <xdr:row>34</xdr:row>
      <xdr:rowOff>64480</xdr:rowOff>
    </xdr:to>
    <xdr:sp macro="" textlink="">
      <xdr:nvSpPr>
        <xdr:cNvPr id="153" name="楕円 152">
          <a:extLst>
            <a:ext uri="{FF2B5EF4-FFF2-40B4-BE49-F238E27FC236}">
              <a16:creationId xmlns:a16="http://schemas.microsoft.com/office/drawing/2014/main" id="{3EB86B31-7113-4E4F-A549-A30C1A59C778}"/>
            </a:ext>
          </a:extLst>
        </xdr:cNvPr>
        <xdr:cNvSpPr/>
      </xdr:nvSpPr>
      <xdr:spPr>
        <a:xfrm>
          <a:off x="12509500" y="656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21663</xdr:rowOff>
    </xdr:from>
    <xdr:to>
      <xdr:col>68</xdr:col>
      <xdr:colOff>73025</xdr:colOff>
      <xdr:row>34</xdr:row>
      <xdr:rowOff>13680</xdr:rowOff>
    </xdr:to>
    <xdr:cxnSp macro="">
      <xdr:nvCxnSpPr>
        <xdr:cNvPr id="154" name="直線コネクタ 153">
          <a:extLst>
            <a:ext uri="{FF2B5EF4-FFF2-40B4-BE49-F238E27FC236}">
              <a16:creationId xmlns:a16="http://schemas.microsoft.com/office/drawing/2014/main" id="{0F729111-BDD1-4F0D-9393-A7C0087C706D}"/>
            </a:ext>
          </a:extLst>
        </xdr:cNvPr>
        <xdr:cNvCxnSpPr/>
      </xdr:nvCxnSpPr>
      <xdr:spPr>
        <a:xfrm flipV="1">
          <a:off x="12560300" y="6451038"/>
          <a:ext cx="762000" cy="16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24102</xdr:rowOff>
    </xdr:from>
    <xdr:to>
      <xdr:col>60</xdr:col>
      <xdr:colOff>123825</xdr:colOff>
      <xdr:row>34</xdr:row>
      <xdr:rowOff>125702</xdr:rowOff>
    </xdr:to>
    <xdr:sp macro="" textlink="">
      <xdr:nvSpPr>
        <xdr:cNvPr id="155" name="楕円 154">
          <a:extLst>
            <a:ext uri="{FF2B5EF4-FFF2-40B4-BE49-F238E27FC236}">
              <a16:creationId xmlns:a16="http://schemas.microsoft.com/office/drawing/2014/main" id="{FBD345D3-DA51-43FE-B743-6F89B106BF45}"/>
            </a:ext>
          </a:extLst>
        </xdr:cNvPr>
        <xdr:cNvSpPr/>
      </xdr:nvSpPr>
      <xdr:spPr>
        <a:xfrm>
          <a:off x="11747500" y="662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13680</xdr:rowOff>
    </xdr:from>
    <xdr:to>
      <xdr:col>64</xdr:col>
      <xdr:colOff>73025</xdr:colOff>
      <xdr:row>34</xdr:row>
      <xdr:rowOff>74902</xdr:rowOff>
    </xdr:to>
    <xdr:cxnSp macro="">
      <xdr:nvCxnSpPr>
        <xdr:cNvPr id="156" name="直線コネクタ 155">
          <a:extLst>
            <a:ext uri="{FF2B5EF4-FFF2-40B4-BE49-F238E27FC236}">
              <a16:creationId xmlns:a16="http://schemas.microsoft.com/office/drawing/2014/main" id="{6E07FE3F-E642-4745-A654-7ED81474A7DF}"/>
            </a:ext>
          </a:extLst>
        </xdr:cNvPr>
        <xdr:cNvCxnSpPr/>
      </xdr:nvCxnSpPr>
      <xdr:spPr>
        <a:xfrm flipV="1">
          <a:off x="11798300" y="6614505"/>
          <a:ext cx="762000" cy="6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141050</xdr:rowOff>
    </xdr:from>
    <xdr:ext cx="469744" cy="259045"/>
    <xdr:sp macro="" textlink="">
      <xdr:nvSpPr>
        <xdr:cNvPr id="157" name="n_1aveValue債務償還比率">
          <a:extLst>
            <a:ext uri="{FF2B5EF4-FFF2-40B4-BE49-F238E27FC236}">
              <a16:creationId xmlns:a16="http://schemas.microsoft.com/office/drawing/2014/main" id="{7707A116-E3AD-4B3F-B75F-E607DC5BF550}"/>
            </a:ext>
          </a:extLst>
        </xdr:cNvPr>
        <xdr:cNvSpPr txBox="1"/>
      </xdr:nvSpPr>
      <xdr:spPr>
        <a:xfrm>
          <a:off x="13836727" y="519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144207</xdr:rowOff>
    </xdr:from>
    <xdr:ext cx="469744" cy="259045"/>
    <xdr:sp macro="" textlink="">
      <xdr:nvSpPr>
        <xdr:cNvPr id="158" name="n_2aveValue債務償還比率">
          <a:extLst>
            <a:ext uri="{FF2B5EF4-FFF2-40B4-BE49-F238E27FC236}">
              <a16:creationId xmlns:a16="http://schemas.microsoft.com/office/drawing/2014/main" id="{60AFA9E3-0BBE-4C1F-9694-5172EA5F851A}"/>
            </a:ext>
          </a:extLst>
        </xdr:cNvPr>
        <xdr:cNvSpPr txBox="1"/>
      </xdr:nvSpPr>
      <xdr:spPr>
        <a:xfrm>
          <a:off x="13087427" y="554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149296</xdr:rowOff>
    </xdr:from>
    <xdr:ext cx="469744" cy="259045"/>
    <xdr:sp macro="" textlink="">
      <xdr:nvSpPr>
        <xdr:cNvPr id="159" name="n_3aveValue債務償還比率">
          <a:extLst>
            <a:ext uri="{FF2B5EF4-FFF2-40B4-BE49-F238E27FC236}">
              <a16:creationId xmlns:a16="http://schemas.microsoft.com/office/drawing/2014/main" id="{FAD7D4F2-78C8-47B5-B7F5-74C9148BE9DA}"/>
            </a:ext>
          </a:extLst>
        </xdr:cNvPr>
        <xdr:cNvSpPr txBox="1"/>
      </xdr:nvSpPr>
      <xdr:spPr>
        <a:xfrm>
          <a:off x="12325427" y="554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41383</xdr:rowOff>
    </xdr:from>
    <xdr:ext cx="469744" cy="259045"/>
    <xdr:sp macro="" textlink="">
      <xdr:nvSpPr>
        <xdr:cNvPr id="160" name="n_4aveValue債務償還比率">
          <a:extLst>
            <a:ext uri="{FF2B5EF4-FFF2-40B4-BE49-F238E27FC236}">
              <a16:creationId xmlns:a16="http://schemas.microsoft.com/office/drawing/2014/main" id="{320BE495-AEE5-49C9-83B4-DF702D96B7A2}"/>
            </a:ext>
          </a:extLst>
        </xdr:cNvPr>
        <xdr:cNvSpPr txBox="1"/>
      </xdr:nvSpPr>
      <xdr:spPr>
        <a:xfrm>
          <a:off x="11563427" y="561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71074</xdr:rowOff>
    </xdr:from>
    <xdr:ext cx="469744" cy="259045"/>
    <xdr:sp macro="" textlink="">
      <xdr:nvSpPr>
        <xdr:cNvPr id="161" name="n_1mainValue債務償還比率">
          <a:extLst>
            <a:ext uri="{FF2B5EF4-FFF2-40B4-BE49-F238E27FC236}">
              <a16:creationId xmlns:a16="http://schemas.microsoft.com/office/drawing/2014/main" id="{957E67FB-1AFA-4DC6-A1FB-B84F7E3E870B}"/>
            </a:ext>
          </a:extLst>
        </xdr:cNvPr>
        <xdr:cNvSpPr txBox="1"/>
      </xdr:nvSpPr>
      <xdr:spPr>
        <a:xfrm>
          <a:off x="13836727" y="615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63589</xdr:rowOff>
    </xdr:from>
    <xdr:ext cx="469744" cy="259045"/>
    <xdr:sp macro="" textlink="">
      <xdr:nvSpPr>
        <xdr:cNvPr id="162" name="n_2mainValue債務償還比率">
          <a:extLst>
            <a:ext uri="{FF2B5EF4-FFF2-40B4-BE49-F238E27FC236}">
              <a16:creationId xmlns:a16="http://schemas.microsoft.com/office/drawing/2014/main" id="{1BDDE0DA-CB0C-4313-837D-04717B08C7A1}"/>
            </a:ext>
          </a:extLst>
        </xdr:cNvPr>
        <xdr:cNvSpPr txBox="1"/>
      </xdr:nvSpPr>
      <xdr:spPr>
        <a:xfrm>
          <a:off x="13087427" y="649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55607</xdr:rowOff>
    </xdr:from>
    <xdr:ext cx="469744" cy="259045"/>
    <xdr:sp macro="" textlink="">
      <xdr:nvSpPr>
        <xdr:cNvPr id="163" name="n_3mainValue債務償還比率">
          <a:extLst>
            <a:ext uri="{FF2B5EF4-FFF2-40B4-BE49-F238E27FC236}">
              <a16:creationId xmlns:a16="http://schemas.microsoft.com/office/drawing/2014/main" id="{CA45ED6E-7254-41FC-B59A-8BEB8FE9062C}"/>
            </a:ext>
          </a:extLst>
        </xdr:cNvPr>
        <xdr:cNvSpPr txBox="1"/>
      </xdr:nvSpPr>
      <xdr:spPr>
        <a:xfrm>
          <a:off x="12325427" y="665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116829</xdr:rowOff>
    </xdr:from>
    <xdr:ext cx="469744" cy="259045"/>
    <xdr:sp macro="" textlink="">
      <xdr:nvSpPr>
        <xdr:cNvPr id="164" name="n_4mainValue債務償還比率">
          <a:extLst>
            <a:ext uri="{FF2B5EF4-FFF2-40B4-BE49-F238E27FC236}">
              <a16:creationId xmlns:a16="http://schemas.microsoft.com/office/drawing/2014/main" id="{7E9E705F-4105-4868-9492-58F6C3F9D113}"/>
            </a:ext>
          </a:extLst>
        </xdr:cNvPr>
        <xdr:cNvSpPr txBox="1"/>
      </xdr:nvSpPr>
      <xdr:spPr>
        <a:xfrm>
          <a:off x="11563427" y="671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63C427A0-BE65-4F04-8358-85B77840EF1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866E28B5-E965-4042-B83C-DF56A9FFC26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16A48B9F-D30C-45BA-A308-C439E81B78E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9EFCC6BF-6B01-4E5F-B1FF-D5A8872ED86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3136069F-A52B-4314-B921-9B31BAB051F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CD27A42F-160E-4529-B002-A347BE9341E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A52279C-3F86-4B26-B18B-4C0200EB8E1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9482598-78F7-4510-905B-7D124E51177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0D516DD-B6BD-44C0-B16D-01C6E878501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CCA596D-FFF0-4893-89A6-184AAA1DEB4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DBE5F4B-6334-41C9-872B-742B037145D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5D9638C-BE12-4142-BAF8-31ACD2F3A73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633E02A-79CD-4C40-A750-D3E1CF815A9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D3A9BEB-7AD1-4354-A89F-53D8D6D9D25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B87BE06-B0EE-4CA9-A3E7-AB724EA3414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7842D80-6069-42B8-888D-30D983E2C6E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2,478
2,441
234.08
3,580,593
3,380,370
159,440
2,201,717
4,111,861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D6FB6AE-B603-47BC-9482-21B86ED447F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CDA43B7-B149-4DCC-B322-41EE8AF7E7D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62E614B-7A53-49B8-AB71-8037A0224C2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F8DD3FD-277F-457C-A0FC-FE3B98CD4D6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0EB432B-8657-4CF6-AAB4-6297BDF1856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67F2D89-4045-4B4A-91EE-83E0DA48B41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F962A75-7B07-430D-92ED-B3F67FBFE3B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0F36A00-F0CE-44D9-936D-86405E11B60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BC0BBCE-0C16-4456-A8BA-DCE529E8374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366912F-C276-4D5D-AEDF-AED67A32D71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7DF657A-AE68-4D8A-9921-EED87CA4F89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F335A42-EE36-4FFB-A035-94805D8CE0C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F76A2DD-980D-4A87-838D-7F13D9D3F57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E7F13A8-7ADE-4850-BC1C-360299BDDE5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F19D95C-DECD-42F1-8A99-2F067F09510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DAA90D9-331A-4847-8195-896BFCA4342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FDBE1A3-9FDB-4048-A0E3-CF3D4583469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A314AF1-7BC0-422F-BB85-E3C1DA93C72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C3A5C6B-FAB7-4362-9A74-268B09AD947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C11DB76-1CC5-451D-8570-429DBAF2457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97021D5-6D52-40B8-8599-437B1847232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E7CF690-76A8-4D70-A908-072B72DBC74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8F2197C-4F3A-4DEB-A548-C39432B31BC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E21F266-2083-4A7F-B8F5-2CE8D9F9703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BC40D26-4DC9-4DE2-B366-15F4212A0AA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122DC12-CBEA-47D3-8731-8941A7DB982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30423A1-6A36-4413-8253-E70EDC89C55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56DAFFF-1FEE-4CC3-A0B1-6BA64880F21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684A2C2-90C4-4C1A-81D5-18F12207A94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B4E3D7C-CE5E-4839-80C9-1FFDDAD58ED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94297BF-F83B-4269-A8C2-DF2A6377115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F2DB7FC-FA44-4326-B7A9-385FC60827A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A865275-C4AA-40C1-9898-0DCFB67C8F2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B6887F2-8299-488A-A59B-FCA8C4FCA56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ADF4ACA-D806-4A17-B4E0-6C63BAD02BA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8861C35-8BCD-4498-899C-7080FCFEC2A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BDA6463-77CE-4EA3-9FA6-7F92AF9569C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53EB033-3113-4DBB-93C0-3E9578FECE9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98E0A04-3165-4B09-8C01-A7EE29AC709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08DBBFC-F711-4B55-8267-187ADFA0F6A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BA012A6-612A-44CB-A151-5893CA94FCB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CBCE5F6-BF81-4E40-B6D3-FFB6C4F19A7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058BD41-9F6D-4C6E-AE93-6D3BC24277B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307F195-B11D-4878-B549-3602ED113CE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3960CB7-8CF0-48E5-9BBA-1D8E83BC010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7EF520E-8083-44BD-AB14-A8874F2FD4E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99C04D41-7A4F-44EB-8436-36056609E089}"/>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7700317A-0F81-4150-B4C1-91DECC55B5FD}"/>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30B6CDA9-C5B5-4197-AC61-C2DEA57D48E6}"/>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A4A30002-F5DF-4E88-9427-A2DA3631A0FF}"/>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0507D74A-8D12-4344-AD4F-7BAD984646FB}"/>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道路】&#10;有形固定資産減価償却率平均値テキスト">
          <a:extLst>
            <a:ext uri="{FF2B5EF4-FFF2-40B4-BE49-F238E27FC236}">
              <a16:creationId xmlns:a16="http://schemas.microsoft.com/office/drawing/2014/main" id="{EE0DB60A-EF8B-47DE-999B-F7164797716B}"/>
            </a:ext>
          </a:extLst>
        </xdr:cNvPr>
        <xdr:cNvSpPr txBox="1"/>
      </xdr:nvSpPr>
      <xdr:spPr>
        <a:xfrm>
          <a:off x="4673600" y="6547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6446405E-6467-48C5-A705-DD6685514999}"/>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13F87F9B-EC0D-4EBA-95C0-D3507B157893}"/>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id="{FE7037B5-9E65-4290-8997-0E15986970C3}"/>
            </a:ext>
          </a:extLst>
        </xdr:cNvPr>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07AD8B20-1159-4FE1-B0EC-E6BB70921111}"/>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83F355F4-0688-4DB4-92D1-F6DDBF8DD3B4}"/>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4915767-1C07-4D4E-AEEE-5797AB8E312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483F87B-107F-4768-96C0-500E2B498D6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B0C704C-5483-4B7C-8D99-B6CE93FDE35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F31F224-DDBB-4489-9FB2-F817030B3EB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4CCADBF-D06D-450F-B96B-7D2600F5152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17235</xdr:rowOff>
    </xdr:from>
    <xdr:to>
      <xdr:col>24</xdr:col>
      <xdr:colOff>114300</xdr:colOff>
      <xdr:row>42</xdr:row>
      <xdr:rowOff>118835</xdr:rowOff>
    </xdr:to>
    <xdr:sp macro="" textlink="">
      <xdr:nvSpPr>
        <xdr:cNvPr id="74" name="楕円 73">
          <a:extLst>
            <a:ext uri="{FF2B5EF4-FFF2-40B4-BE49-F238E27FC236}">
              <a16:creationId xmlns:a16="http://schemas.microsoft.com/office/drawing/2014/main" id="{7E059F06-0567-40A3-A0D5-534C21FE1EAF}"/>
            </a:ext>
          </a:extLst>
        </xdr:cNvPr>
        <xdr:cNvSpPr/>
      </xdr:nvSpPr>
      <xdr:spPr>
        <a:xfrm>
          <a:off x="4584700" y="72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103612</xdr:rowOff>
    </xdr:from>
    <xdr:ext cx="405111" cy="259045"/>
    <xdr:sp macro="" textlink="">
      <xdr:nvSpPr>
        <xdr:cNvPr id="75" name="【道路】&#10;有形固定資産減価償却率該当値テキスト">
          <a:extLst>
            <a:ext uri="{FF2B5EF4-FFF2-40B4-BE49-F238E27FC236}">
              <a16:creationId xmlns:a16="http://schemas.microsoft.com/office/drawing/2014/main" id="{809D77F1-E09E-4C2C-AEB4-3A1F6B8F7D07}"/>
            </a:ext>
          </a:extLst>
        </xdr:cNvPr>
        <xdr:cNvSpPr txBox="1"/>
      </xdr:nvSpPr>
      <xdr:spPr>
        <a:xfrm>
          <a:off x="4673600" y="713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15603</xdr:rowOff>
    </xdr:from>
    <xdr:to>
      <xdr:col>20</xdr:col>
      <xdr:colOff>38100</xdr:colOff>
      <xdr:row>42</xdr:row>
      <xdr:rowOff>117203</xdr:rowOff>
    </xdr:to>
    <xdr:sp macro="" textlink="">
      <xdr:nvSpPr>
        <xdr:cNvPr id="76" name="楕円 75">
          <a:extLst>
            <a:ext uri="{FF2B5EF4-FFF2-40B4-BE49-F238E27FC236}">
              <a16:creationId xmlns:a16="http://schemas.microsoft.com/office/drawing/2014/main" id="{3D057CC1-2725-4E4B-943D-2E52F83F12CC}"/>
            </a:ext>
          </a:extLst>
        </xdr:cNvPr>
        <xdr:cNvSpPr/>
      </xdr:nvSpPr>
      <xdr:spPr>
        <a:xfrm>
          <a:off x="3746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66403</xdr:rowOff>
    </xdr:from>
    <xdr:to>
      <xdr:col>24</xdr:col>
      <xdr:colOff>63500</xdr:colOff>
      <xdr:row>42</xdr:row>
      <xdr:rowOff>68035</xdr:rowOff>
    </xdr:to>
    <xdr:cxnSp macro="">
      <xdr:nvCxnSpPr>
        <xdr:cNvPr id="77" name="直線コネクタ 76">
          <a:extLst>
            <a:ext uri="{FF2B5EF4-FFF2-40B4-BE49-F238E27FC236}">
              <a16:creationId xmlns:a16="http://schemas.microsoft.com/office/drawing/2014/main" id="{F4F02A61-7AB2-4699-9F9C-0AFDFEF8B341}"/>
            </a:ext>
          </a:extLst>
        </xdr:cNvPr>
        <xdr:cNvCxnSpPr/>
      </xdr:nvCxnSpPr>
      <xdr:spPr>
        <a:xfrm>
          <a:off x="3797300" y="7267303"/>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15603</xdr:rowOff>
    </xdr:from>
    <xdr:to>
      <xdr:col>15</xdr:col>
      <xdr:colOff>101600</xdr:colOff>
      <xdr:row>42</xdr:row>
      <xdr:rowOff>117203</xdr:rowOff>
    </xdr:to>
    <xdr:sp macro="" textlink="">
      <xdr:nvSpPr>
        <xdr:cNvPr id="78" name="楕円 77">
          <a:extLst>
            <a:ext uri="{FF2B5EF4-FFF2-40B4-BE49-F238E27FC236}">
              <a16:creationId xmlns:a16="http://schemas.microsoft.com/office/drawing/2014/main" id="{E58A1C5B-25B1-4826-B599-CA76D75E6404}"/>
            </a:ext>
          </a:extLst>
        </xdr:cNvPr>
        <xdr:cNvSpPr/>
      </xdr:nvSpPr>
      <xdr:spPr>
        <a:xfrm>
          <a:off x="2857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66403</xdr:rowOff>
    </xdr:from>
    <xdr:to>
      <xdr:col>19</xdr:col>
      <xdr:colOff>177800</xdr:colOff>
      <xdr:row>42</xdr:row>
      <xdr:rowOff>66403</xdr:rowOff>
    </xdr:to>
    <xdr:cxnSp macro="">
      <xdr:nvCxnSpPr>
        <xdr:cNvPr id="79" name="直線コネクタ 78">
          <a:extLst>
            <a:ext uri="{FF2B5EF4-FFF2-40B4-BE49-F238E27FC236}">
              <a16:creationId xmlns:a16="http://schemas.microsoft.com/office/drawing/2014/main" id="{D3A28801-7E5A-4A91-9186-72DB83EF54BD}"/>
            </a:ext>
          </a:extLst>
        </xdr:cNvPr>
        <xdr:cNvCxnSpPr/>
      </xdr:nvCxnSpPr>
      <xdr:spPr>
        <a:xfrm>
          <a:off x="2908300" y="72673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15603</xdr:rowOff>
    </xdr:from>
    <xdr:to>
      <xdr:col>10</xdr:col>
      <xdr:colOff>165100</xdr:colOff>
      <xdr:row>42</xdr:row>
      <xdr:rowOff>117203</xdr:rowOff>
    </xdr:to>
    <xdr:sp macro="" textlink="">
      <xdr:nvSpPr>
        <xdr:cNvPr id="80" name="楕円 79">
          <a:extLst>
            <a:ext uri="{FF2B5EF4-FFF2-40B4-BE49-F238E27FC236}">
              <a16:creationId xmlns:a16="http://schemas.microsoft.com/office/drawing/2014/main" id="{8B50D628-9C9A-44D1-9C04-C9A737AAA85A}"/>
            </a:ext>
          </a:extLst>
        </xdr:cNvPr>
        <xdr:cNvSpPr/>
      </xdr:nvSpPr>
      <xdr:spPr>
        <a:xfrm>
          <a:off x="1968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66403</xdr:rowOff>
    </xdr:from>
    <xdr:to>
      <xdr:col>15</xdr:col>
      <xdr:colOff>50800</xdr:colOff>
      <xdr:row>42</xdr:row>
      <xdr:rowOff>66403</xdr:rowOff>
    </xdr:to>
    <xdr:cxnSp macro="">
      <xdr:nvCxnSpPr>
        <xdr:cNvPr id="81" name="直線コネクタ 80">
          <a:extLst>
            <a:ext uri="{FF2B5EF4-FFF2-40B4-BE49-F238E27FC236}">
              <a16:creationId xmlns:a16="http://schemas.microsoft.com/office/drawing/2014/main" id="{F3013C3A-7C48-4623-B7AB-269E8F971B6D}"/>
            </a:ext>
          </a:extLst>
        </xdr:cNvPr>
        <xdr:cNvCxnSpPr/>
      </xdr:nvCxnSpPr>
      <xdr:spPr>
        <a:xfrm>
          <a:off x="2019300" y="72673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15603</xdr:rowOff>
    </xdr:from>
    <xdr:to>
      <xdr:col>6</xdr:col>
      <xdr:colOff>38100</xdr:colOff>
      <xdr:row>42</xdr:row>
      <xdr:rowOff>117203</xdr:rowOff>
    </xdr:to>
    <xdr:sp macro="" textlink="">
      <xdr:nvSpPr>
        <xdr:cNvPr id="82" name="楕円 81">
          <a:extLst>
            <a:ext uri="{FF2B5EF4-FFF2-40B4-BE49-F238E27FC236}">
              <a16:creationId xmlns:a16="http://schemas.microsoft.com/office/drawing/2014/main" id="{800BF64B-C954-4EA8-99E3-AA3F61BC1D6C}"/>
            </a:ext>
          </a:extLst>
        </xdr:cNvPr>
        <xdr:cNvSpPr/>
      </xdr:nvSpPr>
      <xdr:spPr>
        <a:xfrm>
          <a:off x="1079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66403</xdr:rowOff>
    </xdr:from>
    <xdr:to>
      <xdr:col>10</xdr:col>
      <xdr:colOff>114300</xdr:colOff>
      <xdr:row>42</xdr:row>
      <xdr:rowOff>66403</xdr:rowOff>
    </xdr:to>
    <xdr:cxnSp macro="">
      <xdr:nvCxnSpPr>
        <xdr:cNvPr id="83" name="直線コネクタ 82">
          <a:extLst>
            <a:ext uri="{FF2B5EF4-FFF2-40B4-BE49-F238E27FC236}">
              <a16:creationId xmlns:a16="http://schemas.microsoft.com/office/drawing/2014/main" id="{99697B43-9B34-40F6-80B4-0ACC27A93CBA}"/>
            </a:ext>
          </a:extLst>
        </xdr:cNvPr>
        <xdr:cNvCxnSpPr/>
      </xdr:nvCxnSpPr>
      <xdr:spPr>
        <a:xfrm>
          <a:off x="1130300" y="72673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4" name="n_1aveValue【道路】&#10;有形固定資産減価償却率">
          <a:extLst>
            <a:ext uri="{FF2B5EF4-FFF2-40B4-BE49-F238E27FC236}">
              <a16:creationId xmlns:a16="http://schemas.microsoft.com/office/drawing/2014/main" id="{B760847D-1821-4BCD-BC36-87818DA4611F}"/>
            </a:ext>
          </a:extLst>
        </xdr:cNvPr>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120667</xdr:rowOff>
    </xdr:from>
    <xdr:ext cx="405111" cy="259045"/>
    <xdr:sp macro="" textlink="">
      <xdr:nvSpPr>
        <xdr:cNvPr id="85" name="n_2aveValue【道路】&#10;有形固定資産減価償却率">
          <a:extLst>
            <a:ext uri="{FF2B5EF4-FFF2-40B4-BE49-F238E27FC236}">
              <a16:creationId xmlns:a16="http://schemas.microsoft.com/office/drawing/2014/main" id="{2D8CDFF1-9C36-465E-86D4-2E287E04522E}"/>
            </a:ext>
          </a:extLst>
        </xdr:cNvPr>
        <xdr:cNvSpPr txBox="1"/>
      </xdr:nvSpPr>
      <xdr:spPr>
        <a:xfrm>
          <a:off x="2705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65150</xdr:rowOff>
    </xdr:from>
    <xdr:ext cx="405111" cy="259045"/>
    <xdr:sp macro="" textlink="">
      <xdr:nvSpPr>
        <xdr:cNvPr id="86" name="n_3aveValue【道路】&#10;有形固定資産減価償却率">
          <a:extLst>
            <a:ext uri="{FF2B5EF4-FFF2-40B4-BE49-F238E27FC236}">
              <a16:creationId xmlns:a16="http://schemas.microsoft.com/office/drawing/2014/main" id="{A7416614-A495-40D6-BB53-940434CB3565}"/>
            </a:ext>
          </a:extLst>
        </xdr:cNvPr>
        <xdr:cNvSpPr txBox="1"/>
      </xdr:nvSpPr>
      <xdr:spPr>
        <a:xfrm>
          <a:off x="1816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87" name="n_4aveValue【道路】&#10;有形固定資産減価償却率">
          <a:extLst>
            <a:ext uri="{FF2B5EF4-FFF2-40B4-BE49-F238E27FC236}">
              <a16:creationId xmlns:a16="http://schemas.microsoft.com/office/drawing/2014/main" id="{E44DCB8B-F55D-4416-86C1-1A2A23FE8E1A}"/>
            </a:ext>
          </a:extLst>
        </xdr:cNvPr>
        <xdr:cNvSpPr txBox="1"/>
      </xdr:nvSpPr>
      <xdr:spPr>
        <a:xfrm>
          <a:off x="927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108330</xdr:rowOff>
    </xdr:from>
    <xdr:ext cx="405111" cy="259045"/>
    <xdr:sp macro="" textlink="">
      <xdr:nvSpPr>
        <xdr:cNvPr id="88" name="n_1mainValue【道路】&#10;有形固定資産減価償却率">
          <a:extLst>
            <a:ext uri="{FF2B5EF4-FFF2-40B4-BE49-F238E27FC236}">
              <a16:creationId xmlns:a16="http://schemas.microsoft.com/office/drawing/2014/main" id="{A9C4F4C5-BE8D-46E7-8D04-310A6DD652D9}"/>
            </a:ext>
          </a:extLst>
        </xdr:cNvPr>
        <xdr:cNvSpPr txBox="1"/>
      </xdr:nvSpPr>
      <xdr:spPr>
        <a:xfrm>
          <a:off x="3582044" y="730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108330</xdr:rowOff>
    </xdr:from>
    <xdr:ext cx="405111" cy="259045"/>
    <xdr:sp macro="" textlink="">
      <xdr:nvSpPr>
        <xdr:cNvPr id="89" name="n_2mainValue【道路】&#10;有形固定資産減価償却率">
          <a:extLst>
            <a:ext uri="{FF2B5EF4-FFF2-40B4-BE49-F238E27FC236}">
              <a16:creationId xmlns:a16="http://schemas.microsoft.com/office/drawing/2014/main" id="{7D6F65E9-E5EA-460D-967C-49779E2A6AED}"/>
            </a:ext>
          </a:extLst>
        </xdr:cNvPr>
        <xdr:cNvSpPr txBox="1"/>
      </xdr:nvSpPr>
      <xdr:spPr>
        <a:xfrm>
          <a:off x="2705744" y="730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108330</xdr:rowOff>
    </xdr:from>
    <xdr:ext cx="405111" cy="259045"/>
    <xdr:sp macro="" textlink="">
      <xdr:nvSpPr>
        <xdr:cNvPr id="90" name="n_3mainValue【道路】&#10;有形固定資産減価償却率">
          <a:extLst>
            <a:ext uri="{FF2B5EF4-FFF2-40B4-BE49-F238E27FC236}">
              <a16:creationId xmlns:a16="http://schemas.microsoft.com/office/drawing/2014/main" id="{178FE4F2-3539-4CC9-A3C3-31905B102484}"/>
            </a:ext>
          </a:extLst>
        </xdr:cNvPr>
        <xdr:cNvSpPr txBox="1"/>
      </xdr:nvSpPr>
      <xdr:spPr>
        <a:xfrm>
          <a:off x="1816744" y="730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108330</xdr:rowOff>
    </xdr:from>
    <xdr:ext cx="405111" cy="259045"/>
    <xdr:sp macro="" textlink="">
      <xdr:nvSpPr>
        <xdr:cNvPr id="91" name="n_4mainValue【道路】&#10;有形固定資産減価償却率">
          <a:extLst>
            <a:ext uri="{FF2B5EF4-FFF2-40B4-BE49-F238E27FC236}">
              <a16:creationId xmlns:a16="http://schemas.microsoft.com/office/drawing/2014/main" id="{931279B7-E1B0-4D8F-85F9-ECF088EBE3A1}"/>
            </a:ext>
          </a:extLst>
        </xdr:cNvPr>
        <xdr:cNvSpPr txBox="1"/>
      </xdr:nvSpPr>
      <xdr:spPr>
        <a:xfrm>
          <a:off x="927744" y="730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75AFC50-78B1-42D8-86A6-D0297DCE1BA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553B4CF-76CE-43A1-B476-7FA85802CBC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43B4557-020A-4DCD-93B6-AB3A6BAF032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12332ED-1E22-435A-B8F2-BEB40E24244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B1F3F3C-EA41-4D6A-97FF-3DE52DFB9FD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ACE1D89-2051-4EA8-9F33-BFF070F01F4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3438172-3947-4E97-8501-C80ABDB79D4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54F0F88-0702-4624-9CFD-9868642750D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C2229EF8-977C-495C-A71E-69FA5055F3F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5F2167F-7A97-4FDD-921D-2853B1981E2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9707A932-5338-42CD-9D13-C24D61D19E8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EC4DE5EB-8DA3-4FDC-A475-A9A1D4153B8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CF1B0461-84E5-42B4-825A-F05A27EEE9B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458ED52D-7182-42BA-8B34-A851F91B4BFE}"/>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7AF86CC9-C639-4CA2-A02E-D4AE0644B3A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20D18E85-459A-4851-8E97-DCAB7674BFD2}"/>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8022E82-0F39-4B83-8D85-8C328B9BECC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75F9E917-FBAD-4443-887B-9B018750F4C6}"/>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FAB0B1A-74AA-4DF0-AB36-3592CA9DEAD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2DE8485F-F3DF-44DF-A2EF-85BB4FA6337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B1904B69-FAC1-428E-9BDE-0EF1074A3F7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6866F335-297A-4155-8389-D315F79285AD}"/>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C9421E5F-C909-4806-A1FC-B7A1E8D12CD6}"/>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EDACE51E-98B2-4334-B83C-8949AA20C079}"/>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BC2B2264-103D-4DE2-8B08-F2CCD989E07C}"/>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A37A219C-98D4-4A57-81F9-71EC94C943F5}"/>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128858</xdr:rowOff>
    </xdr:from>
    <xdr:ext cx="534377" cy="259045"/>
    <xdr:sp macro="" textlink="">
      <xdr:nvSpPr>
        <xdr:cNvPr id="118" name="【道路】&#10;一人当たり延長平均値テキスト">
          <a:extLst>
            <a:ext uri="{FF2B5EF4-FFF2-40B4-BE49-F238E27FC236}">
              <a16:creationId xmlns:a16="http://schemas.microsoft.com/office/drawing/2014/main" id="{EF58E573-BFA3-4B14-9427-4CA2694BAD64}"/>
            </a:ext>
          </a:extLst>
        </xdr:cNvPr>
        <xdr:cNvSpPr txBox="1"/>
      </xdr:nvSpPr>
      <xdr:spPr>
        <a:xfrm>
          <a:off x="10515600" y="6815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069732E7-F0E3-4E00-9449-78F919D8739E}"/>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FFEF5DB4-5F94-4571-BD96-7998A0221E6B}"/>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21" name="フローチャート: 判断 120">
          <a:extLst>
            <a:ext uri="{FF2B5EF4-FFF2-40B4-BE49-F238E27FC236}">
              <a16:creationId xmlns:a16="http://schemas.microsoft.com/office/drawing/2014/main" id="{3AD6965B-A827-4F59-919B-23CC3F9B2447}"/>
            </a:ext>
          </a:extLst>
        </xdr:cNvPr>
        <xdr:cNvSpPr/>
      </xdr:nvSpPr>
      <xdr:spPr>
        <a:xfrm>
          <a:off x="8699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126238</xdr:rowOff>
    </xdr:from>
    <xdr:to>
      <xdr:col>41</xdr:col>
      <xdr:colOff>101600</xdr:colOff>
      <xdr:row>41</xdr:row>
      <xdr:rowOff>56388</xdr:rowOff>
    </xdr:to>
    <xdr:sp macro="" textlink="">
      <xdr:nvSpPr>
        <xdr:cNvPr id="122" name="フローチャート: 判断 121">
          <a:extLst>
            <a:ext uri="{FF2B5EF4-FFF2-40B4-BE49-F238E27FC236}">
              <a16:creationId xmlns:a16="http://schemas.microsoft.com/office/drawing/2014/main" id="{91AB8A25-C9DE-4BB8-A347-E330A4C99637}"/>
            </a:ext>
          </a:extLst>
        </xdr:cNvPr>
        <xdr:cNvSpPr/>
      </xdr:nvSpPr>
      <xdr:spPr>
        <a:xfrm>
          <a:off x="7810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131132</xdr:rowOff>
    </xdr:from>
    <xdr:to>
      <xdr:col>36</xdr:col>
      <xdr:colOff>165100</xdr:colOff>
      <xdr:row>41</xdr:row>
      <xdr:rowOff>61282</xdr:rowOff>
    </xdr:to>
    <xdr:sp macro="" textlink="">
      <xdr:nvSpPr>
        <xdr:cNvPr id="123" name="フローチャート: 判断 122">
          <a:extLst>
            <a:ext uri="{FF2B5EF4-FFF2-40B4-BE49-F238E27FC236}">
              <a16:creationId xmlns:a16="http://schemas.microsoft.com/office/drawing/2014/main" id="{AF034E06-44D4-4938-A48C-68BF29C2A9BB}"/>
            </a:ext>
          </a:extLst>
        </xdr:cNvPr>
        <xdr:cNvSpPr/>
      </xdr:nvSpPr>
      <xdr:spPr>
        <a:xfrm>
          <a:off x="6921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964BAF6-7B2D-4F8B-9A5C-978FDE7CF81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DCE0402-97CC-40E5-9F68-AE0FD2C7B6E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6C3925B-D2C5-44E5-91A9-5B54174BED3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1D0A9BB-651C-4C82-A061-F7F0A9E12C5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D103049-80F5-4B55-A4EB-EBB2FCCE3B1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110110</xdr:rowOff>
    </xdr:from>
    <xdr:to>
      <xdr:col>55</xdr:col>
      <xdr:colOff>50800</xdr:colOff>
      <xdr:row>41</xdr:row>
      <xdr:rowOff>40260</xdr:rowOff>
    </xdr:to>
    <xdr:sp macro="" textlink="">
      <xdr:nvSpPr>
        <xdr:cNvPr id="129" name="楕円 128">
          <a:extLst>
            <a:ext uri="{FF2B5EF4-FFF2-40B4-BE49-F238E27FC236}">
              <a16:creationId xmlns:a16="http://schemas.microsoft.com/office/drawing/2014/main" id="{D7F98571-08C6-4872-9AF4-75BE1933A4BB}"/>
            </a:ext>
          </a:extLst>
        </xdr:cNvPr>
        <xdr:cNvSpPr/>
      </xdr:nvSpPr>
      <xdr:spPr>
        <a:xfrm>
          <a:off x="10426700" y="69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88537</xdr:rowOff>
    </xdr:from>
    <xdr:ext cx="534377" cy="259045"/>
    <xdr:sp macro="" textlink="">
      <xdr:nvSpPr>
        <xdr:cNvPr id="130" name="【道路】&#10;一人当たり延長該当値テキスト">
          <a:extLst>
            <a:ext uri="{FF2B5EF4-FFF2-40B4-BE49-F238E27FC236}">
              <a16:creationId xmlns:a16="http://schemas.microsoft.com/office/drawing/2014/main" id="{E0B51230-4B71-41D1-A1F0-FC32F076CE53}"/>
            </a:ext>
          </a:extLst>
        </xdr:cNvPr>
        <xdr:cNvSpPr txBox="1"/>
      </xdr:nvSpPr>
      <xdr:spPr>
        <a:xfrm>
          <a:off x="10515600" y="69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151676</xdr:rowOff>
    </xdr:from>
    <xdr:to>
      <xdr:col>50</xdr:col>
      <xdr:colOff>165100</xdr:colOff>
      <xdr:row>41</xdr:row>
      <xdr:rowOff>81826</xdr:rowOff>
    </xdr:to>
    <xdr:sp macro="" textlink="">
      <xdr:nvSpPr>
        <xdr:cNvPr id="131" name="楕円 130">
          <a:extLst>
            <a:ext uri="{FF2B5EF4-FFF2-40B4-BE49-F238E27FC236}">
              <a16:creationId xmlns:a16="http://schemas.microsoft.com/office/drawing/2014/main" id="{80061D96-9DC8-4D56-89B4-313DCBFDF347}"/>
            </a:ext>
          </a:extLst>
        </xdr:cNvPr>
        <xdr:cNvSpPr/>
      </xdr:nvSpPr>
      <xdr:spPr>
        <a:xfrm>
          <a:off x="9588500" y="700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160910</xdr:rowOff>
    </xdr:from>
    <xdr:to>
      <xdr:col>55</xdr:col>
      <xdr:colOff>0</xdr:colOff>
      <xdr:row>41</xdr:row>
      <xdr:rowOff>31026</xdr:rowOff>
    </xdr:to>
    <xdr:cxnSp macro="">
      <xdr:nvCxnSpPr>
        <xdr:cNvPr id="132" name="直線コネクタ 131">
          <a:extLst>
            <a:ext uri="{FF2B5EF4-FFF2-40B4-BE49-F238E27FC236}">
              <a16:creationId xmlns:a16="http://schemas.microsoft.com/office/drawing/2014/main" id="{C5614243-43DD-4AFC-A4F6-E5F147A606E5}"/>
            </a:ext>
          </a:extLst>
        </xdr:cNvPr>
        <xdr:cNvCxnSpPr/>
      </xdr:nvCxnSpPr>
      <xdr:spPr>
        <a:xfrm flipV="1">
          <a:off x="9639300" y="7018910"/>
          <a:ext cx="838200" cy="4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120255</xdr:rowOff>
    </xdr:from>
    <xdr:to>
      <xdr:col>46</xdr:col>
      <xdr:colOff>38100</xdr:colOff>
      <xdr:row>41</xdr:row>
      <xdr:rowOff>50405</xdr:rowOff>
    </xdr:to>
    <xdr:sp macro="" textlink="">
      <xdr:nvSpPr>
        <xdr:cNvPr id="133" name="楕円 132">
          <a:extLst>
            <a:ext uri="{FF2B5EF4-FFF2-40B4-BE49-F238E27FC236}">
              <a16:creationId xmlns:a16="http://schemas.microsoft.com/office/drawing/2014/main" id="{E4C1A39B-11D9-4D8A-B278-317C53BD386D}"/>
            </a:ext>
          </a:extLst>
        </xdr:cNvPr>
        <xdr:cNvSpPr/>
      </xdr:nvSpPr>
      <xdr:spPr>
        <a:xfrm>
          <a:off x="8699500" y="697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171055</xdr:rowOff>
    </xdr:from>
    <xdr:to>
      <xdr:col>50</xdr:col>
      <xdr:colOff>114300</xdr:colOff>
      <xdr:row>41</xdr:row>
      <xdr:rowOff>31026</xdr:rowOff>
    </xdr:to>
    <xdr:cxnSp macro="">
      <xdr:nvCxnSpPr>
        <xdr:cNvPr id="134" name="直線コネクタ 133">
          <a:extLst>
            <a:ext uri="{FF2B5EF4-FFF2-40B4-BE49-F238E27FC236}">
              <a16:creationId xmlns:a16="http://schemas.microsoft.com/office/drawing/2014/main" id="{CA71CF36-F8C7-4653-A37A-9FD268C0C4EC}"/>
            </a:ext>
          </a:extLst>
        </xdr:cNvPr>
        <xdr:cNvCxnSpPr/>
      </xdr:nvCxnSpPr>
      <xdr:spPr>
        <a:xfrm>
          <a:off x="8750300" y="7029055"/>
          <a:ext cx="889000" cy="3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123158</xdr:rowOff>
    </xdr:from>
    <xdr:to>
      <xdr:col>41</xdr:col>
      <xdr:colOff>101600</xdr:colOff>
      <xdr:row>41</xdr:row>
      <xdr:rowOff>53308</xdr:rowOff>
    </xdr:to>
    <xdr:sp macro="" textlink="">
      <xdr:nvSpPr>
        <xdr:cNvPr id="135" name="楕円 134">
          <a:extLst>
            <a:ext uri="{FF2B5EF4-FFF2-40B4-BE49-F238E27FC236}">
              <a16:creationId xmlns:a16="http://schemas.microsoft.com/office/drawing/2014/main" id="{ADBF811C-BF05-41E9-AD07-9E692D24A46D}"/>
            </a:ext>
          </a:extLst>
        </xdr:cNvPr>
        <xdr:cNvSpPr/>
      </xdr:nvSpPr>
      <xdr:spPr>
        <a:xfrm>
          <a:off x="7810500" y="698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171055</xdr:rowOff>
    </xdr:from>
    <xdr:to>
      <xdr:col>45</xdr:col>
      <xdr:colOff>177800</xdr:colOff>
      <xdr:row>41</xdr:row>
      <xdr:rowOff>2508</xdr:rowOff>
    </xdr:to>
    <xdr:cxnSp macro="">
      <xdr:nvCxnSpPr>
        <xdr:cNvPr id="136" name="直線コネクタ 135">
          <a:extLst>
            <a:ext uri="{FF2B5EF4-FFF2-40B4-BE49-F238E27FC236}">
              <a16:creationId xmlns:a16="http://schemas.microsoft.com/office/drawing/2014/main" id="{B0924FF6-12D7-449E-BEF7-3103966D1847}"/>
            </a:ext>
          </a:extLst>
        </xdr:cNvPr>
        <xdr:cNvCxnSpPr/>
      </xdr:nvCxnSpPr>
      <xdr:spPr>
        <a:xfrm flipV="1">
          <a:off x="7861300" y="7029055"/>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125598</xdr:rowOff>
    </xdr:from>
    <xdr:to>
      <xdr:col>36</xdr:col>
      <xdr:colOff>165100</xdr:colOff>
      <xdr:row>41</xdr:row>
      <xdr:rowOff>55748</xdr:rowOff>
    </xdr:to>
    <xdr:sp macro="" textlink="">
      <xdr:nvSpPr>
        <xdr:cNvPr id="137" name="楕円 136">
          <a:extLst>
            <a:ext uri="{FF2B5EF4-FFF2-40B4-BE49-F238E27FC236}">
              <a16:creationId xmlns:a16="http://schemas.microsoft.com/office/drawing/2014/main" id="{24B49F13-16CF-41DE-97E9-25AF734D07F0}"/>
            </a:ext>
          </a:extLst>
        </xdr:cNvPr>
        <xdr:cNvSpPr/>
      </xdr:nvSpPr>
      <xdr:spPr>
        <a:xfrm>
          <a:off x="6921500" y="698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2508</xdr:rowOff>
    </xdr:from>
    <xdr:to>
      <xdr:col>41</xdr:col>
      <xdr:colOff>50800</xdr:colOff>
      <xdr:row>41</xdr:row>
      <xdr:rowOff>4948</xdr:rowOff>
    </xdr:to>
    <xdr:cxnSp macro="">
      <xdr:nvCxnSpPr>
        <xdr:cNvPr id="138" name="直線コネクタ 137">
          <a:extLst>
            <a:ext uri="{FF2B5EF4-FFF2-40B4-BE49-F238E27FC236}">
              <a16:creationId xmlns:a16="http://schemas.microsoft.com/office/drawing/2014/main" id="{51D7C6C6-F7A1-4B90-9206-05CCC769AE35}"/>
            </a:ext>
          </a:extLst>
        </xdr:cNvPr>
        <xdr:cNvCxnSpPr/>
      </xdr:nvCxnSpPr>
      <xdr:spPr>
        <a:xfrm flipV="1">
          <a:off x="6972300" y="7031958"/>
          <a:ext cx="889000" cy="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60799</xdr:rowOff>
    </xdr:from>
    <xdr:ext cx="534377" cy="259045"/>
    <xdr:sp macro="" textlink="">
      <xdr:nvSpPr>
        <xdr:cNvPr id="139" name="n_1aveValue【道路】&#10;一人当たり延長">
          <a:extLst>
            <a:ext uri="{FF2B5EF4-FFF2-40B4-BE49-F238E27FC236}">
              <a16:creationId xmlns:a16="http://schemas.microsoft.com/office/drawing/2014/main" id="{42DF3DB1-F069-48CE-965C-B51A26A275EC}"/>
            </a:ext>
          </a:extLst>
        </xdr:cNvPr>
        <xdr:cNvSpPr txBox="1"/>
      </xdr:nvSpPr>
      <xdr:spPr>
        <a:xfrm>
          <a:off x="9359411" y="67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58044</xdr:rowOff>
    </xdr:from>
    <xdr:ext cx="534377" cy="259045"/>
    <xdr:sp macro="" textlink="">
      <xdr:nvSpPr>
        <xdr:cNvPr id="140" name="n_2aveValue【道路】&#10;一人当たり延長">
          <a:extLst>
            <a:ext uri="{FF2B5EF4-FFF2-40B4-BE49-F238E27FC236}">
              <a16:creationId xmlns:a16="http://schemas.microsoft.com/office/drawing/2014/main" id="{E773DF24-1E05-4FAE-8CD7-57D526C494C9}"/>
            </a:ext>
          </a:extLst>
        </xdr:cNvPr>
        <xdr:cNvSpPr txBox="1"/>
      </xdr:nvSpPr>
      <xdr:spPr>
        <a:xfrm>
          <a:off x="8483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47515</xdr:rowOff>
    </xdr:from>
    <xdr:ext cx="534377" cy="259045"/>
    <xdr:sp macro="" textlink="">
      <xdr:nvSpPr>
        <xdr:cNvPr id="141" name="n_3aveValue【道路】&#10;一人当たり延長">
          <a:extLst>
            <a:ext uri="{FF2B5EF4-FFF2-40B4-BE49-F238E27FC236}">
              <a16:creationId xmlns:a16="http://schemas.microsoft.com/office/drawing/2014/main" id="{966C7167-E5D7-4025-9E43-B430A416E443}"/>
            </a:ext>
          </a:extLst>
        </xdr:cNvPr>
        <xdr:cNvSpPr txBox="1"/>
      </xdr:nvSpPr>
      <xdr:spPr>
        <a:xfrm>
          <a:off x="7594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52409</xdr:rowOff>
    </xdr:from>
    <xdr:ext cx="534377" cy="259045"/>
    <xdr:sp macro="" textlink="">
      <xdr:nvSpPr>
        <xdr:cNvPr id="142" name="n_4aveValue【道路】&#10;一人当たり延長">
          <a:extLst>
            <a:ext uri="{FF2B5EF4-FFF2-40B4-BE49-F238E27FC236}">
              <a16:creationId xmlns:a16="http://schemas.microsoft.com/office/drawing/2014/main" id="{610BEEAF-5FEA-49EE-BE5C-DF02762EF074}"/>
            </a:ext>
          </a:extLst>
        </xdr:cNvPr>
        <xdr:cNvSpPr txBox="1"/>
      </xdr:nvSpPr>
      <xdr:spPr>
        <a:xfrm>
          <a:off x="6705111" y="70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72953</xdr:rowOff>
    </xdr:from>
    <xdr:ext cx="534377" cy="259045"/>
    <xdr:sp macro="" textlink="">
      <xdr:nvSpPr>
        <xdr:cNvPr id="143" name="n_1mainValue【道路】&#10;一人当たり延長">
          <a:extLst>
            <a:ext uri="{FF2B5EF4-FFF2-40B4-BE49-F238E27FC236}">
              <a16:creationId xmlns:a16="http://schemas.microsoft.com/office/drawing/2014/main" id="{822360AF-3415-4156-93C4-147D71E87B10}"/>
            </a:ext>
          </a:extLst>
        </xdr:cNvPr>
        <xdr:cNvSpPr txBox="1"/>
      </xdr:nvSpPr>
      <xdr:spPr>
        <a:xfrm>
          <a:off x="9359411" y="710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66932</xdr:rowOff>
    </xdr:from>
    <xdr:ext cx="534377" cy="259045"/>
    <xdr:sp macro="" textlink="">
      <xdr:nvSpPr>
        <xdr:cNvPr id="144" name="n_2mainValue【道路】&#10;一人当たり延長">
          <a:extLst>
            <a:ext uri="{FF2B5EF4-FFF2-40B4-BE49-F238E27FC236}">
              <a16:creationId xmlns:a16="http://schemas.microsoft.com/office/drawing/2014/main" id="{C33192EF-05EE-4FAF-BF1F-4B47EE00D851}"/>
            </a:ext>
          </a:extLst>
        </xdr:cNvPr>
        <xdr:cNvSpPr txBox="1"/>
      </xdr:nvSpPr>
      <xdr:spPr>
        <a:xfrm>
          <a:off x="8483111" y="675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69835</xdr:rowOff>
    </xdr:from>
    <xdr:ext cx="534377" cy="259045"/>
    <xdr:sp macro="" textlink="">
      <xdr:nvSpPr>
        <xdr:cNvPr id="145" name="n_3mainValue【道路】&#10;一人当たり延長">
          <a:extLst>
            <a:ext uri="{FF2B5EF4-FFF2-40B4-BE49-F238E27FC236}">
              <a16:creationId xmlns:a16="http://schemas.microsoft.com/office/drawing/2014/main" id="{13F4E078-20AB-47C2-8D0D-80809AC9B25F}"/>
            </a:ext>
          </a:extLst>
        </xdr:cNvPr>
        <xdr:cNvSpPr txBox="1"/>
      </xdr:nvSpPr>
      <xdr:spPr>
        <a:xfrm>
          <a:off x="7594111" y="67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72275</xdr:rowOff>
    </xdr:from>
    <xdr:ext cx="534377" cy="259045"/>
    <xdr:sp macro="" textlink="">
      <xdr:nvSpPr>
        <xdr:cNvPr id="146" name="n_4mainValue【道路】&#10;一人当たり延長">
          <a:extLst>
            <a:ext uri="{FF2B5EF4-FFF2-40B4-BE49-F238E27FC236}">
              <a16:creationId xmlns:a16="http://schemas.microsoft.com/office/drawing/2014/main" id="{C9F270A9-C669-45FB-B7C3-218A2818963B}"/>
            </a:ext>
          </a:extLst>
        </xdr:cNvPr>
        <xdr:cNvSpPr txBox="1"/>
      </xdr:nvSpPr>
      <xdr:spPr>
        <a:xfrm>
          <a:off x="6705111" y="675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868F90B-2E5A-4522-8D5A-A0388369590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6420D61-4734-41EC-8747-6B81A267891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627F657-0E3D-403C-BADA-8C3210BEDA1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1AB9B4A-D50E-486D-8FD5-7E79764CA52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99BC297-8CEB-4AFF-A6BE-55F180AA146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0994490-B258-4466-A640-9B36C26ABC2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6624FE5-EC90-4B2A-81A8-C46D00A1655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43BFD85-FFCF-4558-8ECB-ED6A4E3C519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E853594D-3173-472E-9A44-FCAF1CD6088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71E5888A-0B6A-460D-BEBD-CAD8967F1E6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5756E403-A193-456F-ACC7-30EFE0CAB08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DC5DACB9-451A-4B22-B142-C5F88FB7CB0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F9D14888-B569-4D69-8EB6-AF5D8307A9F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A661D33-CA29-4EC5-9222-D7FC06971BD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B4143AAF-D098-4526-A8BE-D9BB9D9C7E3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24E7BF46-A13C-493A-BDA7-1769E1CFABD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9E33836-DE55-480D-A491-41B93789327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54FD430C-6CD2-4C55-B772-3FEA26BC41E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E2525496-C3B6-4F67-B4D1-84E98CE2AE2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EDD61C18-8DB4-45AB-9003-9DF2A810BC3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C7F4A151-E76E-4545-B506-A0A62D216804}"/>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EDA08BDB-6FD6-474F-AA9C-4F81EC05571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914AD99E-7F55-4F2E-8409-578F1056CF3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a:extLst>
            <a:ext uri="{FF2B5EF4-FFF2-40B4-BE49-F238E27FC236}">
              <a16:creationId xmlns:a16="http://schemas.microsoft.com/office/drawing/2014/main" id="{9AEB3510-411C-451B-B4CA-5D6A39940E18}"/>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a:extLst>
            <a:ext uri="{FF2B5EF4-FFF2-40B4-BE49-F238E27FC236}">
              <a16:creationId xmlns:a16="http://schemas.microsoft.com/office/drawing/2014/main" id="{6B85A390-AE05-4141-BCAF-39CF0FA75936}"/>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a:extLst>
            <a:ext uri="{FF2B5EF4-FFF2-40B4-BE49-F238E27FC236}">
              <a16:creationId xmlns:a16="http://schemas.microsoft.com/office/drawing/2014/main" id="{54C2AD73-E6DC-47BD-B758-B02316B07259}"/>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EFE8D90E-3EE8-4D4F-84E8-F3B0BC584F0C}"/>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5CD723DA-FC95-4F43-9C76-1709B60CB644}"/>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38117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A374D84D-8DBA-4C89-9FC0-FCA6FEB16994}"/>
            </a:ext>
          </a:extLst>
        </xdr:cNvPr>
        <xdr:cNvSpPr txBox="1"/>
      </xdr:nvSpPr>
      <xdr:spPr>
        <a:xfrm>
          <a:off x="4673600" y="1015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a:extLst>
            <a:ext uri="{FF2B5EF4-FFF2-40B4-BE49-F238E27FC236}">
              <a16:creationId xmlns:a16="http://schemas.microsoft.com/office/drawing/2014/main" id="{8C70AF2F-7470-436E-A56A-1886355EFAF9}"/>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a:extLst>
            <a:ext uri="{FF2B5EF4-FFF2-40B4-BE49-F238E27FC236}">
              <a16:creationId xmlns:a16="http://schemas.microsoft.com/office/drawing/2014/main" id="{57BD1522-10F3-4CCE-B892-2543560FFFAB}"/>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78" name="フローチャート: 判断 177">
          <a:extLst>
            <a:ext uri="{FF2B5EF4-FFF2-40B4-BE49-F238E27FC236}">
              <a16:creationId xmlns:a16="http://schemas.microsoft.com/office/drawing/2014/main" id="{748C72BA-3AA0-422A-B159-2EBA4C4C99FE}"/>
            </a:ext>
          </a:extLst>
        </xdr:cNvPr>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153670</xdr:rowOff>
    </xdr:from>
    <xdr:to>
      <xdr:col>10</xdr:col>
      <xdr:colOff>165100</xdr:colOff>
      <xdr:row>60</xdr:row>
      <xdr:rowOff>83820</xdr:rowOff>
    </xdr:to>
    <xdr:sp macro="" textlink="">
      <xdr:nvSpPr>
        <xdr:cNvPr id="179" name="フローチャート: 判断 178">
          <a:extLst>
            <a:ext uri="{FF2B5EF4-FFF2-40B4-BE49-F238E27FC236}">
              <a16:creationId xmlns:a16="http://schemas.microsoft.com/office/drawing/2014/main" id="{047E06FB-9235-42EC-9EB5-F7EFF28A02D0}"/>
            </a:ext>
          </a:extLst>
        </xdr:cNvPr>
        <xdr:cNvSpPr/>
      </xdr:nvSpPr>
      <xdr:spPr>
        <a:xfrm>
          <a:off x="1968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180" name="フローチャート: 判断 179">
          <a:extLst>
            <a:ext uri="{FF2B5EF4-FFF2-40B4-BE49-F238E27FC236}">
              <a16:creationId xmlns:a16="http://schemas.microsoft.com/office/drawing/2014/main" id="{7E9AE204-8B3E-46EC-BE37-CDB4170792C2}"/>
            </a:ext>
          </a:extLst>
        </xdr:cNvPr>
        <xdr:cNvSpPr/>
      </xdr:nvSpPr>
      <xdr:spPr>
        <a:xfrm>
          <a:off x="1079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286B69A-6E9C-45A1-B0A0-0994C3FB618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9142698-66C4-418A-AE23-056DC951192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919CE6C-18A1-4ECF-AE91-EA0B2984A0A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D495A9B-2AF0-42B2-A940-567EE8ADBFD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BAE6761-C304-463A-A7AB-0D7E6588557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26670</xdr:rowOff>
    </xdr:from>
    <xdr:to>
      <xdr:col>24</xdr:col>
      <xdr:colOff>114300</xdr:colOff>
      <xdr:row>60</xdr:row>
      <xdr:rowOff>128270</xdr:rowOff>
    </xdr:to>
    <xdr:sp macro="" textlink="">
      <xdr:nvSpPr>
        <xdr:cNvPr id="186" name="楕円 185">
          <a:extLst>
            <a:ext uri="{FF2B5EF4-FFF2-40B4-BE49-F238E27FC236}">
              <a16:creationId xmlns:a16="http://schemas.microsoft.com/office/drawing/2014/main" id="{DDD87F93-580F-409E-9BD7-75C6E590A305}"/>
            </a:ext>
          </a:extLst>
        </xdr:cNvPr>
        <xdr:cNvSpPr/>
      </xdr:nvSpPr>
      <xdr:spPr>
        <a:xfrm>
          <a:off x="4584700" y="1031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5097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B5040B71-7D26-4126-99F4-1AA865007EFE}"/>
            </a:ext>
          </a:extLst>
        </xdr:cNvPr>
        <xdr:cNvSpPr txBox="1"/>
      </xdr:nvSpPr>
      <xdr:spPr>
        <a:xfrm>
          <a:off x="4673600" y="1029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7620</xdr:rowOff>
    </xdr:from>
    <xdr:to>
      <xdr:col>20</xdr:col>
      <xdr:colOff>38100</xdr:colOff>
      <xdr:row>60</xdr:row>
      <xdr:rowOff>109220</xdr:rowOff>
    </xdr:to>
    <xdr:sp macro="" textlink="">
      <xdr:nvSpPr>
        <xdr:cNvPr id="188" name="楕円 187">
          <a:extLst>
            <a:ext uri="{FF2B5EF4-FFF2-40B4-BE49-F238E27FC236}">
              <a16:creationId xmlns:a16="http://schemas.microsoft.com/office/drawing/2014/main" id="{7A3A0FF3-1E1C-4AAC-A3EE-A2DE1AA405FC}"/>
            </a:ext>
          </a:extLst>
        </xdr:cNvPr>
        <xdr:cNvSpPr/>
      </xdr:nvSpPr>
      <xdr:spPr>
        <a:xfrm>
          <a:off x="37465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58420</xdr:rowOff>
    </xdr:from>
    <xdr:to>
      <xdr:col>24</xdr:col>
      <xdr:colOff>63500</xdr:colOff>
      <xdr:row>60</xdr:row>
      <xdr:rowOff>77470</xdr:rowOff>
    </xdr:to>
    <xdr:cxnSp macro="">
      <xdr:nvCxnSpPr>
        <xdr:cNvPr id="189" name="直線コネクタ 188">
          <a:extLst>
            <a:ext uri="{FF2B5EF4-FFF2-40B4-BE49-F238E27FC236}">
              <a16:creationId xmlns:a16="http://schemas.microsoft.com/office/drawing/2014/main" id="{52500218-CF32-46E7-8A7D-497A56CFBE02}"/>
            </a:ext>
          </a:extLst>
        </xdr:cNvPr>
        <xdr:cNvCxnSpPr/>
      </xdr:nvCxnSpPr>
      <xdr:spPr>
        <a:xfrm>
          <a:off x="3797300" y="103454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158750</xdr:rowOff>
    </xdr:from>
    <xdr:to>
      <xdr:col>15</xdr:col>
      <xdr:colOff>101600</xdr:colOff>
      <xdr:row>60</xdr:row>
      <xdr:rowOff>88900</xdr:rowOff>
    </xdr:to>
    <xdr:sp macro="" textlink="">
      <xdr:nvSpPr>
        <xdr:cNvPr id="190" name="楕円 189">
          <a:extLst>
            <a:ext uri="{FF2B5EF4-FFF2-40B4-BE49-F238E27FC236}">
              <a16:creationId xmlns:a16="http://schemas.microsoft.com/office/drawing/2014/main" id="{82F8F853-1D41-4C3A-B1A6-2D075AB5C9D8}"/>
            </a:ext>
          </a:extLst>
        </xdr:cNvPr>
        <xdr:cNvSpPr/>
      </xdr:nvSpPr>
      <xdr:spPr>
        <a:xfrm>
          <a:off x="2857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38100</xdr:rowOff>
    </xdr:from>
    <xdr:to>
      <xdr:col>19</xdr:col>
      <xdr:colOff>177800</xdr:colOff>
      <xdr:row>60</xdr:row>
      <xdr:rowOff>58420</xdr:rowOff>
    </xdr:to>
    <xdr:cxnSp macro="">
      <xdr:nvCxnSpPr>
        <xdr:cNvPr id="191" name="直線コネクタ 190">
          <a:extLst>
            <a:ext uri="{FF2B5EF4-FFF2-40B4-BE49-F238E27FC236}">
              <a16:creationId xmlns:a16="http://schemas.microsoft.com/office/drawing/2014/main" id="{CD8F7396-41C6-493F-A797-5723885F7C3F}"/>
            </a:ext>
          </a:extLst>
        </xdr:cNvPr>
        <xdr:cNvCxnSpPr/>
      </xdr:nvCxnSpPr>
      <xdr:spPr>
        <a:xfrm>
          <a:off x="2908300" y="1032510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139700</xdr:rowOff>
    </xdr:from>
    <xdr:to>
      <xdr:col>10</xdr:col>
      <xdr:colOff>165100</xdr:colOff>
      <xdr:row>60</xdr:row>
      <xdr:rowOff>69850</xdr:rowOff>
    </xdr:to>
    <xdr:sp macro="" textlink="">
      <xdr:nvSpPr>
        <xdr:cNvPr id="192" name="楕円 191">
          <a:extLst>
            <a:ext uri="{FF2B5EF4-FFF2-40B4-BE49-F238E27FC236}">
              <a16:creationId xmlns:a16="http://schemas.microsoft.com/office/drawing/2014/main" id="{15A458A4-59AB-4F8D-8719-4CF7FC4A762E}"/>
            </a:ext>
          </a:extLst>
        </xdr:cNvPr>
        <xdr:cNvSpPr/>
      </xdr:nvSpPr>
      <xdr:spPr>
        <a:xfrm>
          <a:off x="1968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19050</xdr:rowOff>
    </xdr:from>
    <xdr:to>
      <xdr:col>15</xdr:col>
      <xdr:colOff>50800</xdr:colOff>
      <xdr:row>60</xdr:row>
      <xdr:rowOff>38100</xdr:rowOff>
    </xdr:to>
    <xdr:cxnSp macro="">
      <xdr:nvCxnSpPr>
        <xdr:cNvPr id="193" name="直線コネクタ 192">
          <a:extLst>
            <a:ext uri="{FF2B5EF4-FFF2-40B4-BE49-F238E27FC236}">
              <a16:creationId xmlns:a16="http://schemas.microsoft.com/office/drawing/2014/main" id="{01A5E6F4-BFAA-4989-9C08-483F31D17F5D}"/>
            </a:ext>
          </a:extLst>
        </xdr:cNvPr>
        <xdr:cNvCxnSpPr/>
      </xdr:nvCxnSpPr>
      <xdr:spPr>
        <a:xfrm>
          <a:off x="2019300" y="10306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106680</xdr:rowOff>
    </xdr:from>
    <xdr:to>
      <xdr:col>6</xdr:col>
      <xdr:colOff>38100</xdr:colOff>
      <xdr:row>60</xdr:row>
      <xdr:rowOff>36830</xdr:rowOff>
    </xdr:to>
    <xdr:sp macro="" textlink="">
      <xdr:nvSpPr>
        <xdr:cNvPr id="194" name="楕円 193">
          <a:extLst>
            <a:ext uri="{FF2B5EF4-FFF2-40B4-BE49-F238E27FC236}">
              <a16:creationId xmlns:a16="http://schemas.microsoft.com/office/drawing/2014/main" id="{9C7467AD-DF81-4737-8059-69BDF45FEA5C}"/>
            </a:ext>
          </a:extLst>
        </xdr:cNvPr>
        <xdr:cNvSpPr/>
      </xdr:nvSpPr>
      <xdr:spPr>
        <a:xfrm>
          <a:off x="1079500" y="102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157480</xdr:rowOff>
    </xdr:from>
    <xdr:to>
      <xdr:col>10</xdr:col>
      <xdr:colOff>114300</xdr:colOff>
      <xdr:row>60</xdr:row>
      <xdr:rowOff>19050</xdr:rowOff>
    </xdr:to>
    <xdr:cxnSp macro="">
      <xdr:nvCxnSpPr>
        <xdr:cNvPr id="195" name="直線コネクタ 194">
          <a:extLst>
            <a:ext uri="{FF2B5EF4-FFF2-40B4-BE49-F238E27FC236}">
              <a16:creationId xmlns:a16="http://schemas.microsoft.com/office/drawing/2014/main" id="{38A73E60-629F-4017-9EE6-922A17515438}"/>
            </a:ext>
          </a:extLst>
        </xdr:cNvPr>
        <xdr:cNvCxnSpPr/>
      </xdr:nvCxnSpPr>
      <xdr:spPr>
        <a:xfrm>
          <a:off x="1130300" y="1027303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118127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8018E73A-65CE-4C90-95C4-141A6340E023}"/>
            </a:ext>
          </a:extLst>
        </xdr:cNvPr>
        <xdr:cNvSpPr txBox="1"/>
      </xdr:nvSpPr>
      <xdr:spPr>
        <a:xfrm>
          <a:off x="35820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1B0324B7-B9EF-45F1-AF3E-E87A702C85E3}"/>
            </a:ext>
          </a:extLst>
        </xdr:cNvPr>
        <xdr:cNvSpPr txBox="1"/>
      </xdr:nvSpPr>
      <xdr:spPr>
        <a:xfrm>
          <a:off x="2705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74947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AD2F774E-0F20-458F-941D-E33E5CA57982}"/>
            </a:ext>
          </a:extLst>
        </xdr:cNvPr>
        <xdr:cNvSpPr txBox="1"/>
      </xdr:nvSpPr>
      <xdr:spPr>
        <a:xfrm>
          <a:off x="1816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68597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5966A127-433E-4201-81B6-29CE9CFE3CEE}"/>
            </a:ext>
          </a:extLst>
        </xdr:cNvPr>
        <xdr:cNvSpPr txBox="1"/>
      </xdr:nvSpPr>
      <xdr:spPr>
        <a:xfrm>
          <a:off x="927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100347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9C7A90BC-2A9F-41C0-BCA0-3877E8BFF4D4}"/>
            </a:ext>
          </a:extLst>
        </xdr:cNvPr>
        <xdr:cNvSpPr txBox="1"/>
      </xdr:nvSpPr>
      <xdr:spPr>
        <a:xfrm>
          <a:off x="3582044" y="1038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105427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45B566F8-2450-4CA0-81B6-9B4311680FA3}"/>
            </a:ext>
          </a:extLst>
        </xdr:cNvPr>
        <xdr:cNvSpPr txBox="1"/>
      </xdr:nvSpPr>
      <xdr:spPr>
        <a:xfrm>
          <a:off x="2705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86377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E41AEB8A-33D7-4E7F-8D73-2856EF13ED8B}"/>
            </a:ext>
          </a:extLst>
        </xdr:cNvPr>
        <xdr:cNvSpPr txBox="1"/>
      </xdr:nvSpPr>
      <xdr:spPr>
        <a:xfrm>
          <a:off x="1816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53357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71187392-E0E1-42A5-BB17-0755C74A0BC6}"/>
            </a:ext>
          </a:extLst>
        </xdr:cNvPr>
        <xdr:cNvSpPr txBox="1"/>
      </xdr:nvSpPr>
      <xdr:spPr>
        <a:xfrm>
          <a:off x="927744" y="999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EE2FDFB7-6D3F-4C69-B0D7-B99AE63225E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7C835599-2A80-4680-A054-679202742D2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23B0892B-DC9D-4F71-8FF6-C4B5F9ACDBE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F90FE953-DBBE-466E-BB8F-72890A8C924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90CC6C0E-EA25-48CC-B802-34553A67D0C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D6805FB0-F68F-4628-A55D-6EA23B325AC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A7DB30B1-8BE9-4BFF-8BED-586F1AECF46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B7B62763-3670-423D-9700-AEFE9112652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1C15D44D-DB2F-4E6C-B5ED-1EE58A69E1E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B7F789C2-8AE1-45B1-8230-666D93AB261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2EC0415C-D2BC-4432-BC24-248883B2021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F587B377-B9A5-4DBF-81F6-C073565D0E0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25CD221F-C308-4349-9C4C-5833399188E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8239C492-F02A-4157-A002-CE199611F72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B1A4B947-8504-4C09-A172-A364FB5EAA3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414C73D2-46E0-48D5-87A8-D2F5AE02F4C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1220ED92-D749-418D-B690-D4C1AC4D39A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F89B59A7-94A1-4883-B00B-EDF69EB592B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F3A36BEE-5BF9-4410-8772-9B53EC89DA5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a:extLst>
            <a:ext uri="{FF2B5EF4-FFF2-40B4-BE49-F238E27FC236}">
              <a16:creationId xmlns:a16="http://schemas.microsoft.com/office/drawing/2014/main" id="{A4D1D4E8-D945-4A20-A4AD-D01DC1BF67C5}"/>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70BCEE24-FCCB-4258-87BD-A1309A8541E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id="{A958E1EC-1B8C-499B-8E19-14A43C0AD278}"/>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F170A2C1-7EF7-43AF-92A0-7E9BD421BE7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a:extLst>
            <a:ext uri="{FF2B5EF4-FFF2-40B4-BE49-F238E27FC236}">
              <a16:creationId xmlns:a16="http://schemas.microsoft.com/office/drawing/2014/main" id="{E6515A92-8F3B-4745-9B37-EBFC5B87A6F4}"/>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a:extLst>
            <a:ext uri="{FF2B5EF4-FFF2-40B4-BE49-F238E27FC236}">
              <a16:creationId xmlns:a16="http://schemas.microsoft.com/office/drawing/2014/main" id="{022B8745-C5CC-4E40-80EA-E7599AD424B2}"/>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a:extLst>
            <a:ext uri="{FF2B5EF4-FFF2-40B4-BE49-F238E27FC236}">
              <a16:creationId xmlns:a16="http://schemas.microsoft.com/office/drawing/2014/main" id="{166B3113-47F9-45B2-B904-B7F5EE8BC48E}"/>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a:extLst>
            <a:ext uri="{FF2B5EF4-FFF2-40B4-BE49-F238E27FC236}">
              <a16:creationId xmlns:a16="http://schemas.microsoft.com/office/drawing/2014/main" id="{8486F238-2B13-4D28-B720-ACF658C074B3}"/>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a:extLst>
            <a:ext uri="{FF2B5EF4-FFF2-40B4-BE49-F238E27FC236}">
              <a16:creationId xmlns:a16="http://schemas.microsoft.com/office/drawing/2014/main" id="{7DB337B7-3426-47E2-B232-E3C75F5B98C6}"/>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32" name="【橋りょう・トンネル】&#10;一人当たり有形固定資産（償却資産）額平均値テキスト">
          <a:extLst>
            <a:ext uri="{FF2B5EF4-FFF2-40B4-BE49-F238E27FC236}">
              <a16:creationId xmlns:a16="http://schemas.microsoft.com/office/drawing/2014/main" id="{433AAF46-6895-480A-A6DD-397B321BDC60}"/>
            </a:ext>
          </a:extLst>
        </xdr:cNvPr>
        <xdr:cNvSpPr txBox="1"/>
      </xdr:nvSpPr>
      <xdr:spPr>
        <a:xfrm>
          <a:off x="10515600" y="10683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a:extLst>
            <a:ext uri="{FF2B5EF4-FFF2-40B4-BE49-F238E27FC236}">
              <a16:creationId xmlns:a16="http://schemas.microsoft.com/office/drawing/2014/main" id="{79E67596-1D4F-4C81-B952-C13F4BEFE709}"/>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a:extLst>
            <a:ext uri="{FF2B5EF4-FFF2-40B4-BE49-F238E27FC236}">
              <a16:creationId xmlns:a16="http://schemas.microsoft.com/office/drawing/2014/main" id="{4D48BAF5-8397-4A37-A4E9-0AC722F30F0B}"/>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20458</xdr:rowOff>
    </xdr:from>
    <xdr:to>
      <xdr:col>46</xdr:col>
      <xdr:colOff>38100</xdr:colOff>
      <xdr:row>63</xdr:row>
      <xdr:rowOff>122058</xdr:rowOff>
    </xdr:to>
    <xdr:sp macro="" textlink="">
      <xdr:nvSpPr>
        <xdr:cNvPr id="235" name="フローチャート: 判断 234">
          <a:extLst>
            <a:ext uri="{FF2B5EF4-FFF2-40B4-BE49-F238E27FC236}">
              <a16:creationId xmlns:a16="http://schemas.microsoft.com/office/drawing/2014/main" id="{511993DE-B4E5-4B90-9602-0F9EBB531F41}"/>
            </a:ext>
          </a:extLst>
        </xdr:cNvPr>
        <xdr:cNvSpPr/>
      </xdr:nvSpPr>
      <xdr:spPr>
        <a:xfrm>
          <a:off x="8699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153653</xdr:rowOff>
    </xdr:from>
    <xdr:to>
      <xdr:col>41</xdr:col>
      <xdr:colOff>101600</xdr:colOff>
      <xdr:row>63</xdr:row>
      <xdr:rowOff>83803</xdr:rowOff>
    </xdr:to>
    <xdr:sp macro="" textlink="">
      <xdr:nvSpPr>
        <xdr:cNvPr id="236" name="フローチャート: 判断 235">
          <a:extLst>
            <a:ext uri="{FF2B5EF4-FFF2-40B4-BE49-F238E27FC236}">
              <a16:creationId xmlns:a16="http://schemas.microsoft.com/office/drawing/2014/main" id="{EB5606CB-06E8-4315-B637-C7C23F61A13A}"/>
            </a:ext>
          </a:extLst>
        </xdr:cNvPr>
        <xdr:cNvSpPr/>
      </xdr:nvSpPr>
      <xdr:spPr>
        <a:xfrm>
          <a:off x="7810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154923</xdr:rowOff>
    </xdr:from>
    <xdr:to>
      <xdr:col>36</xdr:col>
      <xdr:colOff>165100</xdr:colOff>
      <xdr:row>63</xdr:row>
      <xdr:rowOff>85073</xdr:rowOff>
    </xdr:to>
    <xdr:sp macro="" textlink="">
      <xdr:nvSpPr>
        <xdr:cNvPr id="237" name="フローチャート: 判断 236">
          <a:extLst>
            <a:ext uri="{FF2B5EF4-FFF2-40B4-BE49-F238E27FC236}">
              <a16:creationId xmlns:a16="http://schemas.microsoft.com/office/drawing/2014/main" id="{8265B62F-FFF6-4B50-BEA5-A1A3AB18D1A5}"/>
            </a:ext>
          </a:extLst>
        </xdr:cNvPr>
        <xdr:cNvSpPr/>
      </xdr:nvSpPr>
      <xdr:spPr>
        <a:xfrm>
          <a:off x="6921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6D7B588-DF5A-49AC-915A-B030150AD12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73F0B25-6822-4E4D-BD05-738E006DAF8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9CB5F84-8175-4E9A-8C9D-3DBD63ECCF3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17F80E9-502D-4B1D-B60D-82FA682F52D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3C62661-04AD-46B2-BA33-473E2C65399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120769</xdr:rowOff>
    </xdr:from>
    <xdr:to>
      <xdr:col>55</xdr:col>
      <xdr:colOff>50800</xdr:colOff>
      <xdr:row>64</xdr:row>
      <xdr:rowOff>50919</xdr:rowOff>
    </xdr:to>
    <xdr:sp macro="" textlink="">
      <xdr:nvSpPr>
        <xdr:cNvPr id="243" name="楕円 242">
          <a:extLst>
            <a:ext uri="{FF2B5EF4-FFF2-40B4-BE49-F238E27FC236}">
              <a16:creationId xmlns:a16="http://schemas.microsoft.com/office/drawing/2014/main" id="{389E9506-1DA5-4F5F-8DDC-6339C2EC2336}"/>
            </a:ext>
          </a:extLst>
        </xdr:cNvPr>
        <xdr:cNvSpPr/>
      </xdr:nvSpPr>
      <xdr:spPr>
        <a:xfrm>
          <a:off x="10426700" y="1092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35696</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D04E1511-E529-4CE2-BB9C-5308D7347082}"/>
            </a:ext>
          </a:extLst>
        </xdr:cNvPr>
        <xdr:cNvSpPr txBox="1"/>
      </xdr:nvSpPr>
      <xdr:spPr>
        <a:xfrm>
          <a:off x="10515600" y="10837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124087</xdr:rowOff>
    </xdr:from>
    <xdr:to>
      <xdr:col>50</xdr:col>
      <xdr:colOff>165100</xdr:colOff>
      <xdr:row>64</xdr:row>
      <xdr:rowOff>54237</xdr:rowOff>
    </xdr:to>
    <xdr:sp macro="" textlink="">
      <xdr:nvSpPr>
        <xdr:cNvPr id="245" name="楕円 244">
          <a:extLst>
            <a:ext uri="{FF2B5EF4-FFF2-40B4-BE49-F238E27FC236}">
              <a16:creationId xmlns:a16="http://schemas.microsoft.com/office/drawing/2014/main" id="{BEFD053B-9F2F-4717-A0D6-8638EDD907BF}"/>
            </a:ext>
          </a:extLst>
        </xdr:cNvPr>
        <xdr:cNvSpPr/>
      </xdr:nvSpPr>
      <xdr:spPr>
        <a:xfrm>
          <a:off x="9588500" y="1092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119</xdr:rowOff>
    </xdr:from>
    <xdr:to>
      <xdr:col>55</xdr:col>
      <xdr:colOff>0</xdr:colOff>
      <xdr:row>64</xdr:row>
      <xdr:rowOff>3437</xdr:rowOff>
    </xdr:to>
    <xdr:cxnSp macro="">
      <xdr:nvCxnSpPr>
        <xdr:cNvPr id="246" name="直線コネクタ 245">
          <a:extLst>
            <a:ext uri="{FF2B5EF4-FFF2-40B4-BE49-F238E27FC236}">
              <a16:creationId xmlns:a16="http://schemas.microsoft.com/office/drawing/2014/main" id="{86E62CCB-BAC7-4EC1-A159-CE17727CEED6}"/>
            </a:ext>
          </a:extLst>
        </xdr:cNvPr>
        <xdr:cNvCxnSpPr/>
      </xdr:nvCxnSpPr>
      <xdr:spPr>
        <a:xfrm flipV="1">
          <a:off x="9639300" y="10972919"/>
          <a:ext cx="838200" cy="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126136</xdr:rowOff>
    </xdr:from>
    <xdr:to>
      <xdr:col>46</xdr:col>
      <xdr:colOff>38100</xdr:colOff>
      <xdr:row>64</xdr:row>
      <xdr:rowOff>56286</xdr:rowOff>
    </xdr:to>
    <xdr:sp macro="" textlink="">
      <xdr:nvSpPr>
        <xdr:cNvPr id="247" name="楕円 246">
          <a:extLst>
            <a:ext uri="{FF2B5EF4-FFF2-40B4-BE49-F238E27FC236}">
              <a16:creationId xmlns:a16="http://schemas.microsoft.com/office/drawing/2014/main" id="{C1B44DB0-9A0A-4DC2-BFBE-EF2C08C8321D}"/>
            </a:ext>
          </a:extLst>
        </xdr:cNvPr>
        <xdr:cNvSpPr/>
      </xdr:nvSpPr>
      <xdr:spPr>
        <a:xfrm>
          <a:off x="8699500" y="109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3437</xdr:rowOff>
    </xdr:from>
    <xdr:to>
      <xdr:col>50</xdr:col>
      <xdr:colOff>114300</xdr:colOff>
      <xdr:row>64</xdr:row>
      <xdr:rowOff>5486</xdr:rowOff>
    </xdr:to>
    <xdr:cxnSp macro="">
      <xdr:nvCxnSpPr>
        <xdr:cNvPr id="248" name="直線コネクタ 247">
          <a:extLst>
            <a:ext uri="{FF2B5EF4-FFF2-40B4-BE49-F238E27FC236}">
              <a16:creationId xmlns:a16="http://schemas.microsoft.com/office/drawing/2014/main" id="{2184E72D-2236-4514-AFC0-EC7115D36734}"/>
            </a:ext>
          </a:extLst>
        </xdr:cNvPr>
        <xdr:cNvCxnSpPr/>
      </xdr:nvCxnSpPr>
      <xdr:spPr>
        <a:xfrm flipV="1">
          <a:off x="8750300" y="10976237"/>
          <a:ext cx="889000" cy="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127588</xdr:rowOff>
    </xdr:from>
    <xdr:to>
      <xdr:col>41</xdr:col>
      <xdr:colOff>101600</xdr:colOff>
      <xdr:row>64</xdr:row>
      <xdr:rowOff>57738</xdr:rowOff>
    </xdr:to>
    <xdr:sp macro="" textlink="">
      <xdr:nvSpPr>
        <xdr:cNvPr id="249" name="楕円 248">
          <a:extLst>
            <a:ext uri="{FF2B5EF4-FFF2-40B4-BE49-F238E27FC236}">
              <a16:creationId xmlns:a16="http://schemas.microsoft.com/office/drawing/2014/main" id="{5E2BAC18-531C-42E7-B06B-1FC95A635DCE}"/>
            </a:ext>
          </a:extLst>
        </xdr:cNvPr>
        <xdr:cNvSpPr/>
      </xdr:nvSpPr>
      <xdr:spPr>
        <a:xfrm>
          <a:off x="7810500" y="1092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5486</xdr:rowOff>
    </xdr:from>
    <xdr:to>
      <xdr:col>45</xdr:col>
      <xdr:colOff>177800</xdr:colOff>
      <xdr:row>64</xdr:row>
      <xdr:rowOff>6938</xdr:rowOff>
    </xdr:to>
    <xdr:cxnSp macro="">
      <xdr:nvCxnSpPr>
        <xdr:cNvPr id="250" name="直線コネクタ 249">
          <a:extLst>
            <a:ext uri="{FF2B5EF4-FFF2-40B4-BE49-F238E27FC236}">
              <a16:creationId xmlns:a16="http://schemas.microsoft.com/office/drawing/2014/main" id="{55CF666B-7741-4368-9842-6641B5337362}"/>
            </a:ext>
          </a:extLst>
        </xdr:cNvPr>
        <xdr:cNvCxnSpPr/>
      </xdr:nvCxnSpPr>
      <xdr:spPr>
        <a:xfrm flipV="1">
          <a:off x="7861300" y="10978286"/>
          <a:ext cx="889000" cy="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127765</xdr:rowOff>
    </xdr:from>
    <xdr:to>
      <xdr:col>36</xdr:col>
      <xdr:colOff>165100</xdr:colOff>
      <xdr:row>64</xdr:row>
      <xdr:rowOff>57915</xdr:rowOff>
    </xdr:to>
    <xdr:sp macro="" textlink="">
      <xdr:nvSpPr>
        <xdr:cNvPr id="251" name="楕円 250">
          <a:extLst>
            <a:ext uri="{FF2B5EF4-FFF2-40B4-BE49-F238E27FC236}">
              <a16:creationId xmlns:a16="http://schemas.microsoft.com/office/drawing/2014/main" id="{F36CA334-9FE9-41FF-97CA-15AF103210D4}"/>
            </a:ext>
          </a:extLst>
        </xdr:cNvPr>
        <xdr:cNvSpPr/>
      </xdr:nvSpPr>
      <xdr:spPr>
        <a:xfrm>
          <a:off x="6921500" y="1092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6938</xdr:rowOff>
    </xdr:from>
    <xdr:to>
      <xdr:col>41</xdr:col>
      <xdr:colOff>50800</xdr:colOff>
      <xdr:row>64</xdr:row>
      <xdr:rowOff>7115</xdr:rowOff>
    </xdr:to>
    <xdr:cxnSp macro="">
      <xdr:nvCxnSpPr>
        <xdr:cNvPr id="252" name="直線コネクタ 251">
          <a:extLst>
            <a:ext uri="{FF2B5EF4-FFF2-40B4-BE49-F238E27FC236}">
              <a16:creationId xmlns:a16="http://schemas.microsoft.com/office/drawing/2014/main" id="{DADB4194-A0AF-4556-80D7-7C47460943E4}"/>
            </a:ext>
          </a:extLst>
        </xdr:cNvPr>
        <xdr:cNvCxnSpPr/>
      </xdr:nvCxnSpPr>
      <xdr:spPr>
        <a:xfrm flipV="1">
          <a:off x="6972300" y="10979738"/>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53" name="n_1aveValue【橋りょう・トンネル】&#10;一人当たり有形固定資産（償却資産）額">
          <a:extLst>
            <a:ext uri="{FF2B5EF4-FFF2-40B4-BE49-F238E27FC236}">
              <a16:creationId xmlns:a16="http://schemas.microsoft.com/office/drawing/2014/main" id="{AB669280-EF9E-4F12-8DD7-71C54EECB83C}"/>
            </a:ext>
          </a:extLst>
        </xdr:cNvPr>
        <xdr:cNvSpPr txBox="1"/>
      </xdr:nvSpPr>
      <xdr:spPr>
        <a:xfrm>
          <a:off x="9281505" y="10618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138585</xdr:rowOff>
    </xdr:from>
    <xdr:ext cx="690189" cy="259045"/>
    <xdr:sp macro="" textlink="">
      <xdr:nvSpPr>
        <xdr:cNvPr id="254" name="n_2aveValue【橋りょう・トンネル】&#10;一人当たり有形固定資産（償却資産）額">
          <a:extLst>
            <a:ext uri="{FF2B5EF4-FFF2-40B4-BE49-F238E27FC236}">
              <a16:creationId xmlns:a16="http://schemas.microsoft.com/office/drawing/2014/main" id="{C8B6C538-B32B-4BAA-84A0-42F6582C3011}"/>
            </a:ext>
          </a:extLst>
        </xdr:cNvPr>
        <xdr:cNvSpPr txBox="1"/>
      </xdr:nvSpPr>
      <xdr:spPr>
        <a:xfrm>
          <a:off x="8405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100330</xdr:rowOff>
    </xdr:from>
    <xdr:ext cx="690189" cy="259045"/>
    <xdr:sp macro="" textlink="">
      <xdr:nvSpPr>
        <xdr:cNvPr id="255" name="n_3aveValue【橋りょう・トンネル】&#10;一人当たり有形固定資産（償却資産）額">
          <a:extLst>
            <a:ext uri="{FF2B5EF4-FFF2-40B4-BE49-F238E27FC236}">
              <a16:creationId xmlns:a16="http://schemas.microsoft.com/office/drawing/2014/main" id="{0A8C61D0-3BA0-4602-8F7B-62389C4C8828}"/>
            </a:ext>
          </a:extLst>
        </xdr:cNvPr>
        <xdr:cNvSpPr txBox="1"/>
      </xdr:nvSpPr>
      <xdr:spPr>
        <a:xfrm>
          <a:off x="7516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101600</xdr:rowOff>
    </xdr:from>
    <xdr:ext cx="690189" cy="259045"/>
    <xdr:sp macro="" textlink="">
      <xdr:nvSpPr>
        <xdr:cNvPr id="256" name="n_4aveValue【橋りょう・トンネル】&#10;一人当たり有形固定資産（償却資産）額">
          <a:extLst>
            <a:ext uri="{FF2B5EF4-FFF2-40B4-BE49-F238E27FC236}">
              <a16:creationId xmlns:a16="http://schemas.microsoft.com/office/drawing/2014/main" id="{16A22E63-C938-48AE-9B27-31528CE47513}"/>
            </a:ext>
          </a:extLst>
        </xdr:cNvPr>
        <xdr:cNvSpPr txBox="1"/>
      </xdr:nvSpPr>
      <xdr:spPr>
        <a:xfrm>
          <a:off x="6627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45364</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B5325545-C823-4E43-BA74-854718F2584D}"/>
            </a:ext>
          </a:extLst>
        </xdr:cNvPr>
        <xdr:cNvSpPr txBox="1"/>
      </xdr:nvSpPr>
      <xdr:spPr>
        <a:xfrm>
          <a:off x="9327095" y="1101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47413</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F56506AB-F00F-42B9-A516-FE19F2B33681}"/>
            </a:ext>
          </a:extLst>
        </xdr:cNvPr>
        <xdr:cNvSpPr txBox="1"/>
      </xdr:nvSpPr>
      <xdr:spPr>
        <a:xfrm>
          <a:off x="8450795" y="1102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48865</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ED860085-97EF-42DE-BED1-779365745877}"/>
            </a:ext>
          </a:extLst>
        </xdr:cNvPr>
        <xdr:cNvSpPr txBox="1"/>
      </xdr:nvSpPr>
      <xdr:spPr>
        <a:xfrm>
          <a:off x="7561795" y="1102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49042</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5722645D-F4EE-494F-A797-F1E058BCF1DD}"/>
            </a:ext>
          </a:extLst>
        </xdr:cNvPr>
        <xdr:cNvSpPr txBox="1"/>
      </xdr:nvSpPr>
      <xdr:spPr>
        <a:xfrm>
          <a:off x="6672795" y="1102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F190DDEB-B64C-429D-8BC3-6717099564D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88FF2F04-B108-49FA-9C68-FAC2C74EB10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EA102BD3-BFCC-42B1-8772-121E7537100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AEFABF4A-6DE0-49BB-BF9F-91DD7750F65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6BDB3958-6C06-425D-B930-CE9DC77690C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61CCEC9-D67E-446B-9131-7E5DB4BE2F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2437C18E-558E-4488-8E48-E87A5F4B3B0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CCB4403B-68DC-4CEA-9A4D-C2A3285CB9E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BF9CA43-6D73-47BB-B2AC-6B378532829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38F466A5-8605-4B80-B628-EA9905EBC8B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D68D5A8F-C9EF-4DCB-A810-327FE75D57D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E91FB147-6203-4F44-B9E1-730DE8B2AB5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D147A070-358E-4127-9EB7-FBA973DD47D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27349AA5-887C-4D70-A2C7-513C0A821E6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FB447DB3-6AD8-4F27-A154-FA5C44F99C1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C92947F7-8767-4569-B412-6E5CC4CA68A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7A56E865-AF02-447A-81C4-9169E7B1BAF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2785E010-561F-4DDF-8E4F-654A60D0B91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DBC372F3-3A3C-4DF2-9850-EF964C4D202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9338F34D-6CD7-4817-A690-C513243A256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D62D17C3-1D89-4988-92DF-90681E849AD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7B2FF11C-3D96-44A0-809E-B3118C5270B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1CCE18DB-50D0-4F26-8388-36C0995B1DC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B9E88A7E-327D-45FA-8EC3-3E69EAB6762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129AC8F4-10C6-40D5-A1E1-CCB64C6060A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6E5F56F0-9D8A-46B4-9C61-1AD13AE708A0}"/>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F19690EC-5305-4C23-B0A9-78E9BA834B1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33A5242E-B5A8-4F55-8E12-27B37AC5230C}"/>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FD510EE0-2E63-4813-97C7-A06009510549}"/>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a:extLst>
            <a:ext uri="{FF2B5EF4-FFF2-40B4-BE49-F238E27FC236}">
              <a16:creationId xmlns:a16="http://schemas.microsoft.com/office/drawing/2014/main" id="{1897501F-2C0A-456B-B48E-ED94AD61C2B2}"/>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1D2BCADC-2396-415E-A8C3-D7E150B2165D}"/>
            </a:ext>
          </a:extLst>
        </xdr:cNvPr>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a:extLst>
            <a:ext uri="{FF2B5EF4-FFF2-40B4-BE49-F238E27FC236}">
              <a16:creationId xmlns:a16="http://schemas.microsoft.com/office/drawing/2014/main" id="{6023166E-09B1-4FEC-BA75-E651EF03976C}"/>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a:extLst>
            <a:ext uri="{FF2B5EF4-FFF2-40B4-BE49-F238E27FC236}">
              <a16:creationId xmlns:a16="http://schemas.microsoft.com/office/drawing/2014/main" id="{B716ABF3-8F43-4B45-9715-089F3C6C791E}"/>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294" name="フローチャート: 判断 293">
          <a:extLst>
            <a:ext uri="{FF2B5EF4-FFF2-40B4-BE49-F238E27FC236}">
              <a16:creationId xmlns:a16="http://schemas.microsoft.com/office/drawing/2014/main" id="{8635567A-BAB2-43B7-B5F5-89EFB8D81EE7}"/>
            </a:ext>
          </a:extLst>
        </xdr:cNvPr>
        <xdr:cNvSpPr/>
      </xdr:nvSpPr>
      <xdr:spPr>
        <a:xfrm>
          <a:off x="2857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295" name="フローチャート: 判断 294">
          <a:extLst>
            <a:ext uri="{FF2B5EF4-FFF2-40B4-BE49-F238E27FC236}">
              <a16:creationId xmlns:a16="http://schemas.microsoft.com/office/drawing/2014/main" id="{66FA9A5B-8995-4CB3-8FC8-3D108D14DB2A}"/>
            </a:ext>
          </a:extLst>
        </xdr:cNvPr>
        <xdr:cNvSpPr/>
      </xdr:nvSpPr>
      <xdr:spPr>
        <a:xfrm>
          <a:off x="1968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296" name="フローチャート: 判断 295">
          <a:extLst>
            <a:ext uri="{FF2B5EF4-FFF2-40B4-BE49-F238E27FC236}">
              <a16:creationId xmlns:a16="http://schemas.microsoft.com/office/drawing/2014/main" id="{4839A071-CD01-46F2-8C65-ED0CB408FE8E}"/>
            </a:ext>
          </a:extLst>
        </xdr:cNvPr>
        <xdr:cNvSpPr/>
      </xdr:nvSpPr>
      <xdr:spPr>
        <a:xfrm>
          <a:off x="107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DE8D615-FC36-4A65-B7B6-0F346E16AA4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E693793-4820-4ADA-8F41-C574B401EA1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2CDDD54-321C-4B07-A318-74B4A8B0BB5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83B1A06-DBB2-4716-81D9-30A623C3C7C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EC77C3E-F914-437F-9D82-8FFFC7BFA31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31387</xdr:rowOff>
    </xdr:from>
    <xdr:to>
      <xdr:col>24</xdr:col>
      <xdr:colOff>114300</xdr:colOff>
      <xdr:row>81</xdr:row>
      <xdr:rowOff>132987</xdr:rowOff>
    </xdr:to>
    <xdr:sp macro="" textlink="">
      <xdr:nvSpPr>
        <xdr:cNvPr id="302" name="楕円 301">
          <a:extLst>
            <a:ext uri="{FF2B5EF4-FFF2-40B4-BE49-F238E27FC236}">
              <a16:creationId xmlns:a16="http://schemas.microsoft.com/office/drawing/2014/main" id="{2635D7F0-ADDC-4890-9127-4042813E20EE}"/>
            </a:ext>
          </a:extLst>
        </xdr:cNvPr>
        <xdr:cNvSpPr/>
      </xdr:nvSpPr>
      <xdr:spPr>
        <a:xfrm>
          <a:off x="45847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54264</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89A8D038-B5E8-4EF2-AA25-5C4E30908294}"/>
            </a:ext>
          </a:extLst>
        </xdr:cNvPr>
        <xdr:cNvSpPr txBox="1"/>
      </xdr:nvSpPr>
      <xdr:spPr>
        <a:xfrm>
          <a:off x="4673600" y="1377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166914</xdr:rowOff>
    </xdr:from>
    <xdr:to>
      <xdr:col>20</xdr:col>
      <xdr:colOff>38100</xdr:colOff>
      <xdr:row>81</xdr:row>
      <xdr:rowOff>97064</xdr:rowOff>
    </xdr:to>
    <xdr:sp macro="" textlink="">
      <xdr:nvSpPr>
        <xdr:cNvPr id="304" name="楕円 303">
          <a:extLst>
            <a:ext uri="{FF2B5EF4-FFF2-40B4-BE49-F238E27FC236}">
              <a16:creationId xmlns:a16="http://schemas.microsoft.com/office/drawing/2014/main" id="{D8BE8428-C98C-42AB-AE54-1809052D51F3}"/>
            </a:ext>
          </a:extLst>
        </xdr:cNvPr>
        <xdr:cNvSpPr/>
      </xdr:nvSpPr>
      <xdr:spPr>
        <a:xfrm>
          <a:off x="3746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46264</xdr:rowOff>
    </xdr:from>
    <xdr:to>
      <xdr:col>24</xdr:col>
      <xdr:colOff>63500</xdr:colOff>
      <xdr:row>81</xdr:row>
      <xdr:rowOff>82187</xdr:rowOff>
    </xdr:to>
    <xdr:cxnSp macro="">
      <xdr:nvCxnSpPr>
        <xdr:cNvPr id="305" name="直線コネクタ 304">
          <a:extLst>
            <a:ext uri="{FF2B5EF4-FFF2-40B4-BE49-F238E27FC236}">
              <a16:creationId xmlns:a16="http://schemas.microsoft.com/office/drawing/2014/main" id="{95E91C42-5416-46B2-BD68-87F0498D0A39}"/>
            </a:ext>
          </a:extLst>
        </xdr:cNvPr>
        <xdr:cNvCxnSpPr/>
      </xdr:nvCxnSpPr>
      <xdr:spPr>
        <a:xfrm>
          <a:off x="3797300" y="1393371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130992</xdr:rowOff>
    </xdr:from>
    <xdr:to>
      <xdr:col>15</xdr:col>
      <xdr:colOff>101600</xdr:colOff>
      <xdr:row>81</xdr:row>
      <xdr:rowOff>61142</xdr:rowOff>
    </xdr:to>
    <xdr:sp macro="" textlink="">
      <xdr:nvSpPr>
        <xdr:cNvPr id="306" name="楕円 305">
          <a:extLst>
            <a:ext uri="{FF2B5EF4-FFF2-40B4-BE49-F238E27FC236}">
              <a16:creationId xmlns:a16="http://schemas.microsoft.com/office/drawing/2014/main" id="{799B0AB8-26C2-4342-B6F6-5B8589AF26DF}"/>
            </a:ext>
          </a:extLst>
        </xdr:cNvPr>
        <xdr:cNvSpPr/>
      </xdr:nvSpPr>
      <xdr:spPr>
        <a:xfrm>
          <a:off x="2857500" y="138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10342</xdr:rowOff>
    </xdr:from>
    <xdr:to>
      <xdr:col>19</xdr:col>
      <xdr:colOff>177800</xdr:colOff>
      <xdr:row>81</xdr:row>
      <xdr:rowOff>46264</xdr:rowOff>
    </xdr:to>
    <xdr:cxnSp macro="">
      <xdr:nvCxnSpPr>
        <xdr:cNvPr id="307" name="直線コネクタ 306">
          <a:extLst>
            <a:ext uri="{FF2B5EF4-FFF2-40B4-BE49-F238E27FC236}">
              <a16:creationId xmlns:a16="http://schemas.microsoft.com/office/drawing/2014/main" id="{BAD2021E-690E-42CD-940A-5D754B4A19C4}"/>
            </a:ext>
          </a:extLst>
        </xdr:cNvPr>
        <xdr:cNvCxnSpPr/>
      </xdr:nvCxnSpPr>
      <xdr:spPr>
        <a:xfrm>
          <a:off x="2908300" y="138977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98334</xdr:rowOff>
    </xdr:from>
    <xdr:to>
      <xdr:col>10</xdr:col>
      <xdr:colOff>165100</xdr:colOff>
      <xdr:row>81</xdr:row>
      <xdr:rowOff>28484</xdr:rowOff>
    </xdr:to>
    <xdr:sp macro="" textlink="">
      <xdr:nvSpPr>
        <xdr:cNvPr id="308" name="楕円 307">
          <a:extLst>
            <a:ext uri="{FF2B5EF4-FFF2-40B4-BE49-F238E27FC236}">
              <a16:creationId xmlns:a16="http://schemas.microsoft.com/office/drawing/2014/main" id="{EB454AC6-CD64-47C4-A21B-CA27963A2F1B}"/>
            </a:ext>
          </a:extLst>
        </xdr:cNvPr>
        <xdr:cNvSpPr/>
      </xdr:nvSpPr>
      <xdr:spPr>
        <a:xfrm>
          <a:off x="1968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149134</xdr:rowOff>
    </xdr:from>
    <xdr:to>
      <xdr:col>15</xdr:col>
      <xdr:colOff>50800</xdr:colOff>
      <xdr:row>81</xdr:row>
      <xdr:rowOff>10342</xdr:rowOff>
    </xdr:to>
    <xdr:cxnSp macro="">
      <xdr:nvCxnSpPr>
        <xdr:cNvPr id="309" name="直線コネクタ 308">
          <a:extLst>
            <a:ext uri="{FF2B5EF4-FFF2-40B4-BE49-F238E27FC236}">
              <a16:creationId xmlns:a16="http://schemas.microsoft.com/office/drawing/2014/main" id="{947DD905-43B9-400E-B0B7-4E70FF98394C}"/>
            </a:ext>
          </a:extLst>
        </xdr:cNvPr>
        <xdr:cNvCxnSpPr/>
      </xdr:nvCxnSpPr>
      <xdr:spPr>
        <a:xfrm>
          <a:off x="2019300" y="138651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62412</xdr:rowOff>
    </xdr:from>
    <xdr:to>
      <xdr:col>6</xdr:col>
      <xdr:colOff>38100</xdr:colOff>
      <xdr:row>80</xdr:row>
      <xdr:rowOff>164012</xdr:rowOff>
    </xdr:to>
    <xdr:sp macro="" textlink="">
      <xdr:nvSpPr>
        <xdr:cNvPr id="310" name="楕円 309">
          <a:extLst>
            <a:ext uri="{FF2B5EF4-FFF2-40B4-BE49-F238E27FC236}">
              <a16:creationId xmlns:a16="http://schemas.microsoft.com/office/drawing/2014/main" id="{33B75AA9-68EE-4D19-ADCE-6F06D8AE565E}"/>
            </a:ext>
          </a:extLst>
        </xdr:cNvPr>
        <xdr:cNvSpPr/>
      </xdr:nvSpPr>
      <xdr:spPr>
        <a:xfrm>
          <a:off x="1079500" y="137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113212</xdr:rowOff>
    </xdr:from>
    <xdr:to>
      <xdr:col>10</xdr:col>
      <xdr:colOff>114300</xdr:colOff>
      <xdr:row>80</xdr:row>
      <xdr:rowOff>149134</xdr:rowOff>
    </xdr:to>
    <xdr:cxnSp macro="">
      <xdr:nvCxnSpPr>
        <xdr:cNvPr id="311" name="直線コネクタ 310">
          <a:extLst>
            <a:ext uri="{FF2B5EF4-FFF2-40B4-BE49-F238E27FC236}">
              <a16:creationId xmlns:a16="http://schemas.microsoft.com/office/drawing/2014/main" id="{61732B9C-894C-433A-A2E3-238F279834B2}"/>
            </a:ext>
          </a:extLst>
        </xdr:cNvPr>
        <xdr:cNvCxnSpPr/>
      </xdr:nvCxnSpPr>
      <xdr:spPr>
        <a:xfrm>
          <a:off x="1130300" y="138292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2" name="n_1aveValue【公営住宅】&#10;有形固定資産減価償却率">
          <a:extLst>
            <a:ext uri="{FF2B5EF4-FFF2-40B4-BE49-F238E27FC236}">
              <a16:creationId xmlns:a16="http://schemas.microsoft.com/office/drawing/2014/main" id="{AE449E96-A6EE-48EA-879B-BD79D429351C}"/>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89825</xdr:rowOff>
    </xdr:from>
    <xdr:ext cx="405111" cy="259045"/>
    <xdr:sp macro="" textlink="">
      <xdr:nvSpPr>
        <xdr:cNvPr id="313" name="n_2aveValue【公営住宅】&#10;有形固定資産減価償却率">
          <a:extLst>
            <a:ext uri="{FF2B5EF4-FFF2-40B4-BE49-F238E27FC236}">
              <a16:creationId xmlns:a16="http://schemas.microsoft.com/office/drawing/2014/main" id="{CF4C10FB-01AB-44C2-9E33-8C649493E3A9}"/>
            </a:ext>
          </a:extLst>
        </xdr:cNvPr>
        <xdr:cNvSpPr txBox="1"/>
      </xdr:nvSpPr>
      <xdr:spPr>
        <a:xfrm>
          <a:off x="2705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93090</xdr:rowOff>
    </xdr:from>
    <xdr:ext cx="405111" cy="259045"/>
    <xdr:sp macro="" textlink="">
      <xdr:nvSpPr>
        <xdr:cNvPr id="314" name="n_3aveValue【公営住宅】&#10;有形固定資産減価償却率">
          <a:extLst>
            <a:ext uri="{FF2B5EF4-FFF2-40B4-BE49-F238E27FC236}">
              <a16:creationId xmlns:a16="http://schemas.microsoft.com/office/drawing/2014/main" id="{1C9EB1E9-B612-4B1B-8917-BAAA2754F011}"/>
            </a:ext>
          </a:extLst>
        </xdr:cNvPr>
        <xdr:cNvSpPr txBox="1"/>
      </xdr:nvSpPr>
      <xdr:spPr>
        <a:xfrm>
          <a:off x="1816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150240</xdr:rowOff>
    </xdr:from>
    <xdr:ext cx="405111" cy="259045"/>
    <xdr:sp macro="" textlink="">
      <xdr:nvSpPr>
        <xdr:cNvPr id="315" name="n_4aveValue【公営住宅】&#10;有形固定資産減価償却率">
          <a:extLst>
            <a:ext uri="{FF2B5EF4-FFF2-40B4-BE49-F238E27FC236}">
              <a16:creationId xmlns:a16="http://schemas.microsoft.com/office/drawing/2014/main" id="{217D3A67-149B-473D-BC34-469A795FCC1D}"/>
            </a:ext>
          </a:extLst>
        </xdr:cNvPr>
        <xdr:cNvSpPr txBox="1"/>
      </xdr:nvSpPr>
      <xdr:spPr>
        <a:xfrm>
          <a:off x="927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113591</xdr:rowOff>
    </xdr:from>
    <xdr:ext cx="405111" cy="259045"/>
    <xdr:sp macro="" textlink="">
      <xdr:nvSpPr>
        <xdr:cNvPr id="316" name="n_1mainValue【公営住宅】&#10;有形固定資産減価償却率">
          <a:extLst>
            <a:ext uri="{FF2B5EF4-FFF2-40B4-BE49-F238E27FC236}">
              <a16:creationId xmlns:a16="http://schemas.microsoft.com/office/drawing/2014/main" id="{23F7FB32-93C2-4873-A01E-9441349680CB}"/>
            </a:ext>
          </a:extLst>
        </xdr:cNvPr>
        <xdr:cNvSpPr txBox="1"/>
      </xdr:nvSpPr>
      <xdr:spPr>
        <a:xfrm>
          <a:off x="35820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77669</xdr:rowOff>
    </xdr:from>
    <xdr:ext cx="405111" cy="259045"/>
    <xdr:sp macro="" textlink="">
      <xdr:nvSpPr>
        <xdr:cNvPr id="317" name="n_2mainValue【公営住宅】&#10;有形固定資産減価償却率">
          <a:extLst>
            <a:ext uri="{FF2B5EF4-FFF2-40B4-BE49-F238E27FC236}">
              <a16:creationId xmlns:a16="http://schemas.microsoft.com/office/drawing/2014/main" id="{506EA695-CE06-42F0-BD61-D799E6E5F413}"/>
            </a:ext>
          </a:extLst>
        </xdr:cNvPr>
        <xdr:cNvSpPr txBox="1"/>
      </xdr:nvSpPr>
      <xdr:spPr>
        <a:xfrm>
          <a:off x="2705744" y="1362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45011</xdr:rowOff>
    </xdr:from>
    <xdr:ext cx="405111" cy="259045"/>
    <xdr:sp macro="" textlink="">
      <xdr:nvSpPr>
        <xdr:cNvPr id="318" name="n_3mainValue【公営住宅】&#10;有形固定資産減価償却率">
          <a:extLst>
            <a:ext uri="{FF2B5EF4-FFF2-40B4-BE49-F238E27FC236}">
              <a16:creationId xmlns:a16="http://schemas.microsoft.com/office/drawing/2014/main" id="{7A61E555-76C8-477C-80AC-CCC7CFA651C1}"/>
            </a:ext>
          </a:extLst>
        </xdr:cNvPr>
        <xdr:cNvSpPr txBox="1"/>
      </xdr:nvSpPr>
      <xdr:spPr>
        <a:xfrm>
          <a:off x="18167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9089</xdr:rowOff>
    </xdr:from>
    <xdr:ext cx="405111" cy="259045"/>
    <xdr:sp macro="" textlink="">
      <xdr:nvSpPr>
        <xdr:cNvPr id="319" name="n_4mainValue【公営住宅】&#10;有形固定資産減価償却率">
          <a:extLst>
            <a:ext uri="{FF2B5EF4-FFF2-40B4-BE49-F238E27FC236}">
              <a16:creationId xmlns:a16="http://schemas.microsoft.com/office/drawing/2014/main" id="{6965D8BE-ACDC-4BBA-A413-29511B3F2994}"/>
            </a:ext>
          </a:extLst>
        </xdr:cNvPr>
        <xdr:cNvSpPr txBox="1"/>
      </xdr:nvSpPr>
      <xdr:spPr>
        <a:xfrm>
          <a:off x="927744" y="1355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40F2E1A5-DA5E-4229-96A4-E157C3ADC2E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1F67C22F-CBED-4450-A39D-2BDF0D0A689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73EF3AC6-CE68-4E57-82F4-60468923C7E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C8B656D0-2F5C-4BDE-87FD-B1F3E938C2C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911074B8-BDBE-4D6B-AE5B-7E97CFC9C06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6C1C4F16-5DE0-4B7E-8E63-B6D91B7F227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AEB28024-E221-4658-8069-8FB8186D1A2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674E9EAC-850C-4BD3-AD03-67FC556523F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C7A7C35D-8E2C-4783-9E40-FBD8279D309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34F8F38F-79A4-4A3B-A907-6E8DEF414F8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804FA275-E523-4EA5-9B36-4E409B94BAE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290DF86-4D23-4361-899F-9559B0F20CF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5121148A-E324-41A2-9FF8-C51806D5FE0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A8F1555D-6881-449B-B56B-F009E01BEE2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F967A823-0DB9-4AAB-AD45-6CAB782F7F4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0419AC3B-EBF2-4A99-BE25-6884CAF51FCF}"/>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40720DB4-2D57-49AE-B817-51D13DA812C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FDF79E5F-E097-46DB-98EC-BABFE35E5DF9}"/>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5D8BE287-E9CF-42A3-9D79-BC643997F9F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93B16FB3-08D5-4DF1-A957-E71D4B8DDA7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2B328DC9-31E5-41ED-96A5-CD7552D1F43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a:extLst>
            <a:ext uri="{FF2B5EF4-FFF2-40B4-BE49-F238E27FC236}">
              <a16:creationId xmlns:a16="http://schemas.microsoft.com/office/drawing/2014/main" id="{AE0147B4-FF2E-45F4-86B7-46FAE3719A91}"/>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a:extLst>
            <a:ext uri="{FF2B5EF4-FFF2-40B4-BE49-F238E27FC236}">
              <a16:creationId xmlns:a16="http://schemas.microsoft.com/office/drawing/2014/main" id="{D72C46E0-0099-4B2C-B18E-5466ACFFDCB9}"/>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a:extLst>
            <a:ext uri="{FF2B5EF4-FFF2-40B4-BE49-F238E27FC236}">
              <a16:creationId xmlns:a16="http://schemas.microsoft.com/office/drawing/2014/main" id="{8CAEE712-CCBD-4806-8387-642D4E4B1876}"/>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a:extLst>
            <a:ext uri="{FF2B5EF4-FFF2-40B4-BE49-F238E27FC236}">
              <a16:creationId xmlns:a16="http://schemas.microsoft.com/office/drawing/2014/main" id="{327C690F-06D8-4654-8A0A-94E0FBB9437E}"/>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a:extLst>
            <a:ext uri="{FF2B5EF4-FFF2-40B4-BE49-F238E27FC236}">
              <a16:creationId xmlns:a16="http://schemas.microsoft.com/office/drawing/2014/main" id="{C6F75E25-1E42-484B-B8DF-F428113CF694}"/>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171020</xdr:rowOff>
    </xdr:from>
    <xdr:ext cx="469744" cy="259045"/>
    <xdr:sp macro="" textlink="">
      <xdr:nvSpPr>
        <xdr:cNvPr id="346" name="【公営住宅】&#10;一人当たり面積平均値テキスト">
          <a:extLst>
            <a:ext uri="{FF2B5EF4-FFF2-40B4-BE49-F238E27FC236}">
              <a16:creationId xmlns:a16="http://schemas.microsoft.com/office/drawing/2014/main" id="{AEFD54C6-87DE-4C65-8C72-8E940A86BABF}"/>
            </a:ext>
          </a:extLst>
        </xdr:cNvPr>
        <xdr:cNvSpPr txBox="1"/>
      </xdr:nvSpPr>
      <xdr:spPr>
        <a:xfrm>
          <a:off x="10515600" y="1440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a:extLst>
            <a:ext uri="{FF2B5EF4-FFF2-40B4-BE49-F238E27FC236}">
              <a16:creationId xmlns:a16="http://schemas.microsoft.com/office/drawing/2014/main" id="{86675473-6905-4445-AF6C-7EDA103FF2D1}"/>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a:extLst>
            <a:ext uri="{FF2B5EF4-FFF2-40B4-BE49-F238E27FC236}">
              <a16:creationId xmlns:a16="http://schemas.microsoft.com/office/drawing/2014/main" id="{88F89393-F76B-4B86-8527-B588F7B48882}"/>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148098</xdr:rowOff>
    </xdr:from>
    <xdr:to>
      <xdr:col>46</xdr:col>
      <xdr:colOff>38100</xdr:colOff>
      <xdr:row>85</xdr:row>
      <xdr:rowOff>78248</xdr:rowOff>
    </xdr:to>
    <xdr:sp macro="" textlink="">
      <xdr:nvSpPr>
        <xdr:cNvPr id="349" name="フローチャート: 判断 348">
          <a:extLst>
            <a:ext uri="{FF2B5EF4-FFF2-40B4-BE49-F238E27FC236}">
              <a16:creationId xmlns:a16="http://schemas.microsoft.com/office/drawing/2014/main" id="{30A8CA30-8512-47F6-A02C-D7EF8251E304}"/>
            </a:ext>
          </a:extLst>
        </xdr:cNvPr>
        <xdr:cNvSpPr/>
      </xdr:nvSpPr>
      <xdr:spPr>
        <a:xfrm>
          <a:off x="8699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121946</xdr:rowOff>
    </xdr:from>
    <xdr:to>
      <xdr:col>41</xdr:col>
      <xdr:colOff>101600</xdr:colOff>
      <xdr:row>85</xdr:row>
      <xdr:rowOff>52096</xdr:rowOff>
    </xdr:to>
    <xdr:sp macro="" textlink="">
      <xdr:nvSpPr>
        <xdr:cNvPr id="350" name="フローチャート: 判断 349">
          <a:extLst>
            <a:ext uri="{FF2B5EF4-FFF2-40B4-BE49-F238E27FC236}">
              <a16:creationId xmlns:a16="http://schemas.microsoft.com/office/drawing/2014/main" id="{C220CCC1-99B9-452A-A426-759541B73234}"/>
            </a:ext>
          </a:extLst>
        </xdr:cNvPr>
        <xdr:cNvSpPr/>
      </xdr:nvSpPr>
      <xdr:spPr>
        <a:xfrm>
          <a:off x="7810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134107</xdr:rowOff>
    </xdr:from>
    <xdr:to>
      <xdr:col>36</xdr:col>
      <xdr:colOff>165100</xdr:colOff>
      <xdr:row>85</xdr:row>
      <xdr:rowOff>64257</xdr:rowOff>
    </xdr:to>
    <xdr:sp macro="" textlink="">
      <xdr:nvSpPr>
        <xdr:cNvPr id="351" name="フローチャート: 判断 350">
          <a:extLst>
            <a:ext uri="{FF2B5EF4-FFF2-40B4-BE49-F238E27FC236}">
              <a16:creationId xmlns:a16="http://schemas.microsoft.com/office/drawing/2014/main" id="{7B9CF6B2-0A56-4167-9E2B-7651654289F1}"/>
            </a:ext>
          </a:extLst>
        </xdr:cNvPr>
        <xdr:cNvSpPr/>
      </xdr:nvSpPr>
      <xdr:spPr>
        <a:xfrm>
          <a:off x="6921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3AEFAC2-6083-4F3D-960E-930BD846BA2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9495676-E394-483B-B335-8DB18420FAD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73B8857-B84E-404E-8096-1E3F662EDB2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934B0E5-0A1A-4CA0-BB04-FAF76E27C52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B5115F2-7102-4C03-AD32-457C82A2733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77505</xdr:rowOff>
    </xdr:from>
    <xdr:to>
      <xdr:col>55</xdr:col>
      <xdr:colOff>50800</xdr:colOff>
      <xdr:row>86</xdr:row>
      <xdr:rowOff>7655</xdr:rowOff>
    </xdr:to>
    <xdr:sp macro="" textlink="">
      <xdr:nvSpPr>
        <xdr:cNvPr id="357" name="楕円 356">
          <a:extLst>
            <a:ext uri="{FF2B5EF4-FFF2-40B4-BE49-F238E27FC236}">
              <a16:creationId xmlns:a16="http://schemas.microsoft.com/office/drawing/2014/main" id="{D08A52D9-380D-4D91-B136-0950787347B1}"/>
            </a:ext>
          </a:extLst>
        </xdr:cNvPr>
        <xdr:cNvSpPr/>
      </xdr:nvSpPr>
      <xdr:spPr>
        <a:xfrm>
          <a:off x="10426700" y="146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163882</xdr:rowOff>
    </xdr:from>
    <xdr:ext cx="469744" cy="259045"/>
    <xdr:sp macro="" textlink="">
      <xdr:nvSpPr>
        <xdr:cNvPr id="358" name="【公営住宅】&#10;一人当たり面積該当値テキスト">
          <a:extLst>
            <a:ext uri="{FF2B5EF4-FFF2-40B4-BE49-F238E27FC236}">
              <a16:creationId xmlns:a16="http://schemas.microsoft.com/office/drawing/2014/main" id="{D60224A7-E21C-442C-A5A3-6287FB47F993}"/>
            </a:ext>
          </a:extLst>
        </xdr:cNvPr>
        <xdr:cNvSpPr txBox="1"/>
      </xdr:nvSpPr>
      <xdr:spPr>
        <a:xfrm>
          <a:off x="10515600" y="1456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81026</xdr:rowOff>
    </xdr:from>
    <xdr:to>
      <xdr:col>50</xdr:col>
      <xdr:colOff>165100</xdr:colOff>
      <xdr:row>86</xdr:row>
      <xdr:rowOff>11176</xdr:rowOff>
    </xdr:to>
    <xdr:sp macro="" textlink="">
      <xdr:nvSpPr>
        <xdr:cNvPr id="359" name="楕円 358">
          <a:extLst>
            <a:ext uri="{FF2B5EF4-FFF2-40B4-BE49-F238E27FC236}">
              <a16:creationId xmlns:a16="http://schemas.microsoft.com/office/drawing/2014/main" id="{04233557-CF59-4591-804E-297B4810100D}"/>
            </a:ext>
          </a:extLst>
        </xdr:cNvPr>
        <xdr:cNvSpPr/>
      </xdr:nvSpPr>
      <xdr:spPr>
        <a:xfrm>
          <a:off x="9588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128305</xdr:rowOff>
    </xdr:from>
    <xdr:to>
      <xdr:col>55</xdr:col>
      <xdr:colOff>0</xdr:colOff>
      <xdr:row>85</xdr:row>
      <xdr:rowOff>131826</xdr:rowOff>
    </xdr:to>
    <xdr:cxnSp macro="">
      <xdr:nvCxnSpPr>
        <xdr:cNvPr id="360" name="直線コネクタ 359">
          <a:extLst>
            <a:ext uri="{FF2B5EF4-FFF2-40B4-BE49-F238E27FC236}">
              <a16:creationId xmlns:a16="http://schemas.microsoft.com/office/drawing/2014/main" id="{F8C85879-1016-476A-A1D6-282FAD9AA0B1}"/>
            </a:ext>
          </a:extLst>
        </xdr:cNvPr>
        <xdr:cNvCxnSpPr/>
      </xdr:nvCxnSpPr>
      <xdr:spPr>
        <a:xfrm flipV="1">
          <a:off x="9639300" y="14701555"/>
          <a:ext cx="8382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83221</xdr:rowOff>
    </xdr:from>
    <xdr:to>
      <xdr:col>46</xdr:col>
      <xdr:colOff>38100</xdr:colOff>
      <xdr:row>86</xdr:row>
      <xdr:rowOff>13371</xdr:rowOff>
    </xdr:to>
    <xdr:sp macro="" textlink="">
      <xdr:nvSpPr>
        <xdr:cNvPr id="361" name="楕円 360">
          <a:extLst>
            <a:ext uri="{FF2B5EF4-FFF2-40B4-BE49-F238E27FC236}">
              <a16:creationId xmlns:a16="http://schemas.microsoft.com/office/drawing/2014/main" id="{90D0A6C4-6C06-41E6-A7ED-FE09E908F4DD}"/>
            </a:ext>
          </a:extLst>
        </xdr:cNvPr>
        <xdr:cNvSpPr/>
      </xdr:nvSpPr>
      <xdr:spPr>
        <a:xfrm>
          <a:off x="8699500" y="1465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131826</xdr:rowOff>
    </xdr:from>
    <xdr:to>
      <xdr:col>50</xdr:col>
      <xdr:colOff>114300</xdr:colOff>
      <xdr:row>85</xdr:row>
      <xdr:rowOff>134021</xdr:rowOff>
    </xdr:to>
    <xdr:cxnSp macro="">
      <xdr:nvCxnSpPr>
        <xdr:cNvPr id="362" name="直線コネクタ 361">
          <a:extLst>
            <a:ext uri="{FF2B5EF4-FFF2-40B4-BE49-F238E27FC236}">
              <a16:creationId xmlns:a16="http://schemas.microsoft.com/office/drawing/2014/main" id="{40D6BBC9-8F35-4281-B4ED-D4D2227CD2B9}"/>
            </a:ext>
          </a:extLst>
        </xdr:cNvPr>
        <xdr:cNvCxnSpPr/>
      </xdr:nvCxnSpPr>
      <xdr:spPr>
        <a:xfrm flipV="1">
          <a:off x="8750300" y="14705076"/>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84775</xdr:rowOff>
    </xdr:from>
    <xdr:to>
      <xdr:col>41</xdr:col>
      <xdr:colOff>101600</xdr:colOff>
      <xdr:row>86</xdr:row>
      <xdr:rowOff>14925</xdr:rowOff>
    </xdr:to>
    <xdr:sp macro="" textlink="">
      <xdr:nvSpPr>
        <xdr:cNvPr id="363" name="楕円 362">
          <a:extLst>
            <a:ext uri="{FF2B5EF4-FFF2-40B4-BE49-F238E27FC236}">
              <a16:creationId xmlns:a16="http://schemas.microsoft.com/office/drawing/2014/main" id="{723A1B03-4402-4742-A95E-A9B4FA9A5A8E}"/>
            </a:ext>
          </a:extLst>
        </xdr:cNvPr>
        <xdr:cNvSpPr/>
      </xdr:nvSpPr>
      <xdr:spPr>
        <a:xfrm>
          <a:off x="7810500" y="1465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134021</xdr:rowOff>
    </xdr:from>
    <xdr:to>
      <xdr:col>45</xdr:col>
      <xdr:colOff>177800</xdr:colOff>
      <xdr:row>85</xdr:row>
      <xdr:rowOff>135575</xdr:rowOff>
    </xdr:to>
    <xdr:cxnSp macro="">
      <xdr:nvCxnSpPr>
        <xdr:cNvPr id="364" name="直線コネクタ 363">
          <a:extLst>
            <a:ext uri="{FF2B5EF4-FFF2-40B4-BE49-F238E27FC236}">
              <a16:creationId xmlns:a16="http://schemas.microsoft.com/office/drawing/2014/main" id="{876E40CE-CFAD-412D-8922-375ED52A6AFC}"/>
            </a:ext>
          </a:extLst>
        </xdr:cNvPr>
        <xdr:cNvCxnSpPr/>
      </xdr:nvCxnSpPr>
      <xdr:spPr>
        <a:xfrm flipV="1">
          <a:off x="7861300" y="14707271"/>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86192</xdr:rowOff>
    </xdr:from>
    <xdr:to>
      <xdr:col>36</xdr:col>
      <xdr:colOff>165100</xdr:colOff>
      <xdr:row>86</xdr:row>
      <xdr:rowOff>16342</xdr:rowOff>
    </xdr:to>
    <xdr:sp macro="" textlink="">
      <xdr:nvSpPr>
        <xdr:cNvPr id="365" name="楕円 364">
          <a:extLst>
            <a:ext uri="{FF2B5EF4-FFF2-40B4-BE49-F238E27FC236}">
              <a16:creationId xmlns:a16="http://schemas.microsoft.com/office/drawing/2014/main" id="{BE074603-FF6C-4CA2-AA9F-53126867C76E}"/>
            </a:ext>
          </a:extLst>
        </xdr:cNvPr>
        <xdr:cNvSpPr/>
      </xdr:nvSpPr>
      <xdr:spPr>
        <a:xfrm>
          <a:off x="6921500" y="1465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135575</xdr:rowOff>
    </xdr:from>
    <xdr:to>
      <xdr:col>41</xdr:col>
      <xdr:colOff>50800</xdr:colOff>
      <xdr:row>85</xdr:row>
      <xdr:rowOff>136992</xdr:rowOff>
    </xdr:to>
    <xdr:cxnSp macro="">
      <xdr:nvCxnSpPr>
        <xdr:cNvPr id="366" name="直線コネクタ 365">
          <a:extLst>
            <a:ext uri="{FF2B5EF4-FFF2-40B4-BE49-F238E27FC236}">
              <a16:creationId xmlns:a16="http://schemas.microsoft.com/office/drawing/2014/main" id="{EF074DEF-3FC0-49E2-B8AC-48A55F51229D}"/>
            </a:ext>
          </a:extLst>
        </xdr:cNvPr>
        <xdr:cNvCxnSpPr/>
      </xdr:nvCxnSpPr>
      <xdr:spPr>
        <a:xfrm flipV="1">
          <a:off x="6972300" y="14708825"/>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99530</xdr:rowOff>
    </xdr:from>
    <xdr:ext cx="469744" cy="259045"/>
    <xdr:sp macro="" textlink="">
      <xdr:nvSpPr>
        <xdr:cNvPr id="367" name="n_1aveValue【公営住宅】&#10;一人当たり面積">
          <a:extLst>
            <a:ext uri="{FF2B5EF4-FFF2-40B4-BE49-F238E27FC236}">
              <a16:creationId xmlns:a16="http://schemas.microsoft.com/office/drawing/2014/main" id="{3702F938-EA27-43D3-BFA1-A88A20B8389C}"/>
            </a:ext>
          </a:extLst>
        </xdr:cNvPr>
        <xdr:cNvSpPr txBox="1"/>
      </xdr:nvSpPr>
      <xdr:spPr>
        <a:xfrm>
          <a:off x="9391727" y="1432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94775</xdr:rowOff>
    </xdr:from>
    <xdr:ext cx="469744" cy="259045"/>
    <xdr:sp macro="" textlink="">
      <xdr:nvSpPr>
        <xdr:cNvPr id="368" name="n_2aveValue【公営住宅】&#10;一人当たり面積">
          <a:extLst>
            <a:ext uri="{FF2B5EF4-FFF2-40B4-BE49-F238E27FC236}">
              <a16:creationId xmlns:a16="http://schemas.microsoft.com/office/drawing/2014/main" id="{1CCD8127-B91C-45D4-B883-AA3EA3472072}"/>
            </a:ext>
          </a:extLst>
        </xdr:cNvPr>
        <xdr:cNvSpPr txBox="1"/>
      </xdr:nvSpPr>
      <xdr:spPr>
        <a:xfrm>
          <a:off x="8515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68623</xdr:rowOff>
    </xdr:from>
    <xdr:ext cx="469744" cy="259045"/>
    <xdr:sp macro="" textlink="">
      <xdr:nvSpPr>
        <xdr:cNvPr id="369" name="n_3aveValue【公営住宅】&#10;一人当たり面積">
          <a:extLst>
            <a:ext uri="{FF2B5EF4-FFF2-40B4-BE49-F238E27FC236}">
              <a16:creationId xmlns:a16="http://schemas.microsoft.com/office/drawing/2014/main" id="{7FA548FF-3D11-4EC9-9A27-CACFC6BD6E1F}"/>
            </a:ext>
          </a:extLst>
        </xdr:cNvPr>
        <xdr:cNvSpPr txBox="1"/>
      </xdr:nvSpPr>
      <xdr:spPr>
        <a:xfrm>
          <a:off x="7626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80784</xdr:rowOff>
    </xdr:from>
    <xdr:ext cx="469744" cy="259045"/>
    <xdr:sp macro="" textlink="">
      <xdr:nvSpPr>
        <xdr:cNvPr id="370" name="n_4aveValue【公営住宅】&#10;一人当たり面積">
          <a:extLst>
            <a:ext uri="{FF2B5EF4-FFF2-40B4-BE49-F238E27FC236}">
              <a16:creationId xmlns:a16="http://schemas.microsoft.com/office/drawing/2014/main" id="{7176ADC7-1D9E-4E8B-AA22-E8CCDD9753D0}"/>
            </a:ext>
          </a:extLst>
        </xdr:cNvPr>
        <xdr:cNvSpPr txBox="1"/>
      </xdr:nvSpPr>
      <xdr:spPr>
        <a:xfrm>
          <a:off x="67374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2303</xdr:rowOff>
    </xdr:from>
    <xdr:ext cx="469744" cy="259045"/>
    <xdr:sp macro="" textlink="">
      <xdr:nvSpPr>
        <xdr:cNvPr id="371" name="n_1mainValue【公営住宅】&#10;一人当たり面積">
          <a:extLst>
            <a:ext uri="{FF2B5EF4-FFF2-40B4-BE49-F238E27FC236}">
              <a16:creationId xmlns:a16="http://schemas.microsoft.com/office/drawing/2014/main" id="{7F2E7930-AF68-4B5B-A4F3-70427808325F}"/>
            </a:ext>
          </a:extLst>
        </xdr:cNvPr>
        <xdr:cNvSpPr txBox="1"/>
      </xdr:nvSpPr>
      <xdr:spPr>
        <a:xfrm>
          <a:off x="93917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4498</xdr:rowOff>
    </xdr:from>
    <xdr:ext cx="469744" cy="259045"/>
    <xdr:sp macro="" textlink="">
      <xdr:nvSpPr>
        <xdr:cNvPr id="372" name="n_2mainValue【公営住宅】&#10;一人当たり面積">
          <a:extLst>
            <a:ext uri="{FF2B5EF4-FFF2-40B4-BE49-F238E27FC236}">
              <a16:creationId xmlns:a16="http://schemas.microsoft.com/office/drawing/2014/main" id="{0D283A55-A553-49F2-8A54-F33B2F4555DD}"/>
            </a:ext>
          </a:extLst>
        </xdr:cNvPr>
        <xdr:cNvSpPr txBox="1"/>
      </xdr:nvSpPr>
      <xdr:spPr>
        <a:xfrm>
          <a:off x="8515427" y="1474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6052</xdr:rowOff>
    </xdr:from>
    <xdr:ext cx="469744" cy="259045"/>
    <xdr:sp macro="" textlink="">
      <xdr:nvSpPr>
        <xdr:cNvPr id="373" name="n_3mainValue【公営住宅】&#10;一人当たり面積">
          <a:extLst>
            <a:ext uri="{FF2B5EF4-FFF2-40B4-BE49-F238E27FC236}">
              <a16:creationId xmlns:a16="http://schemas.microsoft.com/office/drawing/2014/main" id="{5972944E-DC27-46EE-BF1E-61D2427102E2}"/>
            </a:ext>
          </a:extLst>
        </xdr:cNvPr>
        <xdr:cNvSpPr txBox="1"/>
      </xdr:nvSpPr>
      <xdr:spPr>
        <a:xfrm>
          <a:off x="7626427" y="1475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7469</xdr:rowOff>
    </xdr:from>
    <xdr:ext cx="469744" cy="259045"/>
    <xdr:sp macro="" textlink="">
      <xdr:nvSpPr>
        <xdr:cNvPr id="374" name="n_4mainValue【公営住宅】&#10;一人当たり面積">
          <a:extLst>
            <a:ext uri="{FF2B5EF4-FFF2-40B4-BE49-F238E27FC236}">
              <a16:creationId xmlns:a16="http://schemas.microsoft.com/office/drawing/2014/main" id="{27D001DC-CB9E-44CB-B39E-4F4C18C7975F}"/>
            </a:ext>
          </a:extLst>
        </xdr:cNvPr>
        <xdr:cNvSpPr txBox="1"/>
      </xdr:nvSpPr>
      <xdr:spPr>
        <a:xfrm>
          <a:off x="6737427" y="1475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59C9A974-161E-401F-9AA4-C2EF10980CD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8074CF70-F831-4948-9160-5F264C69D12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74EFA51E-5BF7-4A7B-94A8-C18F934628E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7B30D63-3E46-489A-9FB4-9DCE741E165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9E1411EA-BF55-479B-B6A4-E42E8C90037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5EBB2093-FEDA-4541-B049-099D5098260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DFF4CCF5-1154-4C63-BE26-A85305E38CF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97AD2675-E5C3-47E4-90CB-567A6400349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4BFB1322-80B7-4036-942E-6925C0ABEE2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6387E739-4813-466C-BB32-B8278EEB383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14EF828F-0E43-45CF-9D70-233C92146A0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139BC564-62B2-43B4-9D13-C72962CD419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E8FD9C4B-CF68-41F8-A554-312508732BE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A235D73A-5E10-4F11-B7C6-547EDB7DE5E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18F309FF-746A-43C8-BBC6-2415D8D8721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507BFB3-3BCC-4814-B833-61BAB5899EE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6DBAE774-E9E2-4859-A234-80FCFB60B45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51F9FB04-C25C-4C9C-BAF3-C9E7ED743A2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95E74A18-32BB-4164-B0D9-09D2BD19E65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F7678660-0EFC-4861-B458-BB681EF579F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1D26C8A4-7028-4865-8854-218A2F3D841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65F7ED18-4EAB-43A5-A346-175FAB667DE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DD86B221-252B-49AC-8F51-301B3F9747B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6BA134DD-A304-4B3D-AB85-CFB68A6EF62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8B86873A-76AD-4C79-8AC2-D38ECD7382B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691064DA-00D8-4F8E-BDA6-7503AE73242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A460A72E-2541-474E-8728-B671D131264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4613039D-0DE6-4BAF-B425-ECFF3CDFB2A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97C05486-DDCC-47F7-A2A6-71DFBF37697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B1DAF4EA-7091-45AD-9FD4-13C5793D537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06714A40-19FD-4258-AA7B-173BE091A47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B9556952-FE1C-4ABB-BC06-67E8CC7C1E1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3ACDC40B-0DF3-4AA7-8776-E1EB943D909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CE59E8A1-03A5-467F-A4FF-70688D0915D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4C22B934-86E2-4F0F-9E64-162DEAA72D9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9C0159E4-A01A-4CA1-BE94-71921D0C69E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a:extLst>
            <a:ext uri="{FF2B5EF4-FFF2-40B4-BE49-F238E27FC236}">
              <a16:creationId xmlns:a16="http://schemas.microsoft.com/office/drawing/2014/main" id="{34EFCA82-B9F7-4802-8127-606314F8011A}"/>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9279F8B8-4DD8-4A9B-88E0-803CF4BD2C3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F2BE851F-679C-49F5-A51A-7EEA7636BAA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4" name="直線コネクタ 413">
          <a:extLst>
            <a:ext uri="{FF2B5EF4-FFF2-40B4-BE49-F238E27FC236}">
              <a16:creationId xmlns:a16="http://schemas.microsoft.com/office/drawing/2014/main" id="{F4477937-8405-4C8E-978F-B56BE06AFE85}"/>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08DD8F83-BA5C-4BDB-98D0-F96E67CDDF09}"/>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a:extLst>
            <a:ext uri="{FF2B5EF4-FFF2-40B4-BE49-F238E27FC236}">
              <a16:creationId xmlns:a16="http://schemas.microsoft.com/office/drawing/2014/main" id="{7F793DB9-94C4-4C0D-A501-B418E3E07A68}"/>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F77200BB-BEC5-4FCC-BBD1-BAF76BAE35C3}"/>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a:extLst>
            <a:ext uri="{FF2B5EF4-FFF2-40B4-BE49-F238E27FC236}">
              <a16:creationId xmlns:a16="http://schemas.microsoft.com/office/drawing/2014/main" id="{6BE2F589-23B3-409B-B9B0-94DE4D005C86}"/>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121937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38A335B9-CB6F-433C-81D6-4D3A241F4119}"/>
            </a:ext>
          </a:extLst>
        </xdr:cNvPr>
        <xdr:cNvSpPr txBox="1"/>
      </xdr:nvSpPr>
      <xdr:spPr>
        <a:xfrm>
          <a:off x="16357600" y="612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420" name="フローチャート: 判断 419">
          <a:extLst>
            <a:ext uri="{FF2B5EF4-FFF2-40B4-BE49-F238E27FC236}">
              <a16:creationId xmlns:a16="http://schemas.microsoft.com/office/drawing/2014/main" id="{A0318215-3F7B-4AF7-9774-4C32B1464CF7}"/>
            </a:ext>
          </a:extLst>
        </xdr:cNvPr>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421" name="フローチャート: 判断 420">
          <a:extLst>
            <a:ext uri="{FF2B5EF4-FFF2-40B4-BE49-F238E27FC236}">
              <a16:creationId xmlns:a16="http://schemas.microsoft.com/office/drawing/2014/main" id="{0C476F20-A61A-428E-957D-0F68A0A9003B}"/>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88900</xdr:rowOff>
    </xdr:from>
    <xdr:to>
      <xdr:col>76</xdr:col>
      <xdr:colOff>165100</xdr:colOff>
      <xdr:row>37</xdr:row>
      <xdr:rowOff>19050</xdr:rowOff>
    </xdr:to>
    <xdr:sp macro="" textlink="">
      <xdr:nvSpPr>
        <xdr:cNvPr id="422" name="フローチャート: 判断 421">
          <a:extLst>
            <a:ext uri="{FF2B5EF4-FFF2-40B4-BE49-F238E27FC236}">
              <a16:creationId xmlns:a16="http://schemas.microsoft.com/office/drawing/2014/main" id="{30EE2018-4525-4E71-9785-F71BD5EF7093}"/>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25400</xdr:rowOff>
    </xdr:from>
    <xdr:to>
      <xdr:col>72</xdr:col>
      <xdr:colOff>38100</xdr:colOff>
      <xdr:row>36</xdr:row>
      <xdr:rowOff>127000</xdr:rowOff>
    </xdr:to>
    <xdr:sp macro="" textlink="">
      <xdr:nvSpPr>
        <xdr:cNvPr id="423" name="フローチャート: 判断 422">
          <a:extLst>
            <a:ext uri="{FF2B5EF4-FFF2-40B4-BE49-F238E27FC236}">
              <a16:creationId xmlns:a16="http://schemas.microsoft.com/office/drawing/2014/main" id="{1FB5B83B-2ABD-4F13-95BB-29AB1EF74F56}"/>
            </a:ext>
          </a:extLst>
        </xdr:cNvPr>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38100</xdr:rowOff>
    </xdr:from>
    <xdr:to>
      <xdr:col>67</xdr:col>
      <xdr:colOff>101600</xdr:colOff>
      <xdr:row>36</xdr:row>
      <xdr:rowOff>139700</xdr:rowOff>
    </xdr:to>
    <xdr:sp macro="" textlink="">
      <xdr:nvSpPr>
        <xdr:cNvPr id="424" name="フローチャート: 判断 423">
          <a:extLst>
            <a:ext uri="{FF2B5EF4-FFF2-40B4-BE49-F238E27FC236}">
              <a16:creationId xmlns:a16="http://schemas.microsoft.com/office/drawing/2014/main" id="{5424EE8E-5A18-4AD8-BEFA-BEA4D1D148C6}"/>
            </a:ext>
          </a:extLst>
        </xdr:cNvPr>
        <xdr:cNvSpPr/>
      </xdr:nvSpPr>
      <xdr:spPr>
        <a:xfrm>
          <a:off x="12763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6D52F185-8BA9-4AB2-BDAF-3200CE13941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7A8734EF-4826-4580-B6DB-EB9DE2AE54C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4092D65C-BE12-4AB1-AF2D-D79C166F8DD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BFAC931-168C-4B30-9FCE-C794BCE9558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887BA7E-1E5A-40E6-B74A-9E3222B6B09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0</xdr:rowOff>
    </xdr:from>
    <xdr:to>
      <xdr:col>85</xdr:col>
      <xdr:colOff>177800</xdr:colOff>
      <xdr:row>39</xdr:row>
      <xdr:rowOff>101600</xdr:rowOff>
    </xdr:to>
    <xdr:sp macro="" textlink="">
      <xdr:nvSpPr>
        <xdr:cNvPr id="430" name="楕円 429">
          <a:extLst>
            <a:ext uri="{FF2B5EF4-FFF2-40B4-BE49-F238E27FC236}">
              <a16:creationId xmlns:a16="http://schemas.microsoft.com/office/drawing/2014/main" id="{ED0FBAEF-15A9-42E7-B4F5-B14CD3D0EC4E}"/>
            </a:ext>
          </a:extLst>
        </xdr:cNvPr>
        <xdr:cNvSpPr/>
      </xdr:nvSpPr>
      <xdr:spPr>
        <a:xfrm>
          <a:off x="16268700" y="66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149877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983D1565-6C9F-4F34-A51E-552E6E838783}"/>
            </a:ext>
          </a:extLst>
        </xdr:cNvPr>
        <xdr:cNvSpPr txBox="1"/>
      </xdr:nvSpPr>
      <xdr:spPr>
        <a:xfrm>
          <a:off x="16357600" y="666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160020</xdr:rowOff>
    </xdr:from>
    <xdr:to>
      <xdr:col>81</xdr:col>
      <xdr:colOff>101600</xdr:colOff>
      <xdr:row>39</xdr:row>
      <xdr:rowOff>90170</xdr:rowOff>
    </xdr:to>
    <xdr:sp macro="" textlink="">
      <xdr:nvSpPr>
        <xdr:cNvPr id="432" name="楕円 431">
          <a:extLst>
            <a:ext uri="{FF2B5EF4-FFF2-40B4-BE49-F238E27FC236}">
              <a16:creationId xmlns:a16="http://schemas.microsoft.com/office/drawing/2014/main" id="{41219A25-290B-4D02-B7EE-17AAFC22E5C5}"/>
            </a:ext>
          </a:extLst>
        </xdr:cNvPr>
        <xdr:cNvSpPr/>
      </xdr:nvSpPr>
      <xdr:spPr>
        <a:xfrm>
          <a:off x="15430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39370</xdr:rowOff>
    </xdr:from>
    <xdr:to>
      <xdr:col>85</xdr:col>
      <xdr:colOff>127000</xdr:colOff>
      <xdr:row>39</xdr:row>
      <xdr:rowOff>50800</xdr:rowOff>
    </xdr:to>
    <xdr:cxnSp macro="">
      <xdr:nvCxnSpPr>
        <xdr:cNvPr id="433" name="直線コネクタ 432">
          <a:extLst>
            <a:ext uri="{FF2B5EF4-FFF2-40B4-BE49-F238E27FC236}">
              <a16:creationId xmlns:a16="http://schemas.microsoft.com/office/drawing/2014/main" id="{DA9298AD-2908-4CF9-8C7C-B0554716E909}"/>
            </a:ext>
          </a:extLst>
        </xdr:cNvPr>
        <xdr:cNvCxnSpPr/>
      </xdr:nvCxnSpPr>
      <xdr:spPr>
        <a:xfrm>
          <a:off x="15481300" y="67259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148590</xdr:rowOff>
    </xdr:from>
    <xdr:to>
      <xdr:col>76</xdr:col>
      <xdr:colOff>165100</xdr:colOff>
      <xdr:row>39</xdr:row>
      <xdr:rowOff>78740</xdr:rowOff>
    </xdr:to>
    <xdr:sp macro="" textlink="">
      <xdr:nvSpPr>
        <xdr:cNvPr id="434" name="楕円 433">
          <a:extLst>
            <a:ext uri="{FF2B5EF4-FFF2-40B4-BE49-F238E27FC236}">
              <a16:creationId xmlns:a16="http://schemas.microsoft.com/office/drawing/2014/main" id="{05119BC2-1661-4A7E-A751-0309B156192F}"/>
            </a:ext>
          </a:extLst>
        </xdr:cNvPr>
        <xdr:cNvSpPr/>
      </xdr:nvSpPr>
      <xdr:spPr>
        <a:xfrm>
          <a:off x="145415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27940</xdr:rowOff>
    </xdr:from>
    <xdr:to>
      <xdr:col>81</xdr:col>
      <xdr:colOff>50800</xdr:colOff>
      <xdr:row>39</xdr:row>
      <xdr:rowOff>39370</xdr:rowOff>
    </xdr:to>
    <xdr:cxnSp macro="">
      <xdr:nvCxnSpPr>
        <xdr:cNvPr id="435" name="直線コネクタ 434">
          <a:extLst>
            <a:ext uri="{FF2B5EF4-FFF2-40B4-BE49-F238E27FC236}">
              <a16:creationId xmlns:a16="http://schemas.microsoft.com/office/drawing/2014/main" id="{E5219D22-0193-48BF-8763-6554E520B429}"/>
            </a:ext>
          </a:extLst>
        </xdr:cNvPr>
        <xdr:cNvCxnSpPr/>
      </xdr:nvCxnSpPr>
      <xdr:spPr>
        <a:xfrm>
          <a:off x="14592300" y="67144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135890</xdr:rowOff>
    </xdr:from>
    <xdr:to>
      <xdr:col>72</xdr:col>
      <xdr:colOff>38100</xdr:colOff>
      <xdr:row>39</xdr:row>
      <xdr:rowOff>66040</xdr:rowOff>
    </xdr:to>
    <xdr:sp macro="" textlink="">
      <xdr:nvSpPr>
        <xdr:cNvPr id="436" name="楕円 435">
          <a:extLst>
            <a:ext uri="{FF2B5EF4-FFF2-40B4-BE49-F238E27FC236}">
              <a16:creationId xmlns:a16="http://schemas.microsoft.com/office/drawing/2014/main" id="{E0F02D65-4B0B-42F8-906B-C6FCDAF62617}"/>
            </a:ext>
          </a:extLst>
        </xdr:cNvPr>
        <xdr:cNvSpPr/>
      </xdr:nvSpPr>
      <xdr:spPr>
        <a:xfrm>
          <a:off x="13652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15240</xdr:rowOff>
    </xdr:from>
    <xdr:to>
      <xdr:col>76</xdr:col>
      <xdr:colOff>114300</xdr:colOff>
      <xdr:row>39</xdr:row>
      <xdr:rowOff>27940</xdr:rowOff>
    </xdr:to>
    <xdr:cxnSp macro="">
      <xdr:nvCxnSpPr>
        <xdr:cNvPr id="437" name="直線コネクタ 436">
          <a:extLst>
            <a:ext uri="{FF2B5EF4-FFF2-40B4-BE49-F238E27FC236}">
              <a16:creationId xmlns:a16="http://schemas.microsoft.com/office/drawing/2014/main" id="{4F700F63-9F7F-45DE-8BDB-4BECE0FEA1A1}"/>
            </a:ext>
          </a:extLst>
        </xdr:cNvPr>
        <xdr:cNvCxnSpPr/>
      </xdr:nvCxnSpPr>
      <xdr:spPr>
        <a:xfrm>
          <a:off x="13703300" y="670179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124460</xdr:rowOff>
    </xdr:from>
    <xdr:to>
      <xdr:col>67</xdr:col>
      <xdr:colOff>101600</xdr:colOff>
      <xdr:row>39</xdr:row>
      <xdr:rowOff>54610</xdr:rowOff>
    </xdr:to>
    <xdr:sp macro="" textlink="">
      <xdr:nvSpPr>
        <xdr:cNvPr id="438" name="楕円 437">
          <a:extLst>
            <a:ext uri="{FF2B5EF4-FFF2-40B4-BE49-F238E27FC236}">
              <a16:creationId xmlns:a16="http://schemas.microsoft.com/office/drawing/2014/main" id="{4D4759B3-4A9C-426A-AE21-2872148A6F79}"/>
            </a:ext>
          </a:extLst>
        </xdr:cNvPr>
        <xdr:cNvSpPr/>
      </xdr:nvSpPr>
      <xdr:spPr>
        <a:xfrm>
          <a:off x="12763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3810</xdr:rowOff>
    </xdr:from>
    <xdr:to>
      <xdr:col>71</xdr:col>
      <xdr:colOff>177800</xdr:colOff>
      <xdr:row>39</xdr:row>
      <xdr:rowOff>15240</xdr:rowOff>
    </xdr:to>
    <xdr:cxnSp macro="">
      <xdr:nvCxnSpPr>
        <xdr:cNvPr id="439" name="直線コネクタ 438">
          <a:extLst>
            <a:ext uri="{FF2B5EF4-FFF2-40B4-BE49-F238E27FC236}">
              <a16:creationId xmlns:a16="http://schemas.microsoft.com/office/drawing/2014/main" id="{C56A9C95-2E0A-4D90-898F-4CEF7CD35D49}"/>
            </a:ext>
          </a:extLst>
        </xdr:cNvPr>
        <xdr:cNvCxnSpPr/>
      </xdr:nvCxnSpPr>
      <xdr:spPr>
        <a:xfrm>
          <a:off x="12814300" y="66903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35577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4FAA37B1-7ED3-4BE7-8D39-4C1F4658BC1D}"/>
            </a:ext>
          </a:extLst>
        </xdr:cNvPr>
        <xdr:cNvSpPr txBox="1"/>
      </xdr:nvSpPr>
      <xdr:spPr>
        <a:xfrm>
          <a:off x="152660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35577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AFF35B2-23B0-4E2A-920F-11D1F83C5EDF}"/>
            </a:ext>
          </a:extLst>
        </xdr:cNvPr>
        <xdr:cNvSpPr txBox="1"/>
      </xdr:nvSpPr>
      <xdr:spPr>
        <a:xfrm>
          <a:off x="14389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912C3078-E5BB-4B47-B30C-9218E445F860}"/>
            </a:ext>
          </a:extLst>
        </xdr:cNvPr>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156227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A3FC42A2-4C75-4127-9DF5-F40C5CFEB4DA}"/>
            </a:ext>
          </a:extLst>
        </xdr:cNvPr>
        <xdr:cNvSpPr txBox="1"/>
      </xdr:nvSpPr>
      <xdr:spPr>
        <a:xfrm>
          <a:off x="12611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81297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CD19DD24-599F-4D5A-9465-63C5E1F227EA}"/>
            </a:ext>
          </a:extLst>
        </xdr:cNvPr>
        <xdr:cNvSpPr txBox="1"/>
      </xdr:nvSpPr>
      <xdr:spPr>
        <a:xfrm>
          <a:off x="15266044" y="676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69867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571FED37-40C0-4B6D-B680-E73C8682BDD4}"/>
            </a:ext>
          </a:extLst>
        </xdr:cNvPr>
        <xdr:cNvSpPr txBox="1"/>
      </xdr:nvSpPr>
      <xdr:spPr>
        <a:xfrm>
          <a:off x="14389744" y="675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57167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9FFE8B86-B80C-4D15-AE54-2A405827EAF1}"/>
            </a:ext>
          </a:extLst>
        </xdr:cNvPr>
        <xdr:cNvSpPr txBox="1"/>
      </xdr:nvSpPr>
      <xdr:spPr>
        <a:xfrm>
          <a:off x="13500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45737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D371A9B3-75EF-4CAD-AD3F-4DBD03F23A24}"/>
            </a:ext>
          </a:extLst>
        </xdr:cNvPr>
        <xdr:cNvSpPr txBox="1"/>
      </xdr:nvSpPr>
      <xdr:spPr>
        <a:xfrm>
          <a:off x="12611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7C7355E6-9597-48DA-984C-FA63175888A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8F008805-FC6F-4856-A88F-EC1714BBBA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8F6AB47F-CF60-40AD-8E79-A0F873B4ECC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F564859C-0D0C-4ADF-BE8C-6807BE962D0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886B5907-8537-432A-B41F-E7704D6625B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87837DCE-A327-4A28-B7E7-02A77DA5EED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D14BEDF8-6F14-431E-AC41-F12560A19B5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CD1B0FF5-1D42-4C7B-A98F-3354502121A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5FFC8D36-EECD-4428-8971-E8E639A9B32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8C505EDC-6709-4E40-BD57-626956C6EC6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559D0486-8700-49C9-B3A2-9ED4F78F324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42E97E6E-34C3-41F8-8C49-7110CEE4469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C1DF1862-586D-4A36-94CB-921FD62C460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B94F6257-3164-48FD-9D97-0087ACDE34D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664479C9-326A-40E7-A56A-946C55C309F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371850AA-1D5A-4129-B52A-4C988CE4502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DA1714A5-5048-4406-A1B3-494E7337630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E2889572-4417-4D4E-8DCC-434DE490A66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772F2816-9D1C-4363-99BB-327C7170CF7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DA70F51D-BD4A-48AE-A6AD-112944204CC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71CFB1FD-7C0D-4171-9B51-2D7ECD7EC19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469" name="直線コネクタ 468">
          <a:extLst>
            <a:ext uri="{FF2B5EF4-FFF2-40B4-BE49-F238E27FC236}">
              <a16:creationId xmlns:a16="http://schemas.microsoft.com/office/drawing/2014/main" id="{8EB523BE-CED6-4CAE-A8DE-12266EB2A0C0}"/>
            </a:ext>
          </a:extLst>
        </xdr:cNvPr>
        <xdr:cNvCxnSpPr/>
      </xdr:nvCxnSpPr>
      <xdr:spPr>
        <a:xfrm flipV="1">
          <a:off x="22160864" y="569061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18157DA1-2762-4725-96AA-91A5CF4A4F68}"/>
            </a:ext>
          </a:extLst>
        </xdr:cNvPr>
        <xdr:cNvSpPr txBox="1"/>
      </xdr:nvSpPr>
      <xdr:spPr>
        <a:xfrm>
          <a:off x="22199600"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471" name="直線コネクタ 470">
          <a:extLst>
            <a:ext uri="{FF2B5EF4-FFF2-40B4-BE49-F238E27FC236}">
              <a16:creationId xmlns:a16="http://schemas.microsoft.com/office/drawing/2014/main" id="{3A1865C8-D61B-4EE3-9195-7DC6D20DDECE}"/>
            </a:ext>
          </a:extLst>
        </xdr:cNvPr>
        <xdr:cNvCxnSpPr/>
      </xdr:nvCxnSpPr>
      <xdr:spPr>
        <a:xfrm>
          <a:off x="22072600" y="711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2EBFC811-7D56-459B-A393-53C0FA31B06A}"/>
            </a:ext>
          </a:extLst>
        </xdr:cNvPr>
        <xdr:cNvSpPr txBox="1"/>
      </xdr:nvSpPr>
      <xdr:spPr>
        <a:xfrm>
          <a:off x="22199600" y="54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473" name="直線コネクタ 472">
          <a:extLst>
            <a:ext uri="{FF2B5EF4-FFF2-40B4-BE49-F238E27FC236}">
              <a16:creationId xmlns:a16="http://schemas.microsoft.com/office/drawing/2014/main" id="{44E56B4C-9D4D-4278-A283-FBF32EEFFF84}"/>
            </a:ext>
          </a:extLst>
        </xdr:cNvPr>
        <xdr:cNvCxnSpPr/>
      </xdr:nvCxnSpPr>
      <xdr:spPr>
        <a:xfrm>
          <a:off x="22072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49648</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A4C26D24-3E3B-4894-BFDF-A078455652C9}"/>
            </a:ext>
          </a:extLst>
        </xdr:cNvPr>
        <xdr:cNvSpPr txBox="1"/>
      </xdr:nvSpPr>
      <xdr:spPr>
        <a:xfrm>
          <a:off x="22199600" y="6564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475" name="フローチャート: 判断 474">
          <a:extLst>
            <a:ext uri="{FF2B5EF4-FFF2-40B4-BE49-F238E27FC236}">
              <a16:creationId xmlns:a16="http://schemas.microsoft.com/office/drawing/2014/main" id="{69A1AB41-832B-4BEE-8ABF-1F33E11CEA4A}"/>
            </a:ext>
          </a:extLst>
        </xdr:cNvPr>
        <xdr:cNvSpPr/>
      </xdr:nvSpPr>
      <xdr:spPr>
        <a:xfrm>
          <a:off x="221107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476" name="フローチャート: 判断 475">
          <a:extLst>
            <a:ext uri="{FF2B5EF4-FFF2-40B4-BE49-F238E27FC236}">
              <a16:creationId xmlns:a16="http://schemas.microsoft.com/office/drawing/2014/main" id="{12AF4928-D621-45C1-8BF7-0200FD52756A}"/>
            </a:ext>
          </a:extLst>
        </xdr:cNvPr>
        <xdr:cNvSpPr/>
      </xdr:nvSpPr>
      <xdr:spPr>
        <a:xfrm>
          <a:off x="21272500" y="672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60604</xdr:rowOff>
    </xdr:from>
    <xdr:to>
      <xdr:col>107</xdr:col>
      <xdr:colOff>101600</xdr:colOff>
      <xdr:row>39</xdr:row>
      <xdr:rowOff>162204</xdr:rowOff>
    </xdr:to>
    <xdr:sp macro="" textlink="">
      <xdr:nvSpPr>
        <xdr:cNvPr id="477" name="フローチャート: 判断 476">
          <a:extLst>
            <a:ext uri="{FF2B5EF4-FFF2-40B4-BE49-F238E27FC236}">
              <a16:creationId xmlns:a16="http://schemas.microsoft.com/office/drawing/2014/main" id="{EBFE5468-5802-4F0E-ABEF-6E35B884524B}"/>
            </a:ext>
          </a:extLst>
        </xdr:cNvPr>
        <xdr:cNvSpPr/>
      </xdr:nvSpPr>
      <xdr:spPr>
        <a:xfrm>
          <a:off x="20383500" y="674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26771</xdr:rowOff>
    </xdr:from>
    <xdr:to>
      <xdr:col>102</xdr:col>
      <xdr:colOff>165100</xdr:colOff>
      <xdr:row>39</xdr:row>
      <xdr:rowOff>128371</xdr:rowOff>
    </xdr:to>
    <xdr:sp macro="" textlink="">
      <xdr:nvSpPr>
        <xdr:cNvPr id="478" name="フローチャート: 判断 477">
          <a:extLst>
            <a:ext uri="{FF2B5EF4-FFF2-40B4-BE49-F238E27FC236}">
              <a16:creationId xmlns:a16="http://schemas.microsoft.com/office/drawing/2014/main" id="{58D9481E-E1AA-42DE-90B0-41A7BA786F71}"/>
            </a:ext>
          </a:extLst>
        </xdr:cNvPr>
        <xdr:cNvSpPr/>
      </xdr:nvSpPr>
      <xdr:spPr>
        <a:xfrm>
          <a:off x="194945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44145</xdr:rowOff>
    </xdr:from>
    <xdr:to>
      <xdr:col>98</xdr:col>
      <xdr:colOff>38100</xdr:colOff>
      <xdr:row>39</xdr:row>
      <xdr:rowOff>145745</xdr:rowOff>
    </xdr:to>
    <xdr:sp macro="" textlink="">
      <xdr:nvSpPr>
        <xdr:cNvPr id="479" name="フローチャート: 判断 478">
          <a:extLst>
            <a:ext uri="{FF2B5EF4-FFF2-40B4-BE49-F238E27FC236}">
              <a16:creationId xmlns:a16="http://schemas.microsoft.com/office/drawing/2014/main" id="{CCA0F045-AA49-4A69-A9E1-7C8F90719B0E}"/>
            </a:ext>
          </a:extLst>
        </xdr:cNvPr>
        <xdr:cNvSpPr/>
      </xdr:nvSpPr>
      <xdr:spPr>
        <a:xfrm>
          <a:off x="186055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C1514BB1-9AC9-4BC8-BB2E-47AA3908976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19E03531-C995-4BB4-89B2-226FA829D3B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AA740052-814E-4186-B4E4-4063DF5DDCE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8ABB97D5-CB8B-455F-A75B-D3517730060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3B8955C-7890-480C-94E6-DBCB69B2FA3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99009</xdr:rowOff>
    </xdr:from>
    <xdr:to>
      <xdr:col>116</xdr:col>
      <xdr:colOff>114300</xdr:colOff>
      <xdr:row>40</xdr:row>
      <xdr:rowOff>29159</xdr:rowOff>
    </xdr:to>
    <xdr:sp macro="" textlink="">
      <xdr:nvSpPr>
        <xdr:cNvPr id="485" name="楕円 484">
          <a:extLst>
            <a:ext uri="{FF2B5EF4-FFF2-40B4-BE49-F238E27FC236}">
              <a16:creationId xmlns:a16="http://schemas.microsoft.com/office/drawing/2014/main" id="{AC21D514-D7CC-4A80-A038-EF2A56A63B6C}"/>
            </a:ext>
          </a:extLst>
        </xdr:cNvPr>
        <xdr:cNvSpPr/>
      </xdr:nvSpPr>
      <xdr:spPr>
        <a:xfrm>
          <a:off x="22110700" y="678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77436</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32B5BEE7-898A-419D-971C-283F4954A939}"/>
            </a:ext>
          </a:extLst>
        </xdr:cNvPr>
        <xdr:cNvSpPr txBox="1"/>
      </xdr:nvSpPr>
      <xdr:spPr>
        <a:xfrm>
          <a:off x="22199600" y="676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112725</xdr:rowOff>
    </xdr:from>
    <xdr:to>
      <xdr:col>112</xdr:col>
      <xdr:colOff>38100</xdr:colOff>
      <xdr:row>40</xdr:row>
      <xdr:rowOff>42875</xdr:rowOff>
    </xdr:to>
    <xdr:sp macro="" textlink="">
      <xdr:nvSpPr>
        <xdr:cNvPr id="487" name="楕円 486">
          <a:extLst>
            <a:ext uri="{FF2B5EF4-FFF2-40B4-BE49-F238E27FC236}">
              <a16:creationId xmlns:a16="http://schemas.microsoft.com/office/drawing/2014/main" id="{A02A333D-6ABF-4873-96A4-96F77D96B98B}"/>
            </a:ext>
          </a:extLst>
        </xdr:cNvPr>
        <xdr:cNvSpPr/>
      </xdr:nvSpPr>
      <xdr:spPr>
        <a:xfrm>
          <a:off x="21272500" y="679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149809</xdr:rowOff>
    </xdr:from>
    <xdr:to>
      <xdr:col>116</xdr:col>
      <xdr:colOff>63500</xdr:colOff>
      <xdr:row>39</xdr:row>
      <xdr:rowOff>163525</xdr:rowOff>
    </xdr:to>
    <xdr:cxnSp macro="">
      <xdr:nvCxnSpPr>
        <xdr:cNvPr id="488" name="直線コネクタ 487">
          <a:extLst>
            <a:ext uri="{FF2B5EF4-FFF2-40B4-BE49-F238E27FC236}">
              <a16:creationId xmlns:a16="http://schemas.microsoft.com/office/drawing/2014/main" id="{B339058C-D3E2-4AB9-8915-A224D7E99B59}"/>
            </a:ext>
          </a:extLst>
        </xdr:cNvPr>
        <xdr:cNvCxnSpPr/>
      </xdr:nvCxnSpPr>
      <xdr:spPr>
        <a:xfrm flipV="1">
          <a:off x="21323300" y="6836359"/>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88036</xdr:rowOff>
    </xdr:from>
    <xdr:to>
      <xdr:col>107</xdr:col>
      <xdr:colOff>101600</xdr:colOff>
      <xdr:row>40</xdr:row>
      <xdr:rowOff>18186</xdr:rowOff>
    </xdr:to>
    <xdr:sp macro="" textlink="">
      <xdr:nvSpPr>
        <xdr:cNvPr id="489" name="楕円 488">
          <a:extLst>
            <a:ext uri="{FF2B5EF4-FFF2-40B4-BE49-F238E27FC236}">
              <a16:creationId xmlns:a16="http://schemas.microsoft.com/office/drawing/2014/main" id="{33EEF338-1395-40B3-A313-7F39032F5A7F}"/>
            </a:ext>
          </a:extLst>
        </xdr:cNvPr>
        <xdr:cNvSpPr/>
      </xdr:nvSpPr>
      <xdr:spPr>
        <a:xfrm>
          <a:off x="20383500" y="677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138836</xdr:rowOff>
    </xdr:from>
    <xdr:to>
      <xdr:col>111</xdr:col>
      <xdr:colOff>177800</xdr:colOff>
      <xdr:row>39</xdr:row>
      <xdr:rowOff>163525</xdr:rowOff>
    </xdr:to>
    <xdr:cxnSp macro="">
      <xdr:nvCxnSpPr>
        <xdr:cNvPr id="490" name="直線コネクタ 489">
          <a:extLst>
            <a:ext uri="{FF2B5EF4-FFF2-40B4-BE49-F238E27FC236}">
              <a16:creationId xmlns:a16="http://schemas.microsoft.com/office/drawing/2014/main" id="{343ED1DD-1D3D-45AD-BDC5-3C971D226673}"/>
            </a:ext>
          </a:extLst>
        </xdr:cNvPr>
        <xdr:cNvCxnSpPr/>
      </xdr:nvCxnSpPr>
      <xdr:spPr>
        <a:xfrm>
          <a:off x="20434300" y="6825386"/>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128270</xdr:rowOff>
    </xdr:from>
    <xdr:to>
      <xdr:col>102</xdr:col>
      <xdr:colOff>165100</xdr:colOff>
      <xdr:row>40</xdr:row>
      <xdr:rowOff>58420</xdr:rowOff>
    </xdr:to>
    <xdr:sp macro="" textlink="">
      <xdr:nvSpPr>
        <xdr:cNvPr id="491" name="楕円 490">
          <a:extLst>
            <a:ext uri="{FF2B5EF4-FFF2-40B4-BE49-F238E27FC236}">
              <a16:creationId xmlns:a16="http://schemas.microsoft.com/office/drawing/2014/main" id="{1B194B2C-4E40-4E20-A0B5-C94B5BC0E0CF}"/>
            </a:ext>
          </a:extLst>
        </xdr:cNvPr>
        <xdr:cNvSpPr/>
      </xdr:nvSpPr>
      <xdr:spPr>
        <a:xfrm>
          <a:off x="19494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138836</xdr:rowOff>
    </xdr:from>
    <xdr:to>
      <xdr:col>107</xdr:col>
      <xdr:colOff>50800</xdr:colOff>
      <xdr:row>40</xdr:row>
      <xdr:rowOff>7620</xdr:rowOff>
    </xdr:to>
    <xdr:cxnSp macro="">
      <xdr:nvCxnSpPr>
        <xdr:cNvPr id="492" name="直線コネクタ 491">
          <a:extLst>
            <a:ext uri="{FF2B5EF4-FFF2-40B4-BE49-F238E27FC236}">
              <a16:creationId xmlns:a16="http://schemas.microsoft.com/office/drawing/2014/main" id="{6A58D628-4C1D-463E-94A8-C52A868530CD}"/>
            </a:ext>
          </a:extLst>
        </xdr:cNvPr>
        <xdr:cNvCxnSpPr/>
      </xdr:nvCxnSpPr>
      <xdr:spPr>
        <a:xfrm flipV="1">
          <a:off x="19545300" y="6825386"/>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133756</xdr:rowOff>
    </xdr:from>
    <xdr:to>
      <xdr:col>98</xdr:col>
      <xdr:colOff>38100</xdr:colOff>
      <xdr:row>40</xdr:row>
      <xdr:rowOff>63906</xdr:rowOff>
    </xdr:to>
    <xdr:sp macro="" textlink="">
      <xdr:nvSpPr>
        <xdr:cNvPr id="493" name="楕円 492">
          <a:extLst>
            <a:ext uri="{FF2B5EF4-FFF2-40B4-BE49-F238E27FC236}">
              <a16:creationId xmlns:a16="http://schemas.microsoft.com/office/drawing/2014/main" id="{C05B7782-9A6E-49B8-BF48-7B423DC3B47E}"/>
            </a:ext>
          </a:extLst>
        </xdr:cNvPr>
        <xdr:cNvSpPr/>
      </xdr:nvSpPr>
      <xdr:spPr>
        <a:xfrm>
          <a:off x="18605500" y="682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xdr:rowOff>
    </xdr:from>
    <xdr:to>
      <xdr:col>102</xdr:col>
      <xdr:colOff>114300</xdr:colOff>
      <xdr:row>40</xdr:row>
      <xdr:rowOff>13106</xdr:rowOff>
    </xdr:to>
    <xdr:cxnSp macro="">
      <xdr:nvCxnSpPr>
        <xdr:cNvPr id="494" name="直線コネクタ 493">
          <a:extLst>
            <a:ext uri="{FF2B5EF4-FFF2-40B4-BE49-F238E27FC236}">
              <a16:creationId xmlns:a16="http://schemas.microsoft.com/office/drawing/2014/main" id="{B27312A1-D786-462E-97D6-992CCDE5E9FD}"/>
            </a:ext>
          </a:extLst>
        </xdr:cNvPr>
        <xdr:cNvCxnSpPr/>
      </xdr:nvCxnSpPr>
      <xdr:spPr>
        <a:xfrm flipV="1">
          <a:off x="18656300" y="686562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153128</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431324CD-C71A-4476-8F40-4FBDBB7FF107}"/>
            </a:ext>
          </a:extLst>
        </xdr:cNvPr>
        <xdr:cNvSpPr txBox="1"/>
      </xdr:nvSpPr>
      <xdr:spPr>
        <a:xfrm>
          <a:off x="21075727" y="649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7281</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246B3F09-78A9-4A13-936A-867225BEB3C5}"/>
            </a:ext>
          </a:extLst>
        </xdr:cNvPr>
        <xdr:cNvSpPr txBox="1"/>
      </xdr:nvSpPr>
      <xdr:spPr>
        <a:xfrm>
          <a:off x="20199427" y="65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144898</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F9DC65A4-6A97-4CBA-B183-1033C2DA7942}"/>
            </a:ext>
          </a:extLst>
        </xdr:cNvPr>
        <xdr:cNvSpPr txBox="1"/>
      </xdr:nvSpPr>
      <xdr:spPr>
        <a:xfrm>
          <a:off x="19310427" y="648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162272</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AF6F6C31-ECCE-4E66-8A22-EE235C456AF4}"/>
            </a:ext>
          </a:extLst>
        </xdr:cNvPr>
        <xdr:cNvSpPr txBox="1"/>
      </xdr:nvSpPr>
      <xdr:spPr>
        <a:xfrm>
          <a:off x="18421427" y="650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34002</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4C03AC7D-02F7-41F2-9870-D625D1AAC93F}"/>
            </a:ext>
          </a:extLst>
        </xdr:cNvPr>
        <xdr:cNvSpPr txBox="1"/>
      </xdr:nvSpPr>
      <xdr:spPr>
        <a:xfrm>
          <a:off x="21075727" y="689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9313</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8D7ED8AA-3731-41E3-A9B4-466ACB252CEF}"/>
            </a:ext>
          </a:extLst>
        </xdr:cNvPr>
        <xdr:cNvSpPr txBox="1"/>
      </xdr:nvSpPr>
      <xdr:spPr>
        <a:xfrm>
          <a:off x="20199427" y="686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49547</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1C5E1095-E221-4B53-8A64-41F025D68EA5}"/>
            </a:ext>
          </a:extLst>
        </xdr:cNvPr>
        <xdr:cNvSpPr txBox="1"/>
      </xdr:nvSpPr>
      <xdr:spPr>
        <a:xfrm>
          <a:off x="19310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55033</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8226C848-554A-4CA9-9B04-C5B757420951}"/>
            </a:ext>
          </a:extLst>
        </xdr:cNvPr>
        <xdr:cNvSpPr txBox="1"/>
      </xdr:nvSpPr>
      <xdr:spPr>
        <a:xfrm>
          <a:off x="18421427" y="691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73333875-945F-4C6C-9D53-88FDB51EABC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C5FB3E4C-CBC3-4E9F-8C1F-043DCF31F9B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A4E1D43F-4820-428A-9EE7-2A96FA1F7C3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9AEE0DE0-B3A1-4E7B-9FCF-302BE397AB2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5A6104D9-76F4-4DDB-8332-D3693222713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FB4F355F-E36F-45E3-A33F-0C793CC88D9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5E4D4390-3D73-4DE3-9ADC-582407B1680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91F629F3-6243-4579-B70A-9983244470B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401209EC-2E0B-4CDA-BFBC-F5135D3C1CA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11147F61-F6D7-4637-9166-942762C3F99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620C27E2-8F83-4D7C-A277-F0656CED6C6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D2088C40-00FF-457D-8B97-80620AEE8A8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a:extLst>
            <a:ext uri="{FF2B5EF4-FFF2-40B4-BE49-F238E27FC236}">
              <a16:creationId xmlns:a16="http://schemas.microsoft.com/office/drawing/2014/main" id="{7D674A3A-E352-42C8-9911-8932C7F814A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202A4253-56E7-46C8-9772-4A8C1BA3C10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363B6B07-CC1B-48C5-8511-83EAA670B23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A0BCB7AA-DF3C-4954-B2B0-125EA8A7112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836FFF36-D1D2-4017-9392-C52B8148DAE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412411AB-8408-42D1-892D-2F338790EA4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38775C3B-A913-4B97-911D-56DB0B0E021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C8866952-BB3A-488F-8CF5-D1F69A45BB6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48C53D9B-11E9-4FC8-B5F1-9DD0C220615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655806D2-FFC5-4085-BC4E-883E23D6141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a:extLst>
            <a:ext uri="{FF2B5EF4-FFF2-40B4-BE49-F238E27FC236}">
              <a16:creationId xmlns:a16="http://schemas.microsoft.com/office/drawing/2014/main" id="{F094C3B5-4A5D-4604-ADD5-A29B948320F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122712B1-0C09-4C33-B524-CD3B3C8EDD9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527" name="直線コネクタ 526">
          <a:extLst>
            <a:ext uri="{FF2B5EF4-FFF2-40B4-BE49-F238E27FC236}">
              <a16:creationId xmlns:a16="http://schemas.microsoft.com/office/drawing/2014/main" id="{12C2AF98-465A-4201-9D18-AF30F983EDEC}"/>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6078A82B-D0E6-4942-9856-183484D456D7}"/>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a:extLst>
            <a:ext uri="{FF2B5EF4-FFF2-40B4-BE49-F238E27FC236}">
              <a16:creationId xmlns:a16="http://schemas.microsoft.com/office/drawing/2014/main" id="{4083E891-18B5-443F-8B43-351C591EF03B}"/>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1C84ECA7-29B6-42BA-AC88-3B535435EA6D}"/>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31" name="直線コネクタ 530">
          <a:extLst>
            <a:ext uri="{FF2B5EF4-FFF2-40B4-BE49-F238E27FC236}">
              <a16:creationId xmlns:a16="http://schemas.microsoft.com/office/drawing/2014/main" id="{4D52505B-DA30-4E9E-91F7-9D5B1E9A4599}"/>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2B1E9F28-3EE3-444A-8B55-9CF2E74EE5BE}"/>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33" name="フローチャート: 判断 532">
          <a:extLst>
            <a:ext uri="{FF2B5EF4-FFF2-40B4-BE49-F238E27FC236}">
              <a16:creationId xmlns:a16="http://schemas.microsoft.com/office/drawing/2014/main" id="{2C357146-22BD-4A30-B93D-C3B081B8F758}"/>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534" name="フローチャート: 判断 533">
          <a:extLst>
            <a:ext uri="{FF2B5EF4-FFF2-40B4-BE49-F238E27FC236}">
              <a16:creationId xmlns:a16="http://schemas.microsoft.com/office/drawing/2014/main" id="{AF676B41-9D23-4473-B03D-B2EA997D41CA}"/>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535" name="フローチャート: 判断 534">
          <a:extLst>
            <a:ext uri="{FF2B5EF4-FFF2-40B4-BE49-F238E27FC236}">
              <a16:creationId xmlns:a16="http://schemas.microsoft.com/office/drawing/2014/main" id="{1631BCF6-EE39-4EBF-98FC-C2081D59EE80}"/>
            </a:ext>
          </a:extLst>
        </xdr:cNvPr>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36" name="フローチャート: 判断 535">
          <a:extLst>
            <a:ext uri="{FF2B5EF4-FFF2-40B4-BE49-F238E27FC236}">
              <a16:creationId xmlns:a16="http://schemas.microsoft.com/office/drawing/2014/main" id="{A6F60416-1129-411F-BE4F-A72CE3C97FC2}"/>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37" name="フローチャート: 判断 536">
          <a:extLst>
            <a:ext uri="{FF2B5EF4-FFF2-40B4-BE49-F238E27FC236}">
              <a16:creationId xmlns:a16="http://schemas.microsoft.com/office/drawing/2014/main" id="{4EFC84C2-A4A4-4EC8-ACC9-AA6600A35182}"/>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385F0F17-6AE0-40AC-A485-3C5DBC4EA34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A579985D-85D1-4468-9DEA-23C183A8A95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D0ED07D2-9629-41F8-B0C7-9843CF3745E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2FF3769D-B777-4051-89AD-D5DBDF625AA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8EB670A9-EB85-47CD-9F90-C76336DF796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78740</xdr:rowOff>
    </xdr:from>
    <xdr:to>
      <xdr:col>85</xdr:col>
      <xdr:colOff>177800</xdr:colOff>
      <xdr:row>62</xdr:row>
      <xdr:rowOff>8890</xdr:rowOff>
    </xdr:to>
    <xdr:sp macro="" textlink="">
      <xdr:nvSpPr>
        <xdr:cNvPr id="543" name="楕円 542">
          <a:extLst>
            <a:ext uri="{FF2B5EF4-FFF2-40B4-BE49-F238E27FC236}">
              <a16:creationId xmlns:a16="http://schemas.microsoft.com/office/drawing/2014/main" id="{31767F63-80B0-41BC-A660-A9BDB0E8CFE0}"/>
            </a:ext>
          </a:extLst>
        </xdr:cNvPr>
        <xdr:cNvSpPr/>
      </xdr:nvSpPr>
      <xdr:spPr>
        <a:xfrm>
          <a:off x="162687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57167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3155CBF9-FEBD-4A7F-A0DF-51CFD06EB307}"/>
            </a:ext>
          </a:extLst>
        </xdr:cNvPr>
        <xdr:cNvSpPr txBox="1"/>
      </xdr:nvSpPr>
      <xdr:spPr>
        <a:xfrm>
          <a:off x="16357600"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36830</xdr:rowOff>
    </xdr:from>
    <xdr:to>
      <xdr:col>81</xdr:col>
      <xdr:colOff>101600</xdr:colOff>
      <xdr:row>61</xdr:row>
      <xdr:rowOff>138430</xdr:rowOff>
    </xdr:to>
    <xdr:sp macro="" textlink="">
      <xdr:nvSpPr>
        <xdr:cNvPr id="545" name="楕円 544">
          <a:extLst>
            <a:ext uri="{FF2B5EF4-FFF2-40B4-BE49-F238E27FC236}">
              <a16:creationId xmlns:a16="http://schemas.microsoft.com/office/drawing/2014/main" id="{C4EAC535-F8BD-48A1-BDCF-85F038FEE65C}"/>
            </a:ext>
          </a:extLst>
        </xdr:cNvPr>
        <xdr:cNvSpPr/>
      </xdr:nvSpPr>
      <xdr:spPr>
        <a:xfrm>
          <a:off x="15430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87630</xdr:rowOff>
    </xdr:from>
    <xdr:to>
      <xdr:col>85</xdr:col>
      <xdr:colOff>127000</xdr:colOff>
      <xdr:row>61</xdr:row>
      <xdr:rowOff>129540</xdr:rowOff>
    </xdr:to>
    <xdr:cxnSp macro="">
      <xdr:nvCxnSpPr>
        <xdr:cNvPr id="546" name="直線コネクタ 545">
          <a:extLst>
            <a:ext uri="{FF2B5EF4-FFF2-40B4-BE49-F238E27FC236}">
              <a16:creationId xmlns:a16="http://schemas.microsoft.com/office/drawing/2014/main" id="{83EDF33C-5A7D-4C34-9D46-920744A738FB}"/>
            </a:ext>
          </a:extLst>
        </xdr:cNvPr>
        <xdr:cNvCxnSpPr/>
      </xdr:nvCxnSpPr>
      <xdr:spPr>
        <a:xfrm>
          <a:off x="15481300" y="105460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166370</xdr:rowOff>
    </xdr:from>
    <xdr:to>
      <xdr:col>76</xdr:col>
      <xdr:colOff>165100</xdr:colOff>
      <xdr:row>61</xdr:row>
      <xdr:rowOff>96520</xdr:rowOff>
    </xdr:to>
    <xdr:sp macro="" textlink="">
      <xdr:nvSpPr>
        <xdr:cNvPr id="547" name="楕円 546">
          <a:extLst>
            <a:ext uri="{FF2B5EF4-FFF2-40B4-BE49-F238E27FC236}">
              <a16:creationId xmlns:a16="http://schemas.microsoft.com/office/drawing/2014/main" id="{6FEB5443-A6DF-46D9-B2C7-42D875D013F2}"/>
            </a:ext>
          </a:extLst>
        </xdr:cNvPr>
        <xdr:cNvSpPr/>
      </xdr:nvSpPr>
      <xdr:spPr>
        <a:xfrm>
          <a:off x="14541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45720</xdr:rowOff>
    </xdr:from>
    <xdr:to>
      <xdr:col>81</xdr:col>
      <xdr:colOff>50800</xdr:colOff>
      <xdr:row>61</xdr:row>
      <xdr:rowOff>87630</xdr:rowOff>
    </xdr:to>
    <xdr:cxnSp macro="">
      <xdr:nvCxnSpPr>
        <xdr:cNvPr id="548" name="直線コネクタ 547">
          <a:extLst>
            <a:ext uri="{FF2B5EF4-FFF2-40B4-BE49-F238E27FC236}">
              <a16:creationId xmlns:a16="http://schemas.microsoft.com/office/drawing/2014/main" id="{635264FE-6BE3-4AC9-86AA-EEE8362BBBCE}"/>
            </a:ext>
          </a:extLst>
        </xdr:cNvPr>
        <xdr:cNvCxnSpPr/>
      </xdr:nvCxnSpPr>
      <xdr:spPr>
        <a:xfrm>
          <a:off x="14592300" y="10504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120650</xdr:rowOff>
    </xdr:from>
    <xdr:to>
      <xdr:col>72</xdr:col>
      <xdr:colOff>38100</xdr:colOff>
      <xdr:row>61</xdr:row>
      <xdr:rowOff>50800</xdr:rowOff>
    </xdr:to>
    <xdr:sp macro="" textlink="">
      <xdr:nvSpPr>
        <xdr:cNvPr id="549" name="楕円 548">
          <a:extLst>
            <a:ext uri="{FF2B5EF4-FFF2-40B4-BE49-F238E27FC236}">
              <a16:creationId xmlns:a16="http://schemas.microsoft.com/office/drawing/2014/main" id="{DC18576C-96FB-489F-B03C-9A590705CF89}"/>
            </a:ext>
          </a:extLst>
        </xdr:cNvPr>
        <xdr:cNvSpPr/>
      </xdr:nvSpPr>
      <xdr:spPr>
        <a:xfrm>
          <a:off x="1365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0</xdr:rowOff>
    </xdr:from>
    <xdr:to>
      <xdr:col>76</xdr:col>
      <xdr:colOff>114300</xdr:colOff>
      <xdr:row>61</xdr:row>
      <xdr:rowOff>45720</xdr:rowOff>
    </xdr:to>
    <xdr:cxnSp macro="">
      <xdr:nvCxnSpPr>
        <xdr:cNvPr id="550" name="直線コネクタ 549">
          <a:extLst>
            <a:ext uri="{FF2B5EF4-FFF2-40B4-BE49-F238E27FC236}">
              <a16:creationId xmlns:a16="http://schemas.microsoft.com/office/drawing/2014/main" id="{D4AAD26C-BA51-4132-9751-3B8F2ECF1D4D}"/>
            </a:ext>
          </a:extLst>
        </xdr:cNvPr>
        <xdr:cNvCxnSpPr/>
      </xdr:nvCxnSpPr>
      <xdr:spPr>
        <a:xfrm>
          <a:off x="13703300" y="104584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40640</xdr:rowOff>
    </xdr:from>
    <xdr:to>
      <xdr:col>67</xdr:col>
      <xdr:colOff>101600</xdr:colOff>
      <xdr:row>60</xdr:row>
      <xdr:rowOff>142240</xdr:rowOff>
    </xdr:to>
    <xdr:sp macro="" textlink="">
      <xdr:nvSpPr>
        <xdr:cNvPr id="551" name="楕円 550">
          <a:extLst>
            <a:ext uri="{FF2B5EF4-FFF2-40B4-BE49-F238E27FC236}">
              <a16:creationId xmlns:a16="http://schemas.microsoft.com/office/drawing/2014/main" id="{C36AE380-59DD-4F64-AA4A-635E8EC114ED}"/>
            </a:ext>
          </a:extLst>
        </xdr:cNvPr>
        <xdr:cNvSpPr/>
      </xdr:nvSpPr>
      <xdr:spPr>
        <a:xfrm>
          <a:off x="12763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91440</xdr:rowOff>
    </xdr:from>
    <xdr:to>
      <xdr:col>71</xdr:col>
      <xdr:colOff>177800</xdr:colOff>
      <xdr:row>61</xdr:row>
      <xdr:rowOff>0</xdr:rowOff>
    </xdr:to>
    <xdr:cxnSp macro="">
      <xdr:nvCxnSpPr>
        <xdr:cNvPr id="552" name="直線コネクタ 551">
          <a:extLst>
            <a:ext uri="{FF2B5EF4-FFF2-40B4-BE49-F238E27FC236}">
              <a16:creationId xmlns:a16="http://schemas.microsoft.com/office/drawing/2014/main" id="{413BAA0A-D5DD-477D-AEA0-1965E91FBAA2}"/>
            </a:ext>
          </a:extLst>
        </xdr:cNvPr>
        <xdr:cNvCxnSpPr/>
      </xdr:nvCxnSpPr>
      <xdr:spPr>
        <a:xfrm>
          <a:off x="12814300" y="103784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553" name="n_1aveValue【学校施設】&#10;有形固定資産減価償却率">
          <a:extLst>
            <a:ext uri="{FF2B5EF4-FFF2-40B4-BE49-F238E27FC236}">
              <a16:creationId xmlns:a16="http://schemas.microsoft.com/office/drawing/2014/main" id="{2D02DE99-7709-4430-8DB0-95694F5D4AA7}"/>
            </a:ext>
          </a:extLst>
        </xdr:cNvPr>
        <xdr:cNvSpPr txBox="1"/>
      </xdr:nvSpPr>
      <xdr:spPr>
        <a:xfrm>
          <a:off x="15266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554" name="n_2aveValue【学校施設】&#10;有形固定資産減価償却率">
          <a:extLst>
            <a:ext uri="{FF2B5EF4-FFF2-40B4-BE49-F238E27FC236}">
              <a16:creationId xmlns:a16="http://schemas.microsoft.com/office/drawing/2014/main" id="{AD6437E5-0B8F-4843-9EF5-5F5D2ACFD09E}"/>
            </a:ext>
          </a:extLst>
        </xdr:cNvPr>
        <xdr:cNvSpPr txBox="1"/>
      </xdr:nvSpPr>
      <xdr:spPr>
        <a:xfrm>
          <a:off x="14389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555" name="n_3aveValue【学校施設】&#10;有形固定資産減価償却率">
          <a:extLst>
            <a:ext uri="{FF2B5EF4-FFF2-40B4-BE49-F238E27FC236}">
              <a16:creationId xmlns:a16="http://schemas.microsoft.com/office/drawing/2014/main" id="{BAF87348-82DD-481D-A635-665234086CF1}"/>
            </a:ext>
          </a:extLst>
        </xdr:cNvPr>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556" name="n_4aveValue【学校施設】&#10;有形固定資産減価償却率">
          <a:extLst>
            <a:ext uri="{FF2B5EF4-FFF2-40B4-BE49-F238E27FC236}">
              <a16:creationId xmlns:a16="http://schemas.microsoft.com/office/drawing/2014/main" id="{B6E78816-27AE-41B8-97C9-CF8AE571A1C0}"/>
            </a:ext>
          </a:extLst>
        </xdr:cNvPr>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129557</xdr:rowOff>
    </xdr:from>
    <xdr:ext cx="405111" cy="259045"/>
    <xdr:sp macro="" textlink="">
      <xdr:nvSpPr>
        <xdr:cNvPr id="557" name="n_1mainValue【学校施設】&#10;有形固定資産減価償却率">
          <a:extLst>
            <a:ext uri="{FF2B5EF4-FFF2-40B4-BE49-F238E27FC236}">
              <a16:creationId xmlns:a16="http://schemas.microsoft.com/office/drawing/2014/main" id="{D64E8D48-03CE-49AF-9ABA-2E48430F44C4}"/>
            </a:ext>
          </a:extLst>
        </xdr:cNvPr>
        <xdr:cNvSpPr txBox="1"/>
      </xdr:nvSpPr>
      <xdr:spPr>
        <a:xfrm>
          <a:off x="152660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87647</xdr:rowOff>
    </xdr:from>
    <xdr:ext cx="405111" cy="259045"/>
    <xdr:sp macro="" textlink="">
      <xdr:nvSpPr>
        <xdr:cNvPr id="558" name="n_2mainValue【学校施設】&#10;有形固定資産減価償却率">
          <a:extLst>
            <a:ext uri="{FF2B5EF4-FFF2-40B4-BE49-F238E27FC236}">
              <a16:creationId xmlns:a16="http://schemas.microsoft.com/office/drawing/2014/main" id="{B4984AB5-2E0C-4FE6-80F9-87E564A40A0C}"/>
            </a:ext>
          </a:extLst>
        </xdr:cNvPr>
        <xdr:cNvSpPr txBox="1"/>
      </xdr:nvSpPr>
      <xdr:spPr>
        <a:xfrm>
          <a:off x="14389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41927</xdr:rowOff>
    </xdr:from>
    <xdr:ext cx="405111" cy="259045"/>
    <xdr:sp macro="" textlink="">
      <xdr:nvSpPr>
        <xdr:cNvPr id="559" name="n_3mainValue【学校施設】&#10;有形固定資産減価償却率">
          <a:extLst>
            <a:ext uri="{FF2B5EF4-FFF2-40B4-BE49-F238E27FC236}">
              <a16:creationId xmlns:a16="http://schemas.microsoft.com/office/drawing/2014/main" id="{AAD4B4A2-4F16-4FB5-ACE2-F0DE013F58B8}"/>
            </a:ext>
          </a:extLst>
        </xdr:cNvPr>
        <xdr:cNvSpPr txBox="1"/>
      </xdr:nvSpPr>
      <xdr:spPr>
        <a:xfrm>
          <a:off x="13500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133367</xdr:rowOff>
    </xdr:from>
    <xdr:ext cx="405111" cy="259045"/>
    <xdr:sp macro="" textlink="">
      <xdr:nvSpPr>
        <xdr:cNvPr id="560" name="n_4mainValue【学校施設】&#10;有形固定資産減価償却率">
          <a:extLst>
            <a:ext uri="{FF2B5EF4-FFF2-40B4-BE49-F238E27FC236}">
              <a16:creationId xmlns:a16="http://schemas.microsoft.com/office/drawing/2014/main" id="{1416FF17-D0A8-4512-9A8F-7BAAC4922D0C}"/>
            </a:ext>
          </a:extLst>
        </xdr:cNvPr>
        <xdr:cNvSpPr txBox="1"/>
      </xdr:nvSpPr>
      <xdr:spPr>
        <a:xfrm>
          <a:off x="12611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F2CC89F-D3F4-4EA5-8D3D-94075E1D131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C1BBC27A-CC99-4FA9-9DA6-B6505DD990E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A95C14B4-3992-4213-B1CC-B5033717A67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2E9ABFE7-58CC-4189-852E-AA541970FA7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293E9D38-B414-4FBD-B18E-C052C15310B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6B70CB66-F21B-465B-B681-365B2A1BE62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8ECD8F50-94BF-4C18-ABB1-F0295BD7BBF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4162D2C4-93F4-4164-AA31-D511D5687CD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7383ADC7-FE63-48A8-B82C-1819C87B513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16DE06A7-D4BF-4CCA-987F-DC7676E5F21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9BD993B0-976B-4E64-838B-58B62FE3260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616A99BC-A33D-4444-8013-65D7B116089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A2279ECC-5423-4ECB-90A1-E647E7264A1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E4871DF6-E7B1-4F4F-9D7C-12CB839A9B6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C7062776-9AFE-4168-B5ED-88AB60A1AA4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0264A540-E1AD-408D-9944-1ED74FCAC659}"/>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075C48B8-BA1B-4311-88FC-EB7747FB0B3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B6D4DAD9-A111-46C8-AAB1-2D2E59114B77}"/>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62AC67E5-806E-49C4-B635-62E670F9E86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0F14C370-F835-4BDD-9FD7-1DAC785EE3DC}"/>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C675556F-854D-433C-A819-8B89334FA74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CF5FFCE7-AE7F-4335-A70F-04ADF6618A9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EBC6392E-2BDE-41FA-920D-9D91048963D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584" name="直線コネクタ 583">
          <a:extLst>
            <a:ext uri="{FF2B5EF4-FFF2-40B4-BE49-F238E27FC236}">
              <a16:creationId xmlns:a16="http://schemas.microsoft.com/office/drawing/2014/main" id="{0CE18231-C8E8-4D94-AF9F-8265179A7300}"/>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585" name="【学校施設】&#10;一人当たり面積最小値テキスト">
          <a:extLst>
            <a:ext uri="{FF2B5EF4-FFF2-40B4-BE49-F238E27FC236}">
              <a16:creationId xmlns:a16="http://schemas.microsoft.com/office/drawing/2014/main" id="{97B98F28-B581-420C-A568-B7F348E44F3D}"/>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586" name="直線コネクタ 585">
          <a:extLst>
            <a:ext uri="{FF2B5EF4-FFF2-40B4-BE49-F238E27FC236}">
              <a16:creationId xmlns:a16="http://schemas.microsoft.com/office/drawing/2014/main" id="{37937B17-4095-4D80-AAEF-08959FAAA5C5}"/>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587" name="【学校施設】&#10;一人当たり面積最大値テキスト">
          <a:extLst>
            <a:ext uri="{FF2B5EF4-FFF2-40B4-BE49-F238E27FC236}">
              <a16:creationId xmlns:a16="http://schemas.microsoft.com/office/drawing/2014/main" id="{15C5FF78-6203-4B34-8BB1-822F54A898CB}"/>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588" name="直線コネクタ 587">
          <a:extLst>
            <a:ext uri="{FF2B5EF4-FFF2-40B4-BE49-F238E27FC236}">
              <a16:creationId xmlns:a16="http://schemas.microsoft.com/office/drawing/2014/main" id="{5DD150C4-9CA4-4530-9653-E1475FB36838}"/>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30421</xdr:rowOff>
    </xdr:from>
    <xdr:ext cx="469744" cy="259045"/>
    <xdr:sp macro="" textlink="">
      <xdr:nvSpPr>
        <xdr:cNvPr id="589" name="【学校施設】&#10;一人当たり面積平均値テキスト">
          <a:extLst>
            <a:ext uri="{FF2B5EF4-FFF2-40B4-BE49-F238E27FC236}">
              <a16:creationId xmlns:a16="http://schemas.microsoft.com/office/drawing/2014/main" id="{CB369448-5333-43DD-B774-E3D7970446A5}"/>
            </a:ext>
          </a:extLst>
        </xdr:cNvPr>
        <xdr:cNvSpPr txBox="1"/>
      </xdr:nvSpPr>
      <xdr:spPr>
        <a:xfrm>
          <a:off x="22199600" y="10660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590" name="フローチャート: 判断 589">
          <a:extLst>
            <a:ext uri="{FF2B5EF4-FFF2-40B4-BE49-F238E27FC236}">
              <a16:creationId xmlns:a16="http://schemas.microsoft.com/office/drawing/2014/main" id="{18681F69-1287-4E4D-B0B9-949FF355441B}"/>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591" name="フローチャート: 判断 590">
          <a:extLst>
            <a:ext uri="{FF2B5EF4-FFF2-40B4-BE49-F238E27FC236}">
              <a16:creationId xmlns:a16="http://schemas.microsoft.com/office/drawing/2014/main" id="{87C00B4A-C1D8-4394-8A02-D493B21FCB03}"/>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592" name="フローチャート: 判断 591">
          <a:extLst>
            <a:ext uri="{FF2B5EF4-FFF2-40B4-BE49-F238E27FC236}">
              <a16:creationId xmlns:a16="http://schemas.microsoft.com/office/drawing/2014/main" id="{536EA3D7-B117-48E6-A764-0258686EEB65}"/>
            </a:ext>
          </a:extLst>
        </xdr:cNvPr>
        <xdr:cNvSpPr/>
      </xdr:nvSpPr>
      <xdr:spPr>
        <a:xfrm>
          <a:off x="20383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65177</xdr:rowOff>
    </xdr:from>
    <xdr:to>
      <xdr:col>102</xdr:col>
      <xdr:colOff>165100</xdr:colOff>
      <xdr:row>62</xdr:row>
      <xdr:rowOff>166777</xdr:rowOff>
    </xdr:to>
    <xdr:sp macro="" textlink="">
      <xdr:nvSpPr>
        <xdr:cNvPr id="593" name="フローチャート: 判断 592">
          <a:extLst>
            <a:ext uri="{FF2B5EF4-FFF2-40B4-BE49-F238E27FC236}">
              <a16:creationId xmlns:a16="http://schemas.microsoft.com/office/drawing/2014/main" id="{2F4A02C5-47D9-4DC9-B506-4691CD665C2C}"/>
            </a:ext>
          </a:extLst>
        </xdr:cNvPr>
        <xdr:cNvSpPr/>
      </xdr:nvSpPr>
      <xdr:spPr>
        <a:xfrm>
          <a:off x="19494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72416</xdr:rowOff>
    </xdr:from>
    <xdr:to>
      <xdr:col>98</xdr:col>
      <xdr:colOff>38100</xdr:colOff>
      <xdr:row>63</xdr:row>
      <xdr:rowOff>2566</xdr:rowOff>
    </xdr:to>
    <xdr:sp macro="" textlink="">
      <xdr:nvSpPr>
        <xdr:cNvPr id="594" name="フローチャート: 判断 593">
          <a:extLst>
            <a:ext uri="{FF2B5EF4-FFF2-40B4-BE49-F238E27FC236}">
              <a16:creationId xmlns:a16="http://schemas.microsoft.com/office/drawing/2014/main" id="{B0FF80DE-169F-449B-BDD5-5751ACDCEA23}"/>
            </a:ext>
          </a:extLst>
        </xdr:cNvPr>
        <xdr:cNvSpPr/>
      </xdr:nvSpPr>
      <xdr:spPr>
        <a:xfrm>
          <a:off x="18605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C4312339-4411-439D-BDDE-5C238F1621F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B7702526-7878-4E0F-A1CA-2DCACD4EB9B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44870E1-2E82-4514-842A-0F00E5435C9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BCB41C22-C263-460F-9E1E-5F16B84F2C9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441202A9-C573-46B1-A67D-EF3E6E1B358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118135</xdr:rowOff>
    </xdr:from>
    <xdr:to>
      <xdr:col>116</xdr:col>
      <xdr:colOff>114300</xdr:colOff>
      <xdr:row>62</xdr:row>
      <xdr:rowOff>48285</xdr:rowOff>
    </xdr:to>
    <xdr:sp macro="" textlink="">
      <xdr:nvSpPr>
        <xdr:cNvPr id="600" name="楕円 599">
          <a:extLst>
            <a:ext uri="{FF2B5EF4-FFF2-40B4-BE49-F238E27FC236}">
              <a16:creationId xmlns:a16="http://schemas.microsoft.com/office/drawing/2014/main" id="{22BA3F47-EF69-4F16-A9A2-30B454586CCD}"/>
            </a:ext>
          </a:extLst>
        </xdr:cNvPr>
        <xdr:cNvSpPr/>
      </xdr:nvSpPr>
      <xdr:spPr>
        <a:xfrm>
          <a:off x="22110700" y="1057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141012</xdr:rowOff>
    </xdr:from>
    <xdr:ext cx="469744" cy="259045"/>
    <xdr:sp macro="" textlink="">
      <xdr:nvSpPr>
        <xdr:cNvPr id="601" name="【学校施設】&#10;一人当たり面積該当値テキスト">
          <a:extLst>
            <a:ext uri="{FF2B5EF4-FFF2-40B4-BE49-F238E27FC236}">
              <a16:creationId xmlns:a16="http://schemas.microsoft.com/office/drawing/2014/main" id="{3CB136DB-C7C0-4042-BB1B-ACDEA60BA52B}"/>
            </a:ext>
          </a:extLst>
        </xdr:cNvPr>
        <xdr:cNvSpPr txBox="1"/>
      </xdr:nvSpPr>
      <xdr:spPr>
        <a:xfrm>
          <a:off x="22199600" y="1042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136499</xdr:rowOff>
    </xdr:from>
    <xdr:to>
      <xdr:col>112</xdr:col>
      <xdr:colOff>38100</xdr:colOff>
      <xdr:row>62</xdr:row>
      <xdr:rowOff>66649</xdr:rowOff>
    </xdr:to>
    <xdr:sp macro="" textlink="">
      <xdr:nvSpPr>
        <xdr:cNvPr id="602" name="楕円 601">
          <a:extLst>
            <a:ext uri="{FF2B5EF4-FFF2-40B4-BE49-F238E27FC236}">
              <a16:creationId xmlns:a16="http://schemas.microsoft.com/office/drawing/2014/main" id="{15183F4C-6A0C-4F9C-A7B6-E906445D2E43}"/>
            </a:ext>
          </a:extLst>
        </xdr:cNvPr>
        <xdr:cNvSpPr/>
      </xdr:nvSpPr>
      <xdr:spPr>
        <a:xfrm>
          <a:off x="21272500" y="1059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168935</xdr:rowOff>
    </xdr:from>
    <xdr:to>
      <xdr:col>116</xdr:col>
      <xdr:colOff>63500</xdr:colOff>
      <xdr:row>62</xdr:row>
      <xdr:rowOff>15849</xdr:rowOff>
    </xdr:to>
    <xdr:cxnSp macro="">
      <xdr:nvCxnSpPr>
        <xdr:cNvPr id="603" name="直線コネクタ 602">
          <a:extLst>
            <a:ext uri="{FF2B5EF4-FFF2-40B4-BE49-F238E27FC236}">
              <a16:creationId xmlns:a16="http://schemas.microsoft.com/office/drawing/2014/main" id="{CD23B830-6C0E-478A-88B3-F71BBA4ED73C}"/>
            </a:ext>
          </a:extLst>
        </xdr:cNvPr>
        <xdr:cNvCxnSpPr/>
      </xdr:nvCxnSpPr>
      <xdr:spPr>
        <a:xfrm flipV="1">
          <a:off x="21323300" y="10627385"/>
          <a:ext cx="8382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147854</xdr:rowOff>
    </xdr:from>
    <xdr:to>
      <xdr:col>107</xdr:col>
      <xdr:colOff>101600</xdr:colOff>
      <xdr:row>62</xdr:row>
      <xdr:rowOff>78004</xdr:rowOff>
    </xdr:to>
    <xdr:sp macro="" textlink="">
      <xdr:nvSpPr>
        <xdr:cNvPr id="604" name="楕円 603">
          <a:extLst>
            <a:ext uri="{FF2B5EF4-FFF2-40B4-BE49-F238E27FC236}">
              <a16:creationId xmlns:a16="http://schemas.microsoft.com/office/drawing/2014/main" id="{63030C81-4CBF-4487-83EB-2EBC3A826DFD}"/>
            </a:ext>
          </a:extLst>
        </xdr:cNvPr>
        <xdr:cNvSpPr/>
      </xdr:nvSpPr>
      <xdr:spPr>
        <a:xfrm>
          <a:off x="20383500" y="106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15849</xdr:rowOff>
    </xdr:from>
    <xdr:to>
      <xdr:col>111</xdr:col>
      <xdr:colOff>177800</xdr:colOff>
      <xdr:row>62</xdr:row>
      <xdr:rowOff>27204</xdr:rowOff>
    </xdr:to>
    <xdr:cxnSp macro="">
      <xdr:nvCxnSpPr>
        <xdr:cNvPr id="605" name="直線コネクタ 604">
          <a:extLst>
            <a:ext uri="{FF2B5EF4-FFF2-40B4-BE49-F238E27FC236}">
              <a16:creationId xmlns:a16="http://schemas.microsoft.com/office/drawing/2014/main" id="{5B84F7CA-D59F-48E2-8C67-44EC66628BF6}"/>
            </a:ext>
          </a:extLst>
        </xdr:cNvPr>
        <xdr:cNvCxnSpPr/>
      </xdr:nvCxnSpPr>
      <xdr:spPr>
        <a:xfrm flipV="1">
          <a:off x="20434300" y="10645749"/>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155931</xdr:rowOff>
    </xdr:from>
    <xdr:to>
      <xdr:col>102</xdr:col>
      <xdr:colOff>165100</xdr:colOff>
      <xdr:row>62</xdr:row>
      <xdr:rowOff>86081</xdr:rowOff>
    </xdr:to>
    <xdr:sp macro="" textlink="">
      <xdr:nvSpPr>
        <xdr:cNvPr id="606" name="楕円 605">
          <a:extLst>
            <a:ext uri="{FF2B5EF4-FFF2-40B4-BE49-F238E27FC236}">
              <a16:creationId xmlns:a16="http://schemas.microsoft.com/office/drawing/2014/main" id="{B90CDAC1-BD10-43B7-AF7B-84416FA767E4}"/>
            </a:ext>
          </a:extLst>
        </xdr:cNvPr>
        <xdr:cNvSpPr/>
      </xdr:nvSpPr>
      <xdr:spPr>
        <a:xfrm>
          <a:off x="19494500" y="106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27204</xdr:rowOff>
    </xdr:from>
    <xdr:to>
      <xdr:col>107</xdr:col>
      <xdr:colOff>50800</xdr:colOff>
      <xdr:row>62</xdr:row>
      <xdr:rowOff>35281</xdr:rowOff>
    </xdr:to>
    <xdr:cxnSp macro="">
      <xdr:nvCxnSpPr>
        <xdr:cNvPr id="607" name="直線コネクタ 606">
          <a:extLst>
            <a:ext uri="{FF2B5EF4-FFF2-40B4-BE49-F238E27FC236}">
              <a16:creationId xmlns:a16="http://schemas.microsoft.com/office/drawing/2014/main" id="{8B06CC56-6E9F-40C5-9432-6A033DB0EF30}"/>
            </a:ext>
          </a:extLst>
        </xdr:cNvPr>
        <xdr:cNvCxnSpPr/>
      </xdr:nvCxnSpPr>
      <xdr:spPr>
        <a:xfrm flipV="1">
          <a:off x="19545300" y="10657104"/>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142748</xdr:rowOff>
    </xdr:from>
    <xdr:to>
      <xdr:col>98</xdr:col>
      <xdr:colOff>38100</xdr:colOff>
      <xdr:row>61</xdr:row>
      <xdr:rowOff>72898</xdr:rowOff>
    </xdr:to>
    <xdr:sp macro="" textlink="">
      <xdr:nvSpPr>
        <xdr:cNvPr id="608" name="楕円 607">
          <a:extLst>
            <a:ext uri="{FF2B5EF4-FFF2-40B4-BE49-F238E27FC236}">
              <a16:creationId xmlns:a16="http://schemas.microsoft.com/office/drawing/2014/main" id="{C95B2405-F24C-459B-BFD8-4262DF2DB4C5}"/>
            </a:ext>
          </a:extLst>
        </xdr:cNvPr>
        <xdr:cNvSpPr/>
      </xdr:nvSpPr>
      <xdr:spPr>
        <a:xfrm>
          <a:off x="18605500" y="104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22098</xdr:rowOff>
    </xdr:from>
    <xdr:to>
      <xdr:col>102</xdr:col>
      <xdr:colOff>114300</xdr:colOff>
      <xdr:row>62</xdr:row>
      <xdr:rowOff>35281</xdr:rowOff>
    </xdr:to>
    <xdr:cxnSp macro="">
      <xdr:nvCxnSpPr>
        <xdr:cNvPr id="609" name="直線コネクタ 608">
          <a:extLst>
            <a:ext uri="{FF2B5EF4-FFF2-40B4-BE49-F238E27FC236}">
              <a16:creationId xmlns:a16="http://schemas.microsoft.com/office/drawing/2014/main" id="{FA48AD2E-E48A-4A94-8537-5ADFB4D8EE53}"/>
            </a:ext>
          </a:extLst>
        </xdr:cNvPr>
        <xdr:cNvCxnSpPr/>
      </xdr:nvCxnSpPr>
      <xdr:spPr>
        <a:xfrm>
          <a:off x="18656300" y="10480548"/>
          <a:ext cx="889000" cy="18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157218</xdr:rowOff>
    </xdr:from>
    <xdr:ext cx="469744" cy="259045"/>
    <xdr:sp macro="" textlink="">
      <xdr:nvSpPr>
        <xdr:cNvPr id="610" name="n_1aveValue【学校施設】&#10;一人当たり面積">
          <a:extLst>
            <a:ext uri="{FF2B5EF4-FFF2-40B4-BE49-F238E27FC236}">
              <a16:creationId xmlns:a16="http://schemas.microsoft.com/office/drawing/2014/main" id="{340CF84D-9256-4E5A-949A-D5EC20E531E2}"/>
            </a:ext>
          </a:extLst>
        </xdr:cNvPr>
        <xdr:cNvSpPr txBox="1"/>
      </xdr:nvSpPr>
      <xdr:spPr>
        <a:xfrm>
          <a:off x="21075727" y="1078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166819</xdr:rowOff>
    </xdr:from>
    <xdr:ext cx="469744" cy="259045"/>
    <xdr:sp macro="" textlink="">
      <xdr:nvSpPr>
        <xdr:cNvPr id="611" name="n_2aveValue【学校施設】&#10;一人当たり面積">
          <a:extLst>
            <a:ext uri="{FF2B5EF4-FFF2-40B4-BE49-F238E27FC236}">
              <a16:creationId xmlns:a16="http://schemas.microsoft.com/office/drawing/2014/main" id="{DFB35822-C002-44D5-B564-532879B789BC}"/>
            </a:ext>
          </a:extLst>
        </xdr:cNvPr>
        <xdr:cNvSpPr txBox="1"/>
      </xdr:nvSpPr>
      <xdr:spPr>
        <a:xfrm>
          <a:off x="20199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157904</xdr:rowOff>
    </xdr:from>
    <xdr:ext cx="469744" cy="259045"/>
    <xdr:sp macro="" textlink="">
      <xdr:nvSpPr>
        <xdr:cNvPr id="612" name="n_3aveValue【学校施設】&#10;一人当たり面積">
          <a:extLst>
            <a:ext uri="{FF2B5EF4-FFF2-40B4-BE49-F238E27FC236}">
              <a16:creationId xmlns:a16="http://schemas.microsoft.com/office/drawing/2014/main" id="{E330884A-BA64-444E-B33D-766EEB0976D1}"/>
            </a:ext>
          </a:extLst>
        </xdr:cNvPr>
        <xdr:cNvSpPr txBox="1"/>
      </xdr:nvSpPr>
      <xdr:spPr>
        <a:xfrm>
          <a:off x="19310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165143</xdr:rowOff>
    </xdr:from>
    <xdr:ext cx="469744" cy="259045"/>
    <xdr:sp macro="" textlink="">
      <xdr:nvSpPr>
        <xdr:cNvPr id="613" name="n_4aveValue【学校施設】&#10;一人当たり面積">
          <a:extLst>
            <a:ext uri="{FF2B5EF4-FFF2-40B4-BE49-F238E27FC236}">
              <a16:creationId xmlns:a16="http://schemas.microsoft.com/office/drawing/2014/main" id="{DC0D3CFF-5FEB-45F1-A303-2A6A7CDD7E5D}"/>
            </a:ext>
          </a:extLst>
        </xdr:cNvPr>
        <xdr:cNvSpPr txBox="1"/>
      </xdr:nvSpPr>
      <xdr:spPr>
        <a:xfrm>
          <a:off x="18421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83176</xdr:rowOff>
    </xdr:from>
    <xdr:ext cx="469744" cy="259045"/>
    <xdr:sp macro="" textlink="">
      <xdr:nvSpPr>
        <xdr:cNvPr id="614" name="n_1mainValue【学校施設】&#10;一人当たり面積">
          <a:extLst>
            <a:ext uri="{FF2B5EF4-FFF2-40B4-BE49-F238E27FC236}">
              <a16:creationId xmlns:a16="http://schemas.microsoft.com/office/drawing/2014/main" id="{959B8978-7DD2-482D-99D7-FF1D41730686}"/>
            </a:ext>
          </a:extLst>
        </xdr:cNvPr>
        <xdr:cNvSpPr txBox="1"/>
      </xdr:nvSpPr>
      <xdr:spPr>
        <a:xfrm>
          <a:off x="21075727" y="1037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94531</xdr:rowOff>
    </xdr:from>
    <xdr:ext cx="469744" cy="259045"/>
    <xdr:sp macro="" textlink="">
      <xdr:nvSpPr>
        <xdr:cNvPr id="615" name="n_2mainValue【学校施設】&#10;一人当たり面積">
          <a:extLst>
            <a:ext uri="{FF2B5EF4-FFF2-40B4-BE49-F238E27FC236}">
              <a16:creationId xmlns:a16="http://schemas.microsoft.com/office/drawing/2014/main" id="{6683CA20-1F4A-4661-AC4B-039BA4A333A9}"/>
            </a:ext>
          </a:extLst>
        </xdr:cNvPr>
        <xdr:cNvSpPr txBox="1"/>
      </xdr:nvSpPr>
      <xdr:spPr>
        <a:xfrm>
          <a:off x="20199427" y="1038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102608</xdr:rowOff>
    </xdr:from>
    <xdr:ext cx="469744" cy="259045"/>
    <xdr:sp macro="" textlink="">
      <xdr:nvSpPr>
        <xdr:cNvPr id="616" name="n_3mainValue【学校施設】&#10;一人当たり面積">
          <a:extLst>
            <a:ext uri="{FF2B5EF4-FFF2-40B4-BE49-F238E27FC236}">
              <a16:creationId xmlns:a16="http://schemas.microsoft.com/office/drawing/2014/main" id="{6C182C28-A712-4A31-9C24-190EA9720EC0}"/>
            </a:ext>
          </a:extLst>
        </xdr:cNvPr>
        <xdr:cNvSpPr txBox="1"/>
      </xdr:nvSpPr>
      <xdr:spPr>
        <a:xfrm>
          <a:off x="19310427" y="1038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89425</xdr:rowOff>
    </xdr:from>
    <xdr:ext cx="469744" cy="259045"/>
    <xdr:sp macro="" textlink="">
      <xdr:nvSpPr>
        <xdr:cNvPr id="617" name="n_4mainValue【学校施設】&#10;一人当たり面積">
          <a:extLst>
            <a:ext uri="{FF2B5EF4-FFF2-40B4-BE49-F238E27FC236}">
              <a16:creationId xmlns:a16="http://schemas.microsoft.com/office/drawing/2014/main" id="{440F23E2-A9A8-49AB-AD68-662F428AE3C1}"/>
            </a:ext>
          </a:extLst>
        </xdr:cNvPr>
        <xdr:cNvSpPr txBox="1"/>
      </xdr:nvSpPr>
      <xdr:spPr>
        <a:xfrm>
          <a:off x="18421427" y="1020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14C87073-798A-44CA-93D0-D8E0F1367EF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89A62587-38B7-4FFF-8897-5343220E280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67F2F237-7FBA-4DC7-A1D1-B801548022A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627A83B7-01A4-4C03-BB61-C83FEC34BEB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D8696014-8E5C-4394-8824-5DF11BF4F19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B7CEB50C-9AEB-4959-930B-5026E1DE5C3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EA10BD3E-6CFC-439A-9336-1966FF191FC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5A97F4CD-FBC7-4931-B326-821A95B6731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EBAC5B0A-66E7-46B6-A92D-CE5876F92F9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E262D4C5-65B5-4FBD-881A-6D729993920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17F85A5B-2E47-4D5D-B797-A9358F9AE46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F002EF1D-43B0-482B-8A7C-317ED129150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C8A0B122-8809-4DB7-B419-744EED7EAE1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E9F108B2-408F-43C8-952F-D51030D33CF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948EA4F3-8A30-4F33-83C6-28D675EB1B0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FBFC4ADC-6CC2-411A-898B-63A58D1A02A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EBB6DB83-7A34-4F93-BD79-E807401566A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8F48AEEE-0ACB-434F-BD35-ED8FCC1B5E7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8C7220EF-4DE3-47A5-991C-270313D5389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74095CA1-60A0-49DB-8CB9-6A6CED11071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9456EF1A-060F-4072-9944-A6D0F7CA4C1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C45E393A-8A64-4D8F-8805-507696F27C3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4004153F-D241-43A2-9031-72FFB056B01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6FF5A640-BE4E-4A03-8E72-A8F0699774D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AF88024C-CC0F-4CAD-8617-4758CC20A88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CECAD9D8-1B82-44A8-B9AF-96ACCAA141D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F3FA3EF6-B7C3-4B3E-B528-BE44DE966F3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id="{BB1BC34A-17F0-40C5-B826-990A05D1F06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a:extLst>
            <a:ext uri="{FF2B5EF4-FFF2-40B4-BE49-F238E27FC236}">
              <a16:creationId xmlns:a16="http://schemas.microsoft.com/office/drawing/2014/main" id="{19805C41-3D93-44A7-96F9-02D114B08EE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id="{57B271C6-5952-43DE-8E75-DB14922FB39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a:extLst>
            <a:ext uri="{FF2B5EF4-FFF2-40B4-BE49-F238E27FC236}">
              <a16:creationId xmlns:a16="http://schemas.microsoft.com/office/drawing/2014/main" id="{515146DA-DBC7-4414-8706-5A8EA624DD9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id="{BC78B7D8-FD07-449A-B40F-BF0FB7839E4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a:extLst>
            <a:ext uri="{FF2B5EF4-FFF2-40B4-BE49-F238E27FC236}">
              <a16:creationId xmlns:a16="http://schemas.microsoft.com/office/drawing/2014/main" id="{1A739811-447E-479F-A2B3-10CFD3268AA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id="{DFE8192B-AD1E-4FFB-B5CE-F250E461AEB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a:extLst>
            <a:ext uri="{FF2B5EF4-FFF2-40B4-BE49-F238E27FC236}">
              <a16:creationId xmlns:a16="http://schemas.microsoft.com/office/drawing/2014/main" id="{6E90DC95-EF0C-4AF1-B682-04AD0037F89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id="{407779B8-8E5E-484F-8E14-D7A825853CC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a:extLst>
            <a:ext uri="{FF2B5EF4-FFF2-40B4-BE49-F238E27FC236}">
              <a16:creationId xmlns:a16="http://schemas.microsoft.com/office/drawing/2014/main" id="{43F89262-ECD2-4BDD-A964-D9A4B96F05E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2DD1EE94-0F57-402F-9008-3518C2ED3BC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a:extLst>
            <a:ext uri="{FF2B5EF4-FFF2-40B4-BE49-F238E27FC236}">
              <a16:creationId xmlns:a16="http://schemas.microsoft.com/office/drawing/2014/main" id="{29FBC780-0E2F-4345-A51C-CDA2D531FC6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D7D3F169-016D-4ADC-927C-489582815B5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100964</xdr:rowOff>
    </xdr:from>
    <xdr:to>
      <xdr:col>85</xdr:col>
      <xdr:colOff>126364</xdr:colOff>
      <xdr:row>108</xdr:row>
      <xdr:rowOff>152400</xdr:rowOff>
    </xdr:to>
    <xdr:cxnSp macro="">
      <xdr:nvCxnSpPr>
        <xdr:cNvPr id="658" name="直線コネクタ 657">
          <a:extLst>
            <a:ext uri="{FF2B5EF4-FFF2-40B4-BE49-F238E27FC236}">
              <a16:creationId xmlns:a16="http://schemas.microsoft.com/office/drawing/2014/main" id="{64D49189-DEA5-4BDC-8436-5BD811B450AA}"/>
            </a:ext>
          </a:extLst>
        </xdr:cNvPr>
        <xdr:cNvCxnSpPr/>
      </xdr:nvCxnSpPr>
      <xdr:spPr>
        <a:xfrm flipV="1">
          <a:off x="16318864" y="17245964"/>
          <a:ext cx="0" cy="1423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59" name="【公民館】&#10;有形固定資産減価償却率最小値テキスト">
          <a:extLst>
            <a:ext uri="{FF2B5EF4-FFF2-40B4-BE49-F238E27FC236}">
              <a16:creationId xmlns:a16="http://schemas.microsoft.com/office/drawing/2014/main" id="{08D186CE-BB80-4814-B973-0432B01A0BD2}"/>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0" name="直線コネクタ 659">
          <a:extLst>
            <a:ext uri="{FF2B5EF4-FFF2-40B4-BE49-F238E27FC236}">
              <a16:creationId xmlns:a16="http://schemas.microsoft.com/office/drawing/2014/main" id="{1A01295C-F359-489C-8B35-4487C1199475}"/>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47641</xdr:rowOff>
    </xdr:from>
    <xdr:ext cx="405111" cy="259045"/>
    <xdr:sp macro="" textlink="">
      <xdr:nvSpPr>
        <xdr:cNvPr id="661" name="【公民館】&#10;有形固定資産減価償却率最大値テキスト">
          <a:extLst>
            <a:ext uri="{FF2B5EF4-FFF2-40B4-BE49-F238E27FC236}">
              <a16:creationId xmlns:a16="http://schemas.microsoft.com/office/drawing/2014/main" id="{F5388D0E-62E9-44F3-82A9-86058EA1C512}"/>
            </a:ext>
          </a:extLst>
        </xdr:cNvPr>
        <xdr:cNvSpPr txBox="1"/>
      </xdr:nvSpPr>
      <xdr:spPr>
        <a:xfrm>
          <a:off x="16357600" y="1702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100964</xdr:rowOff>
    </xdr:from>
    <xdr:to>
      <xdr:col>86</xdr:col>
      <xdr:colOff>25400</xdr:colOff>
      <xdr:row>100</xdr:row>
      <xdr:rowOff>100964</xdr:rowOff>
    </xdr:to>
    <xdr:cxnSp macro="">
      <xdr:nvCxnSpPr>
        <xdr:cNvPr id="662" name="直線コネクタ 661">
          <a:extLst>
            <a:ext uri="{FF2B5EF4-FFF2-40B4-BE49-F238E27FC236}">
              <a16:creationId xmlns:a16="http://schemas.microsoft.com/office/drawing/2014/main" id="{093B917B-CC18-41F5-BCCA-327F08736F97}"/>
            </a:ext>
          </a:extLst>
        </xdr:cNvPr>
        <xdr:cNvCxnSpPr/>
      </xdr:nvCxnSpPr>
      <xdr:spPr>
        <a:xfrm>
          <a:off x="16230600" y="172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663" name="【公民館】&#10;有形固定資産減価償却率平均値テキスト">
          <a:extLst>
            <a:ext uri="{FF2B5EF4-FFF2-40B4-BE49-F238E27FC236}">
              <a16:creationId xmlns:a16="http://schemas.microsoft.com/office/drawing/2014/main" id="{79FC9A9F-5565-4C20-A83E-750D08C68C83}"/>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64" name="フローチャート: 判断 663">
          <a:extLst>
            <a:ext uri="{FF2B5EF4-FFF2-40B4-BE49-F238E27FC236}">
              <a16:creationId xmlns:a16="http://schemas.microsoft.com/office/drawing/2014/main" id="{535948A3-ADB1-4E99-AA8B-0A0A9F3E5F3C}"/>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665" name="フローチャート: 判断 664">
          <a:extLst>
            <a:ext uri="{FF2B5EF4-FFF2-40B4-BE49-F238E27FC236}">
              <a16:creationId xmlns:a16="http://schemas.microsoft.com/office/drawing/2014/main" id="{4F0B68F8-6C21-4054-8D7F-279D87E5DE48}"/>
            </a:ext>
          </a:extLst>
        </xdr:cNvPr>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66" name="フローチャート: 判断 665">
          <a:extLst>
            <a:ext uri="{FF2B5EF4-FFF2-40B4-BE49-F238E27FC236}">
              <a16:creationId xmlns:a16="http://schemas.microsoft.com/office/drawing/2014/main" id="{33E3DC1C-AF8C-4154-9C98-8EFD06890B66}"/>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124461</xdr:rowOff>
    </xdr:from>
    <xdr:to>
      <xdr:col>72</xdr:col>
      <xdr:colOff>38100</xdr:colOff>
      <xdr:row>105</xdr:row>
      <xdr:rowOff>54611</xdr:rowOff>
    </xdr:to>
    <xdr:sp macro="" textlink="">
      <xdr:nvSpPr>
        <xdr:cNvPr id="667" name="フローチャート: 判断 666">
          <a:extLst>
            <a:ext uri="{FF2B5EF4-FFF2-40B4-BE49-F238E27FC236}">
              <a16:creationId xmlns:a16="http://schemas.microsoft.com/office/drawing/2014/main" id="{1E7AB1A9-3A55-4700-B3BB-E7EAA33DD7F8}"/>
            </a:ext>
          </a:extLst>
        </xdr:cNvPr>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61595</xdr:rowOff>
    </xdr:from>
    <xdr:to>
      <xdr:col>67</xdr:col>
      <xdr:colOff>101600</xdr:colOff>
      <xdr:row>104</xdr:row>
      <xdr:rowOff>163195</xdr:rowOff>
    </xdr:to>
    <xdr:sp macro="" textlink="">
      <xdr:nvSpPr>
        <xdr:cNvPr id="668" name="フローチャート: 判断 667">
          <a:extLst>
            <a:ext uri="{FF2B5EF4-FFF2-40B4-BE49-F238E27FC236}">
              <a16:creationId xmlns:a16="http://schemas.microsoft.com/office/drawing/2014/main" id="{0ACE5C65-FE83-4A1C-AEA4-8816FFA8AB6E}"/>
            </a:ext>
          </a:extLst>
        </xdr:cNvPr>
        <xdr:cNvSpPr/>
      </xdr:nvSpPr>
      <xdr:spPr>
        <a:xfrm>
          <a:off x="12763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BE8C950-A565-4BBB-8A90-AB7B79AE7A8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9DD56A3C-559E-4E44-9807-A0091EFA31A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D060D8B4-0DF0-473F-BBA4-034BFA3A554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7898E248-C63E-4A6D-8CB6-204853B04F6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779DB17D-81D1-41FF-AC7D-AB783466330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55880</xdr:rowOff>
    </xdr:from>
    <xdr:to>
      <xdr:col>85</xdr:col>
      <xdr:colOff>177800</xdr:colOff>
      <xdr:row>107</xdr:row>
      <xdr:rowOff>157480</xdr:rowOff>
    </xdr:to>
    <xdr:sp macro="" textlink="">
      <xdr:nvSpPr>
        <xdr:cNvPr id="674" name="楕円 673">
          <a:extLst>
            <a:ext uri="{FF2B5EF4-FFF2-40B4-BE49-F238E27FC236}">
              <a16:creationId xmlns:a16="http://schemas.microsoft.com/office/drawing/2014/main" id="{8FF56DA3-B8F2-43B9-B771-06EEC4A2800D}"/>
            </a:ext>
          </a:extLst>
        </xdr:cNvPr>
        <xdr:cNvSpPr/>
      </xdr:nvSpPr>
      <xdr:spPr>
        <a:xfrm>
          <a:off x="162687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34307</xdr:rowOff>
    </xdr:from>
    <xdr:ext cx="405111" cy="259045"/>
    <xdr:sp macro="" textlink="">
      <xdr:nvSpPr>
        <xdr:cNvPr id="675" name="【公民館】&#10;有形固定資産減価償却率該当値テキスト">
          <a:extLst>
            <a:ext uri="{FF2B5EF4-FFF2-40B4-BE49-F238E27FC236}">
              <a16:creationId xmlns:a16="http://schemas.microsoft.com/office/drawing/2014/main" id="{E12101C0-452F-4F06-9822-AD627E10A53F}"/>
            </a:ext>
          </a:extLst>
        </xdr:cNvPr>
        <xdr:cNvSpPr txBox="1"/>
      </xdr:nvSpPr>
      <xdr:spPr>
        <a:xfrm>
          <a:off x="16357600"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17780</xdr:rowOff>
    </xdr:from>
    <xdr:to>
      <xdr:col>81</xdr:col>
      <xdr:colOff>101600</xdr:colOff>
      <xdr:row>107</xdr:row>
      <xdr:rowOff>119380</xdr:rowOff>
    </xdr:to>
    <xdr:sp macro="" textlink="">
      <xdr:nvSpPr>
        <xdr:cNvPr id="676" name="楕円 675">
          <a:extLst>
            <a:ext uri="{FF2B5EF4-FFF2-40B4-BE49-F238E27FC236}">
              <a16:creationId xmlns:a16="http://schemas.microsoft.com/office/drawing/2014/main" id="{1E410074-2575-41C4-9AD5-4EEB2F3BCC22}"/>
            </a:ext>
          </a:extLst>
        </xdr:cNvPr>
        <xdr:cNvSpPr/>
      </xdr:nvSpPr>
      <xdr:spPr>
        <a:xfrm>
          <a:off x="15430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68580</xdr:rowOff>
    </xdr:from>
    <xdr:to>
      <xdr:col>85</xdr:col>
      <xdr:colOff>127000</xdr:colOff>
      <xdr:row>107</xdr:row>
      <xdr:rowOff>106680</xdr:rowOff>
    </xdr:to>
    <xdr:cxnSp macro="">
      <xdr:nvCxnSpPr>
        <xdr:cNvPr id="677" name="直線コネクタ 676">
          <a:extLst>
            <a:ext uri="{FF2B5EF4-FFF2-40B4-BE49-F238E27FC236}">
              <a16:creationId xmlns:a16="http://schemas.microsoft.com/office/drawing/2014/main" id="{B4BF4062-41AE-4BAD-817B-0E36D80DF3DF}"/>
            </a:ext>
          </a:extLst>
        </xdr:cNvPr>
        <xdr:cNvCxnSpPr/>
      </xdr:nvCxnSpPr>
      <xdr:spPr>
        <a:xfrm>
          <a:off x="15481300" y="184137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149225</xdr:rowOff>
    </xdr:from>
    <xdr:to>
      <xdr:col>76</xdr:col>
      <xdr:colOff>165100</xdr:colOff>
      <xdr:row>107</xdr:row>
      <xdr:rowOff>79375</xdr:rowOff>
    </xdr:to>
    <xdr:sp macro="" textlink="">
      <xdr:nvSpPr>
        <xdr:cNvPr id="678" name="楕円 677">
          <a:extLst>
            <a:ext uri="{FF2B5EF4-FFF2-40B4-BE49-F238E27FC236}">
              <a16:creationId xmlns:a16="http://schemas.microsoft.com/office/drawing/2014/main" id="{F205B928-B42E-49A5-AA4A-D69EF96AF864}"/>
            </a:ext>
          </a:extLst>
        </xdr:cNvPr>
        <xdr:cNvSpPr/>
      </xdr:nvSpPr>
      <xdr:spPr>
        <a:xfrm>
          <a:off x="14541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28575</xdr:rowOff>
    </xdr:from>
    <xdr:to>
      <xdr:col>81</xdr:col>
      <xdr:colOff>50800</xdr:colOff>
      <xdr:row>107</xdr:row>
      <xdr:rowOff>68580</xdr:rowOff>
    </xdr:to>
    <xdr:cxnSp macro="">
      <xdr:nvCxnSpPr>
        <xdr:cNvPr id="679" name="直線コネクタ 678">
          <a:extLst>
            <a:ext uri="{FF2B5EF4-FFF2-40B4-BE49-F238E27FC236}">
              <a16:creationId xmlns:a16="http://schemas.microsoft.com/office/drawing/2014/main" id="{4D3B4F6B-47E2-478E-A3D8-54F77FEFF602}"/>
            </a:ext>
          </a:extLst>
        </xdr:cNvPr>
        <xdr:cNvCxnSpPr/>
      </xdr:nvCxnSpPr>
      <xdr:spPr>
        <a:xfrm>
          <a:off x="14592300" y="183737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111125</xdr:rowOff>
    </xdr:from>
    <xdr:to>
      <xdr:col>72</xdr:col>
      <xdr:colOff>38100</xdr:colOff>
      <xdr:row>107</xdr:row>
      <xdr:rowOff>41275</xdr:rowOff>
    </xdr:to>
    <xdr:sp macro="" textlink="">
      <xdr:nvSpPr>
        <xdr:cNvPr id="680" name="楕円 679">
          <a:extLst>
            <a:ext uri="{FF2B5EF4-FFF2-40B4-BE49-F238E27FC236}">
              <a16:creationId xmlns:a16="http://schemas.microsoft.com/office/drawing/2014/main" id="{47C28C93-E340-477A-9163-AA820CFF2696}"/>
            </a:ext>
          </a:extLst>
        </xdr:cNvPr>
        <xdr:cNvSpPr/>
      </xdr:nvSpPr>
      <xdr:spPr>
        <a:xfrm>
          <a:off x="136525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161925</xdr:rowOff>
    </xdr:from>
    <xdr:to>
      <xdr:col>76</xdr:col>
      <xdr:colOff>114300</xdr:colOff>
      <xdr:row>107</xdr:row>
      <xdr:rowOff>28575</xdr:rowOff>
    </xdr:to>
    <xdr:cxnSp macro="">
      <xdr:nvCxnSpPr>
        <xdr:cNvPr id="681" name="直線コネクタ 680">
          <a:extLst>
            <a:ext uri="{FF2B5EF4-FFF2-40B4-BE49-F238E27FC236}">
              <a16:creationId xmlns:a16="http://schemas.microsoft.com/office/drawing/2014/main" id="{4B8D8003-6B4F-44D0-989E-DE31F5FB5B7B}"/>
            </a:ext>
          </a:extLst>
        </xdr:cNvPr>
        <xdr:cNvCxnSpPr/>
      </xdr:nvCxnSpPr>
      <xdr:spPr>
        <a:xfrm>
          <a:off x="13703300" y="18335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63500</xdr:rowOff>
    </xdr:from>
    <xdr:to>
      <xdr:col>67</xdr:col>
      <xdr:colOff>101600</xdr:colOff>
      <xdr:row>106</xdr:row>
      <xdr:rowOff>165100</xdr:rowOff>
    </xdr:to>
    <xdr:sp macro="" textlink="">
      <xdr:nvSpPr>
        <xdr:cNvPr id="682" name="楕円 681">
          <a:extLst>
            <a:ext uri="{FF2B5EF4-FFF2-40B4-BE49-F238E27FC236}">
              <a16:creationId xmlns:a16="http://schemas.microsoft.com/office/drawing/2014/main" id="{D735EDDB-55FC-4EED-B49E-3C039725035E}"/>
            </a:ext>
          </a:extLst>
        </xdr:cNvPr>
        <xdr:cNvSpPr/>
      </xdr:nvSpPr>
      <xdr:spPr>
        <a:xfrm>
          <a:off x="12763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114300</xdr:rowOff>
    </xdr:from>
    <xdr:to>
      <xdr:col>71</xdr:col>
      <xdr:colOff>177800</xdr:colOff>
      <xdr:row>106</xdr:row>
      <xdr:rowOff>161925</xdr:rowOff>
    </xdr:to>
    <xdr:cxnSp macro="">
      <xdr:nvCxnSpPr>
        <xdr:cNvPr id="683" name="直線コネクタ 682">
          <a:extLst>
            <a:ext uri="{FF2B5EF4-FFF2-40B4-BE49-F238E27FC236}">
              <a16:creationId xmlns:a16="http://schemas.microsoft.com/office/drawing/2014/main" id="{B49BC286-8FF6-4A5B-957C-7B8239C1BBDA}"/>
            </a:ext>
          </a:extLst>
        </xdr:cNvPr>
        <xdr:cNvCxnSpPr/>
      </xdr:nvCxnSpPr>
      <xdr:spPr>
        <a:xfrm>
          <a:off x="12814300" y="182880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114952</xdr:rowOff>
    </xdr:from>
    <xdr:ext cx="405111" cy="259045"/>
    <xdr:sp macro="" textlink="">
      <xdr:nvSpPr>
        <xdr:cNvPr id="684" name="n_1aveValue【公民館】&#10;有形固定資産減価償却率">
          <a:extLst>
            <a:ext uri="{FF2B5EF4-FFF2-40B4-BE49-F238E27FC236}">
              <a16:creationId xmlns:a16="http://schemas.microsoft.com/office/drawing/2014/main" id="{D693C51F-F20B-4291-A2DF-7C20410720DF}"/>
            </a:ext>
          </a:extLst>
        </xdr:cNvPr>
        <xdr:cNvSpPr txBox="1"/>
      </xdr:nvSpPr>
      <xdr:spPr>
        <a:xfrm>
          <a:off x="152660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685" name="n_2aveValue【公民館】&#10;有形固定資産減価償却率">
          <a:extLst>
            <a:ext uri="{FF2B5EF4-FFF2-40B4-BE49-F238E27FC236}">
              <a16:creationId xmlns:a16="http://schemas.microsoft.com/office/drawing/2014/main" id="{774FB2D6-2B85-462C-A52F-3A12F20B48E4}"/>
            </a:ext>
          </a:extLst>
        </xdr:cNvPr>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71138</xdr:rowOff>
    </xdr:from>
    <xdr:ext cx="405111" cy="259045"/>
    <xdr:sp macro="" textlink="">
      <xdr:nvSpPr>
        <xdr:cNvPr id="686" name="n_3aveValue【公民館】&#10;有形固定資産減価償却率">
          <a:extLst>
            <a:ext uri="{FF2B5EF4-FFF2-40B4-BE49-F238E27FC236}">
              <a16:creationId xmlns:a16="http://schemas.microsoft.com/office/drawing/2014/main" id="{F6F3125D-29DC-4467-A6B2-0DED93D4827A}"/>
            </a:ext>
          </a:extLst>
        </xdr:cNvPr>
        <xdr:cNvSpPr txBox="1"/>
      </xdr:nvSpPr>
      <xdr:spPr>
        <a:xfrm>
          <a:off x="13500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8272</xdr:rowOff>
    </xdr:from>
    <xdr:ext cx="405111" cy="259045"/>
    <xdr:sp macro="" textlink="">
      <xdr:nvSpPr>
        <xdr:cNvPr id="687" name="n_4aveValue【公民館】&#10;有形固定資産減価償却率">
          <a:extLst>
            <a:ext uri="{FF2B5EF4-FFF2-40B4-BE49-F238E27FC236}">
              <a16:creationId xmlns:a16="http://schemas.microsoft.com/office/drawing/2014/main" id="{286DD0A8-9538-4D83-8D12-49AFD7D06604}"/>
            </a:ext>
          </a:extLst>
        </xdr:cNvPr>
        <xdr:cNvSpPr txBox="1"/>
      </xdr:nvSpPr>
      <xdr:spPr>
        <a:xfrm>
          <a:off x="126117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110507</xdr:rowOff>
    </xdr:from>
    <xdr:ext cx="405111" cy="259045"/>
    <xdr:sp macro="" textlink="">
      <xdr:nvSpPr>
        <xdr:cNvPr id="688" name="n_1mainValue【公民館】&#10;有形固定資産減価償却率">
          <a:extLst>
            <a:ext uri="{FF2B5EF4-FFF2-40B4-BE49-F238E27FC236}">
              <a16:creationId xmlns:a16="http://schemas.microsoft.com/office/drawing/2014/main" id="{B466D6F2-9737-4B64-8159-92049D273683}"/>
            </a:ext>
          </a:extLst>
        </xdr:cNvPr>
        <xdr:cNvSpPr txBox="1"/>
      </xdr:nvSpPr>
      <xdr:spPr>
        <a:xfrm>
          <a:off x="15266044"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70502</xdr:rowOff>
    </xdr:from>
    <xdr:ext cx="405111" cy="259045"/>
    <xdr:sp macro="" textlink="">
      <xdr:nvSpPr>
        <xdr:cNvPr id="689" name="n_2mainValue【公民館】&#10;有形固定資産減価償却率">
          <a:extLst>
            <a:ext uri="{FF2B5EF4-FFF2-40B4-BE49-F238E27FC236}">
              <a16:creationId xmlns:a16="http://schemas.microsoft.com/office/drawing/2014/main" id="{C1B2FFEF-395A-4CE0-B285-B1650435DACF}"/>
            </a:ext>
          </a:extLst>
        </xdr:cNvPr>
        <xdr:cNvSpPr txBox="1"/>
      </xdr:nvSpPr>
      <xdr:spPr>
        <a:xfrm>
          <a:off x="14389744" y="184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32402</xdr:rowOff>
    </xdr:from>
    <xdr:ext cx="405111" cy="259045"/>
    <xdr:sp macro="" textlink="">
      <xdr:nvSpPr>
        <xdr:cNvPr id="690" name="n_3mainValue【公民館】&#10;有形固定資産減価償却率">
          <a:extLst>
            <a:ext uri="{FF2B5EF4-FFF2-40B4-BE49-F238E27FC236}">
              <a16:creationId xmlns:a16="http://schemas.microsoft.com/office/drawing/2014/main" id="{9AA29B02-F8F8-4301-8A15-615FF07C5187}"/>
            </a:ext>
          </a:extLst>
        </xdr:cNvPr>
        <xdr:cNvSpPr txBox="1"/>
      </xdr:nvSpPr>
      <xdr:spPr>
        <a:xfrm>
          <a:off x="13500744" y="183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156227</xdr:rowOff>
    </xdr:from>
    <xdr:ext cx="405111" cy="259045"/>
    <xdr:sp macro="" textlink="">
      <xdr:nvSpPr>
        <xdr:cNvPr id="691" name="n_4mainValue【公民館】&#10;有形固定資産減価償却率">
          <a:extLst>
            <a:ext uri="{FF2B5EF4-FFF2-40B4-BE49-F238E27FC236}">
              <a16:creationId xmlns:a16="http://schemas.microsoft.com/office/drawing/2014/main" id="{0421AE75-D5CC-4C36-BF44-698064C42945}"/>
            </a:ext>
          </a:extLst>
        </xdr:cNvPr>
        <xdr:cNvSpPr txBox="1"/>
      </xdr:nvSpPr>
      <xdr:spPr>
        <a:xfrm>
          <a:off x="126117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29E074C3-B020-49A7-9208-C44C1B9B03E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F4DF1F81-5982-4DAD-85F2-95CE29E986E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8294AAAD-D983-49B9-AEFA-99CD63DA411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356CFEFF-E363-41FC-80B2-5E155AD2953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DBE6E731-6890-44A5-9257-32C00969823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A4442D38-99AC-48CD-8489-FC0C9FEE6D8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141589CD-03A0-46C9-931E-70EB801591B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ED6E0272-BAEE-461A-A92D-66AAF298BD0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77ADCDAE-3D9C-44C5-A82D-255880DC29F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64B28DD1-813F-47D4-9125-ABB5DC9771F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2" name="直線コネクタ 701">
          <a:extLst>
            <a:ext uri="{FF2B5EF4-FFF2-40B4-BE49-F238E27FC236}">
              <a16:creationId xmlns:a16="http://schemas.microsoft.com/office/drawing/2014/main" id="{70C379CC-DFCB-4FD5-813E-B06BC10EC71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3" name="テキスト ボックス 702">
          <a:extLst>
            <a:ext uri="{FF2B5EF4-FFF2-40B4-BE49-F238E27FC236}">
              <a16:creationId xmlns:a16="http://schemas.microsoft.com/office/drawing/2014/main" id="{DE21E030-4B54-4C6E-890C-2E2F1D06E38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4" name="直線コネクタ 703">
          <a:extLst>
            <a:ext uri="{FF2B5EF4-FFF2-40B4-BE49-F238E27FC236}">
              <a16:creationId xmlns:a16="http://schemas.microsoft.com/office/drawing/2014/main" id="{5F60F8CA-6E4F-4752-86D0-6B9050565F6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5" name="テキスト ボックス 704">
          <a:extLst>
            <a:ext uri="{FF2B5EF4-FFF2-40B4-BE49-F238E27FC236}">
              <a16:creationId xmlns:a16="http://schemas.microsoft.com/office/drawing/2014/main" id="{7FB2CBDF-AD01-4E65-9389-8F005F1541A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6" name="直線コネクタ 705">
          <a:extLst>
            <a:ext uri="{FF2B5EF4-FFF2-40B4-BE49-F238E27FC236}">
              <a16:creationId xmlns:a16="http://schemas.microsoft.com/office/drawing/2014/main" id="{EE732296-B0B6-4CA4-9BEF-49E3EE5836F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7" name="テキスト ボックス 706">
          <a:extLst>
            <a:ext uri="{FF2B5EF4-FFF2-40B4-BE49-F238E27FC236}">
              <a16:creationId xmlns:a16="http://schemas.microsoft.com/office/drawing/2014/main" id="{DAC44150-1161-4EC9-BBA7-E507F6C9F1B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8" name="直線コネクタ 707">
          <a:extLst>
            <a:ext uri="{FF2B5EF4-FFF2-40B4-BE49-F238E27FC236}">
              <a16:creationId xmlns:a16="http://schemas.microsoft.com/office/drawing/2014/main" id="{A8CB5703-5DE1-4C95-9037-7CA3217B185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9" name="テキスト ボックス 708">
          <a:extLst>
            <a:ext uri="{FF2B5EF4-FFF2-40B4-BE49-F238E27FC236}">
              <a16:creationId xmlns:a16="http://schemas.microsoft.com/office/drawing/2014/main" id="{22417843-CEF9-413F-82F5-DE9479FE561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0" name="直線コネクタ 709">
          <a:extLst>
            <a:ext uri="{FF2B5EF4-FFF2-40B4-BE49-F238E27FC236}">
              <a16:creationId xmlns:a16="http://schemas.microsoft.com/office/drawing/2014/main" id="{6CA71C0F-CB29-42A2-A528-E17C2B8AB63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1" name="テキスト ボックス 710">
          <a:extLst>
            <a:ext uri="{FF2B5EF4-FFF2-40B4-BE49-F238E27FC236}">
              <a16:creationId xmlns:a16="http://schemas.microsoft.com/office/drawing/2014/main" id="{495BE15E-378D-4480-8C47-47983886FC1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02FCDD3B-41D3-46A5-92F1-8DDAC2B2311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3" name="テキスト ボックス 712">
          <a:extLst>
            <a:ext uri="{FF2B5EF4-FFF2-40B4-BE49-F238E27FC236}">
              <a16:creationId xmlns:a16="http://schemas.microsoft.com/office/drawing/2014/main" id="{3D2F1F38-405B-47C0-B500-944DA37D38A1}"/>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a:extLst>
            <a:ext uri="{FF2B5EF4-FFF2-40B4-BE49-F238E27FC236}">
              <a16:creationId xmlns:a16="http://schemas.microsoft.com/office/drawing/2014/main" id="{9F907FE8-428D-48FE-A1EB-8B8942E70FC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130874</xdr:rowOff>
    </xdr:to>
    <xdr:cxnSp macro="">
      <xdr:nvCxnSpPr>
        <xdr:cNvPr id="715" name="直線コネクタ 714">
          <a:extLst>
            <a:ext uri="{FF2B5EF4-FFF2-40B4-BE49-F238E27FC236}">
              <a16:creationId xmlns:a16="http://schemas.microsoft.com/office/drawing/2014/main" id="{A58600A1-2BE9-437A-A51C-4DED606A5477}"/>
            </a:ext>
          </a:extLst>
        </xdr:cNvPr>
        <xdr:cNvCxnSpPr/>
      </xdr:nvCxnSpPr>
      <xdr:spPr>
        <a:xfrm flipV="1">
          <a:off x="22160864" y="17289780"/>
          <a:ext cx="0" cy="135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134701</xdr:rowOff>
    </xdr:from>
    <xdr:ext cx="469744" cy="259045"/>
    <xdr:sp macro="" textlink="">
      <xdr:nvSpPr>
        <xdr:cNvPr id="716" name="【公民館】&#10;一人当たり面積最小値テキスト">
          <a:extLst>
            <a:ext uri="{FF2B5EF4-FFF2-40B4-BE49-F238E27FC236}">
              <a16:creationId xmlns:a16="http://schemas.microsoft.com/office/drawing/2014/main" id="{56D74E8B-E550-4FB5-B5D7-118945D70D09}"/>
            </a:ext>
          </a:extLst>
        </xdr:cNvPr>
        <xdr:cNvSpPr txBox="1"/>
      </xdr:nvSpPr>
      <xdr:spPr>
        <a:xfrm>
          <a:off x="22199600" y="1865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130874</xdr:rowOff>
    </xdr:from>
    <xdr:to>
      <xdr:col>116</xdr:col>
      <xdr:colOff>152400</xdr:colOff>
      <xdr:row>108</xdr:row>
      <xdr:rowOff>130874</xdr:rowOff>
    </xdr:to>
    <xdr:cxnSp macro="">
      <xdr:nvCxnSpPr>
        <xdr:cNvPr id="717" name="直線コネクタ 716">
          <a:extLst>
            <a:ext uri="{FF2B5EF4-FFF2-40B4-BE49-F238E27FC236}">
              <a16:creationId xmlns:a16="http://schemas.microsoft.com/office/drawing/2014/main" id="{7F3E2E06-8FFD-4277-B9BC-075553F0A753}"/>
            </a:ext>
          </a:extLst>
        </xdr:cNvPr>
        <xdr:cNvCxnSpPr/>
      </xdr:nvCxnSpPr>
      <xdr:spPr>
        <a:xfrm>
          <a:off x="22072600" y="1864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718" name="【公民館】&#10;一人当たり面積最大値テキスト">
          <a:extLst>
            <a:ext uri="{FF2B5EF4-FFF2-40B4-BE49-F238E27FC236}">
              <a16:creationId xmlns:a16="http://schemas.microsoft.com/office/drawing/2014/main" id="{8BADFEC1-D88A-4162-BE4A-17A1D95EF4EF}"/>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719" name="直線コネクタ 718">
          <a:extLst>
            <a:ext uri="{FF2B5EF4-FFF2-40B4-BE49-F238E27FC236}">
              <a16:creationId xmlns:a16="http://schemas.microsoft.com/office/drawing/2014/main" id="{F72DA2C8-51A2-42B0-A14E-2232CB87C689}"/>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90695</xdr:rowOff>
    </xdr:from>
    <xdr:ext cx="469744" cy="259045"/>
    <xdr:sp macro="" textlink="">
      <xdr:nvSpPr>
        <xdr:cNvPr id="720" name="【公民館】&#10;一人当たり面積平均値テキスト">
          <a:extLst>
            <a:ext uri="{FF2B5EF4-FFF2-40B4-BE49-F238E27FC236}">
              <a16:creationId xmlns:a16="http://schemas.microsoft.com/office/drawing/2014/main" id="{1E4B5024-90A9-4CE3-9898-79ED839FF4B0}"/>
            </a:ext>
          </a:extLst>
        </xdr:cNvPr>
        <xdr:cNvSpPr txBox="1"/>
      </xdr:nvSpPr>
      <xdr:spPr>
        <a:xfrm>
          <a:off x="22199600" y="18435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112268</xdr:rowOff>
    </xdr:from>
    <xdr:to>
      <xdr:col>116</xdr:col>
      <xdr:colOff>114300</xdr:colOff>
      <xdr:row>108</xdr:row>
      <xdr:rowOff>42418</xdr:rowOff>
    </xdr:to>
    <xdr:sp macro="" textlink="">
      <xdr:nvSpPr>
        <xdr:cNvPr id="721" name="フローチャート: 判断 720">
          <a:extLst>
            <a:ext uri="{FF2B5EF4-FFF2-40B4-BE49-F238E27FC236}">
              <a16:creationId xmlns:a16="http://schemas.microsoft.com/office/drawing/2014/main" id="{75DDB475-3A4E-45FD-BCD4-CC0D5972AF8B}"/>
            </a:ext>
          </a:extLst>
        </xdr:cNvPr>
        <xdr:cNvSpPr/>
      </xdr:nvSpPr>
      <xdr:spPr>
        <a:xfrm>
          <a:off x="221107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116078</xdr:rowOff>
    </xdr:from>
    <xdr:to>
      <xdr:col>112</xdr:col>
      <xdr:colOff>38100</xdr:colOff>
      <xdr:row>108</xdr:row>
      <xdr:rowOff>46228</xdr:rowOff>
    </xdr:to>
    <xdr:sp macro="" textlink="">
      <xdr:nvSpPr>
        <xdr:cNvPr id="722" name="フローチャート: 判断 721">
          <a:extLst>
            <a:ext uri="{FF2B5EF4-FFF2-40B4-BE49-F238E27FC236}">
              <a16:creationId xmlns:a16="http://schemas.microsoft.com/office/drawing/2014/main" id="{72148922-BE85-45AE-A912-88E02CE5FA52}"/>
            </a:ext>
          </a:extLst>
        </xdr:cNvPr>
        <xdr:cNvSpPr/>
      </xdr:nvSpPr>
      <xdr:spPr>
        <a:xfrm>
          <a:off x="21272500" y="1846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112077</xdr:rowOff>
    </xdr:from>
    <xdr:to>
      <xdr:col>107</xdr:col>
      <xdr:colOff>101600</xdr:colOff>
      <xdr:row>108</xdr:row>
      <xdr:rowOff>42227</xdr:rowOff>
    </xdr:to>
    <xdr:sp macro="" textlink="">
      <xdr:nvSpPr>
        <xdr:cNvPr id="723" name="フローチャート: 判断 722">
          <a:extLst>
            <a:ext uri="{FF2B5EF4-FFF2-40B4-BE49-F238E27FC236}">
              <a16:creationId xmlns:a16="http://schemas.microsoft.com/office/drawing/2014/main" id="{26E0D58D-DEC9-44AB-B622-AA074BA4B698}"/>
            </a:ext>
          </a:extLst>
        </xdr:cNvPr>
        <xdr:cNvSpPr/>
      </xdr:nvSpPr>
      <xdr:spPr>
        <a:xfrm>
          <a:off x="20383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89027</xdr:rowOff>
    </xdr:from>
    <xdr:to>
      <xdr:col>102</xdr:col>
      <xdr:colOff>165100</xdr:colOff>
      <xdr:row>108</xdr:row>
      <xdr:rowOff>19177</xdr:rowOff>
    </xdr:to>
    <xdr:sp macro="" textlink="">
      <xdr:nvSpPr>
        <xdr:cNvPr id="724" name="フローチャート: 判断 723">
          <a:extLst>
            <a:ext uri="{FF2B5EF4-FFF2-40B4-BE49-F238E27FC236}">
              <a16:creationId xmlns:a16="http://schemas.microsoft.com/office/drawing/2014/main" id="{84F4218A-93CC-4AA9-88E2-8C6298191FB6}"/>
            </a:ext>
          </a:extLst>
        </xdr:cNvPr>
        <xdr:cNvSpPr/>
      </xdr:nvSpPr>
      <xdr:spPr>
        <a:xfrm>
          <a:off x="19494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95886</xdr:rowOff>
    </xdr:from>
    <xdr:to>
      <xdr:col>98</xdr:col>
      <xdr:colOff>38100</xdr:colOff>
      <xdr:row>108</xdr:row>
      <xdr:rowOff>26036</xdr:rowOff>
    </xdr:to>
    <xdr:sp macro="" textlink="">
      <xdr:nvSpPr>
        <xdr:cNvPr id="725" name="フローチャート: 判断 724">
          <a:extLst>
            <a:ext uri="{FF2B5EF4-FFF2-40B4-BE49-F238E27FC236}">
              <a16:creationId xmlns:a16="http://schemas.microsoft.com/office/drawing/2014/main" id="{524A01C9-4F1F-4F95-9A44-0491B711BFDE}"/>
            </a:ext>
          </a:extLst>
        </xdr:cNvPr>
        <xdr:cNvSpPr/>
      </xdr:nvSpPr>
      <xdr:spPr>
        <a:xfrm>
          <a:off x="18605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DDE0B240-E42E-4453-AC55-30BC583F311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392AE128-5156-4E46-AD82-2CBF671536D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985FCD80-7DB5-4589-90BA-01FD78D8387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A6A67E7D-C591-4C58-88A2-6319B1E619A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79197824-2C57-4EDD-B6C4-69D3579E88E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9207</xdr:rowOff>
    </xdr:from>
    <xdr:to>
      <xdr:col>116</xdr:col>
      <xdr:colOff>114300</xdr:colOff>
      <xdr:row>107</xdr:row>
      <xdr:rowOff>110807</xdr:rowOff>
    </xdr:to>
    <xdr:sp macro="" textlink="">
      <xdr:nvSpPr>
        <xdr:cNvPr id="731" name="楕円 730">
          <a:extLst>
            <a:ext uri="{FF2B5EF4-FFF2-40B4-BE49-F238E27FC236}">
              <a16:creationId xmlns:a16="http://schemas.microsoft.com/office/drawing/2014/main" id="{6D404ED9-6345-4F19-A048-054B6B363F98}"/>
            </a:ext>
          </a:extLst>
        </xdr:cNvPr>
        <xdr:cNvSpPr/>
      </xdr:nvSpPr>
      <xdr:spPr>
        <a:xfrm>
          <a:off x="22110700" y="1835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32084</xdr:rowOff>
    </xdr:from>
    <xdr:ext cx="469744" cy="259045"/>
    <xdr:sp macro="" textlink="">
      <xdr:nvSpPr>
        <xdr:cNvPr id="732" name="【公民館】&#10;一人当たり面積該当値テキスト">
          <a:extLst>
            <a:ext uri="{FF2B5EF4-FFF2-40B4-BE49-F238E27FC236}">
              <a16:creationId xmlns:a16="http://schemas.microsoft.com/office/drawing/2014/main" id="{EC63FC42-7393-465B-A32A-A1ADACD354F0}"/>
            </a:ext>
          </a:extLst>
        </xdr:cNvPr>
        <xdr:cNvSpPr txBox="1"/>
      </xdr:nvSpPr>
      <xdr:spPr>
        <a:xfrm>
          <a:off x="22199600" y="18205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20638</xdr:rowOff>
    </xdr:from>
    <xdr:to>
      <xdr:col>112</xdr:col>
      <xdr:colOff>38100</xdr:colOff>
      <xdr:row>107</xdr:row>
      <xdr:rowOff>122238</xdr:rowOff>
    </xdr:to>
    <xdr:sp macro="" textlink="">
      <xdr:nvSpPr>
        <xdr:cNvPr id="733" name="楕円 732">
          <a:extLst>
            <a:ext uri="{FF2B5EF4-FFF2-40B4-BE49-F238E27FC236}">
              <a16:creationId xmlns:a16="http://schemas.microsoft.com/office/drawing/2014/main" id="{1D3E0C7D-DAA0-4B6D-9046-A7B9918FF302}"/>
            </a:ext>
          </a:extLst>
        </xdr:cNvPr>
        <xdr:cNvSpPr/>
      </xdr:nvSpPr>
      <xdr:spPr>
        <a:xfrm>
          <a:off x="21272500" y="1836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60007</xdr:rowOff>
    </xdr:from>
    <xdr:to>
      <xdr:col>116</xdr:col>
      <xdr:colOff>63500</xdr:colOff>
      <xdr:row>107</xdr:row>
      <xdr:rowOff>71438</xdr:rowOff>
    </xdr:to>
    <xdr:cxnSp macro="">
      <xdr:nvCxnSpPr>
        <xdr:cNvPr id="734" name="直線コネクタ 733">
          <a:extLst>
            <a:ext uri="{FF2B5EF4-FFF2-40B4-BE49-F238E27FC236}">
              <a16:creationId xmlns:a16="http://schemas.microsoft.com/office/drawing/2014/main" id="{3B9C75EA-E7EE-4191-B6F7-38F3E6910C90}"/>
            </a:ext>
          </a:extLst>
        </xdr:cNvPr>
        <xdr:cNvCxnSpPr/>
      </xdr:nvCxnSpPr>
      <xdr:spPr>
        <a:xfrm flipV="1">
          <a:off x="21323300" y="18405157"/>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27687</xdr:rowOff>
    </xdr:from>
    <xdr:to>
      <xdr:col>107</xdr:col>
      <xdr:colOff>101600</xdr:colOff>
      <xdr:row>107</xdr:row>
      <xdr:rowOff>129287</xdr:rowOff>
    </xdr:to>
    <xdr:sp macro="" textlink="">
      <xdr:nvSpPr>
        <xdr:cNvPr id="735" name="楕円 734">
          <a:extLst>
            <a:ext uri="{FF2B5EF4-FFF2-40B4-BE49-F238E27FC236}">
              <a16:creationId xmlns:a16="http://schemas.microsoft.com/office/drawing/2014/main" id="{8984E2C6-D795-4F1D-8878-E96D9058BC95}"/>
            </a:ext>
          </a:extLst>
        </xdr:cNvPr>
        <xdr:cNvSpPr/>
      </xdr:nvSpPr>
      <xdr:spPr>
        <a:xfrm>
          <a:off x="20383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71438</xdr:rowOff>
    </xdr:from>
    <xdr:to>
      <xdr:col>111</xdr:col>
      <xdr:colOff>177800</xdr:colOff>
      <xdr:row>107</xdr:row>
      <xdr:rowOff>78487</xdr:rowOff>
    </xdr:to>
    <xdr:cxnSp macro="">
      <xdr:nvCxnSpPr>
        <xdr:cNvPr id="736" name="直線コネクタ 735">
          <a:extLst>
            <a:ext uri="{FF2B5EF4-FFF2-40B4-BE49-F238E27FC236}">
              <a16:creationId xmlns:a16="http://schemas.microsoft.com/office/drawing/2014/main" id="{AA45D33A-1989-4C08-9B72-E47DF1202FDB}"/>
            </a:ext>
          </a:extLst>
        </xdr:cNvPr>
        <xdr:cNvCxnSpPr/>
      </xdr:nvCxnSpPr>
      <xdr:spPr>
        <a:xfrm flipV="1">
          <a:off x="20434300" y="18416588"/>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32829</xdr:rowOff>
    </xdr:from>
    <xdr:to>
      <xdr:col>102</xdr:col>
      <xdr:colOff>165100</xdr:colOff>
      <xdr:row>107</xdr:row>
      <xdr:rowOff>134429</xdr:rowOff>
    </xdr:to>
    <xdr:sp macro="" textlink="">
      <xdr:nvSpPr>
        <xdr:cNvPr id="737" name="楕円 736">
          <a:extLst>
            <a:ext uri="{FF2B5EF4-FFF2-40B4-BE49-F238E27FC236}">
              <a16:creationId xmlns:a16="http://schemas.microsoft.com/office/drawing/2014/main" id="{B6CBD210-2D4A-47FB-9F63-0B54AACECB97}"/>
            </a:ext>
          </a:extLst>
        </xdr:cNvPr>
        <xdr:cNvSpPr/>
      </xdr:nvSpPr>
      <xdr:spPr>
        <a:xfrm>
          <a:off x="19494500" y="1837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78487</xdr:rowOff>
    </xdr:from>
    <xdr:to>
      <xdr:col>107</xdr:col>
      <xdr:colOff>50800</xdr:colOff>
      <xdr:row>107</xdr:row>
      <xdr:rowOff>83629</xdr:rowOff>
    </xdr:to>
    <xdr:cxnSp macro="">
      <xdr:nvCxnSpPr>
        <xdr:cNvPr id="738" name="直線コネクタ 737">
          <a:extLst>
            <a:ext uri="{FF2B5EF4-FFF2-40B4-BE49-F238E27FC236}">
              <a16:creationId xmlns:a16="http://schemas.microsoft.com/office/drawing/2014/main" id="{C13CEB11-7BF6-47EC-8724-B333845C4B86}"/>
            </a:ext>
          </a:extLst>
        </xdr:cNvPr>
        <xdr:cNvCxnSpPr/>
      </xdr:nvCxnSpPr>
      <xdr:spPr>
        <a:xfrm flipV="1">
          <a:off x="19545300" y="18423637"/>
          <a:ext cx="889000"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37401</xdr:rowOff>
    </xdr:from>
    <xdr:to>
      <xdr:col>98</xdr:col>
      <xdr:colOff>38100</xdr:colOff>
      <xdr:row>107</xdr:row>
      <xdr:rowOff>139001</xdr:rowOff>
    </xdr:to>
    <xdr:sp macro="" textlink="">
      <xdr:nvSpPr>
        <xdr:cNvPr id="739" name="楕円 738">
          <a:extLst>
            <a:ext uri="{FF2B5EF4-FFF2-40B4-BE49-F238E27FC236}">
              <a16:creationId xmlns:a16="http://schemas.microsoft.com/office/drawing/2014/main" id="{171AB01D-9821-4D40-A392-0A99A83B5E3B}"/>
            </a:ext>
          </a:extLst>
        </xdr:cNvPr>
        <xdr:cNvSpPr/>
      </xdr:nvSpPr>
      <xdr:spPr>
        <a:xfrm>
          <a:off x="18605500" y="1838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83629</xdr:rowOff>
    </xdr:from>
    <xdr:to>
      <xdr:col>102</xdr:col>
      <xdr:colOff>114300</xdr:colOff>
      <xdr:row>107</xdr:row>
      <xdr:rowOff>88201</xdr:rowOff>
    </xdr:to>
    <xdr:cxnSp macro="">
      <xdr:nvCxnSpPr>
        <xdr:cNvPr id="740" name="直線コネクタ 739">
          <a:extLst>
            <a:ext uri="{FF2B5EF4-FFF2-40B4-BE49-F238E27FC236}">
              <a16:creationId xmlns:a16="http://schemas.microsoft.com/office/drawing/2014/main" id="{09FAA198-C656-4CFC-8006-CE70A567F0E7}"/>
            </a:ext>
          </a:extLst>
        </xdr:cNvPr>
        <xdr:cNvCxnSpPr/>
      </xdr:nvCxnSpPr>
      <xdr:spPr>
        <a:xfrm flipV="1">
          <a:off x="18656300" y="1842877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37355</xdr:rowOff>
    </xdr:from>
    <xdr:ext cx="469744" cy="259045"/>
    <xdr:sp macro="" textlink="">
      <xdr:nvSpPr>
        <xdr:cNvPr id="741" name="n_1aveValue【公民館】&#10;一人当たり面積">
          <a:extLst>
            <a:ext uri="{FF2B5EF4-FFF2-40B4-BE49-F238E27FC236}">
              <a16:creationId xmlns:a16="http://schemas.microsoft.com/office/drawing/2014/main" id="{16450536-C00D-4A04-9480-D7A78CB1966E}"/>
            </a:ext>
          </a:extLst>
        </xdr:cNvPr>
        <xdr:cNvSpPr txBox="1"/>
      </xdr:nvSpPr>
      <xdr:spPr>
        <a:xfrm>
          <a:off x="21075727" y="1855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33354</xdr:rowOff>
    </xdr:from>
    <xdr:ext cx="469744" cy="259045"/>
    <xdr:sp macro="" textlink="">
      <xdr:nvSpPr>
        <xdr:cNvPr id="742" name="n_2aveValue【公民館】&#10;一人当たり面積">
          <a:extLst>
            <a:ext uri="{FF2B5EF4-FFF2-40B4-BE49-F238E27FC236}">
              <a16:creationId xmlns:a16="http://schemas.microsoft.com/office/drawing/2014/main" id="{4218DFA6-C77A-43BB-82D5-1C1CD511C0D3}"/>
            </a:ext>
          </a:extLst>
        </xdr:cNvPr>
        <xdr:cNvSpPr txBox="1"/>
      </xdr:nvSpPr>
      <xdr:spPr>
        <a:xfrm>
          <a:off x="20199427" y="1854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10304</xdr:rowOff>
    </xdr:from>
    <xdr:ext cx="469744" cy="259045"/>
    <xdr:sp macro="" textlink="">
      <xdr:nvSpPr>
        <xdr:cNvPr id="743" name="n_3aveValue【公民館】&#10;一人当たり面積">
          <a:extLst>
            <a:ext uri="{FF2B5EF4-FFF2-40B4-BE49-F238E27FC236}">
              <a16:creationId xmlns:a16="http://schemas.microsoft.com/office/drawing/2014/main" id="{2F440DD3-853B-4E68-9E3C-50C4C01EE47C}"/>
            </a:ext>
          </a:extLst>
        </xdr:cNvPr>
        <xdr:cNvSpPr txBox="1"/>
      </xdr:nvSpPr>
      <xdr:spPr>
        <a:xfrm>
          <a:off x="19310427" y="185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17163</xdr:rowOff>
    </xdr:from>
    <xdr:ext cx="469744" cy="259045"/>
    <xdr:sp macro="" textlink="">
      <xdr:nvSpPr>
        <xdr:cNvPr id="744" name="n_4aveValue【公民館】&#10;一人当たり面積">
          <a:extLst>
            <a:ext uri="{FF2B5EF4-FFF2-40B4-BE49-F238E27FC236}">
              <a16:creationId xmlns:a16="http://schemas.microsoft.com/office/drawing/2014/main" id="{7DFA0E46-3C85-4303-ACD5-161B6021A829}"/>
            </a:ext>
          </a:extLst>
        </xdr:cNvPr>
        <xdr:cNvSpPr txBox="1"/>
      </xdr:nvSpPr>
      <xdr:spPr>
        <a:xfrm>
          <a:off x="18421427" y="185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138765</xdr:rowOff>
    </xdr:from>
    <xdr:ext cx="469744" cy="259045"/>
    <xdr:sp macro="" textlink="">
      <xdr:nvSpPr>
        <xdr:cNvPr id="745" name="n_1mainValue【公民館】&#10;一人当たり面積">
          <a:extLst>
            <a:ext uri="{FF2B5EF4-FFF2-40B4-BE49-F238E27FC236}">
              <a16:creationId xmlns:a16="http://schemas.microsoft.com/office/drawing/2014/main" id="{D0CDCDC7-3036-4D58-A62B-D3382C217DEA}"/>
            </a:ext>
          </a:extLst>
        </xdr:cNvPr>
        <xdr:cNvSpPr txBox="1"/>
      </xdr:nvSpPr>
      <xdr:spPr>
        <a:xfrm>
          <a:off x="21075727" y="1814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145814</xdr:rowOff>
    </xdr:from>
    <xdr:ext cx="469744" cy="259045"/>
    <xdr:sp macro="" textlink="">
      <xdr:nvSpPr>
        <xdr:cNvPr id="746" name="n_2mainValue【公民館】&#10;一人当たり面積">
          <a:extLst>
            <a:ext uri="{FF2B5EF4-FFF2-40B4-BE49-F238E27FC236}">
              <a16:creationId xmlns:a16="http://schemas.microsoft.com/office/drawing/2014/main" id="{DED5A68D-5188-4680-B84B-3399805AD1D0}"/>
            </a:ext>
          </a:extLst>
        </xdr:cNvPr>
        <xdr:cNvSpPr txBox="1"/>
      </xdr:nvSpPr>
      <xdr:spPr>
        <a:xfrm>
          <a:off x="20199427" y="1814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150956</xdr:rowOff>
    </xdr:from>
    <xdr:ext cx="469744" cy="259045"/>
    <xdr:sp macro="" textlink="">
      <xdr:nvSpPr>
        <xdr:cNvPr id="747" name="n_3mainValue【公民館】&#10;一人当たり面積">
          <a:extLst>
            <a:ext uri="{FF2B5EF4-FFF2-40B4-BE49-F238E27FC236}">
              <a16:creationId xmlns:a16="http://schemas.microsoft.com/office/drawing/2014/main" id="{7F97A3BB-AF0D-445E-8033-7A85A688D28F}"/>
            </a:ext>
          </a:extLst>
        </xdr:cNvPr>
        <xdr:cNvSpPr txBox="1"/>
      </xdr:nvSpPr>
      <xdr:spPr>
        <a:xfrm>
          <a:off x="19310427" y="1815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155528</xdr:rowOff>
    </xdr:from>
    <xdr:ext cx="469744" cy="259045"/>
    <xdr:sp macro="" textlink="">
      <xdr:nvSpPr>
        <xdr:cNvPr id="748" name="n_4mainValue【公民館】&#10;一人当たり面積">
          <a:extLst>
            <a:ext uri="{FF2B5EF4-FFF2-40B4-BE49-F238E27FC236}">
              <a16:creationId xmlns:a16="http://schemas.microsoft.com/office/drawing/2014/main" id="{3A436F58-2D9F-4833-921D-1AF88017DCB5}"/>
            </a:ext>
          </a:extLst>
        </xdr:cNvPr>
        <xdr:cNvSpPr txBox="1"/>
      </xdr:nvSpPr>
      <xdr:spPr>
        <a:xfrm>
          <a:off x="18421427" y="1815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AC9ADCD9-D4D3-4602-A59D-D5FABA059D9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BEE878D8-0D8E-40B2-A9B4-B6CC7FCA7EF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0B7D5747-5393-4D17-BDB0-A5408CFD77F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類型別の有形固定資産減価償却率において、「道路」、「橋りょう・トンネル」、「認定こども園・幼稚園・保育所」、「学校施設」、「公民館」において、類似団体平均よりも上回っており、老朽化が進んでいることがわか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また、一人当たり施設別の面積において、「学校施設」、「公民館」は類似団体平均を上回っており、主要因は、村内における地区の多岐化によるものである。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30B710E-04BA-4403-93CC-72DECD0C962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2142FB0-A318-4C7C-9C3A-D1F974914E0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188D12B-5530-4ADB-B096-D6B611484CC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66F78E9-41E4-4FE1-A7E5-14F3CE91F10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2C48168-C2BC-4DBF-A193-18940652F6D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2B83199-FA7D-4BF4-8890-BB9B20A1721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D5A1492-8746-421A-AEF3-E68834048B3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8F466BD-546B-49FE-A957-4AB579E4831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9875DB0-0C2E-4E59-85DE-0569819A385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3583F15-00E1-4598-ACC6-3086BC3F220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2,478
2,441
234.08
3,580,593
3,380,370
159,440
2,201,717
4,111,861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E490986-47FE-4AF7-AEE3-B0B955C9D55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63AEB4-3B4A-4328-A655-0405D2BDD92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1C3D40B-2894-4549-AA59-3DBEDEC32F1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A8DB0AC-55ED-4223-BF4C-DB5945041F9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F31EB21-FA71-4EA7-ADB2-303855D2A23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E76DE5F-E089-4B38-B7AF-D82ED1257CD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AB79C13-6EF6-4721-BE5B-265A65A28C4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781FD99-AE08-45CA-879C-F05C68F6DEE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0CA6017-E558-434A-8E91-EC3CB68EE78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2947A05-3950-462D-9448-4656923C80C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D0F78A9-AC65-4A48-B6D7-1E0BFE7AC2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399E542-76E7-4602-BFBA-E6D39B206FF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9C8D9DC-D3D5-491A-8EC7-BCD08AA1168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76C3C2C-FD92-4488-9DB9-3ED029BA76E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D7E64E2-48F6-4EB9-8744-6E935F07070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275605B-720C-4A86-AF62-0B293B7F031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67BBB21-66CA-4AB4-821F-080D4B32657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A5D6557-80ED-4C2E-AB71-4C96C284A17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D0CE19A-C21F-4326-9BC0-92B3C67BC80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93E2BD7-6531-4361-9F82-72F2AD9DF2F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6A0CF45-F096-4427-B6FF-84CE3DDAED2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8E694FE-808D-4BDF-AF50-568E0EC4C4D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11BA1B8-5C8E-4E26-8E2B-444EF535186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663054A-88D1-484A-BAF5-3328C9D0A18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29965B5-0C70-4D19-A1F2-068D8F95902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97C2AED-10FC-4EF9-A1A2-E8563E3F467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D6C2E9A-B1E5-411B-A955-5531308514E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C982EB5-D2A2-4A75-9335-BD19D904141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A7CB91A-437B-4534-837A-45F81330FF8D}"/>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E91A149-3DB4-4182-BD70-7F533F9CC57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7BFC6E3-7451-4992-9E8A-B738C0208DA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E41BBC1-28D2-4817-92D4-FEB6C01BAD2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DBEAF21-123B-4F2D-AA2E-1C91901E6F3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ED6C240-F874-42BB-80A6-F922A6210FE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5C6774D-9B48-4127-B657-5ED8637F456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2D03FE4-D292-49F7-A4A0-78D530F5E10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940C083-E384-448E-9D49-D1C2E0895DA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760FECA-0DD8-4D0B-9DFD-D3084AE76D2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5D75F69-7DDA-48A0-B721-15683D3DDFB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BF9EE36-9152-4A05-A8DF-A6E1DD12FD3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857A92CC-275D-4BFB-BD71-68B9BB3A464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17FC017-2C03-4831-9557-860C8181D6B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810C1E7-1D5F-490A-87B2-5661D0BD19C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C06D17A-A3A0-4741-B7C7-220E5A5F219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D96DE78-2C6D-4B38-AFAA-62A905C64A3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813F4E0-7FDA-4FAF-A0C1-118FB1A41F4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6F96063-7E33-4C3D-8EA6-573906B1D66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FF736CE-BC21-44AF-97C9-0CCFD942509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EF259BD0-51AA-4D36-9683-585FF567579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80C1F415-8C88-48CE-BE35-E15E414BF8E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C69202F8-0ABC-491C-8636-85C366142DE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CBBF1857-8224-40C3-A8FF-5539BB0652D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4B225A53-7175-4105-B5C8-073AE4D3128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F6B4F680-9059-4BEB-B66B-5F45D87A5C7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DB807C88-3978-4B14-A2FA-0A1F5C8C63C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5C769C77-237F-4436-8808-2D6F3D910CA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F04F62FD-DB64-4ABF-8561-89BC7F724A2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CE19D3D8-EC3C-40E2-9297-2FD7B90A2DD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C28722D1-3693-47C3-8E01-BC17E2F1AA0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C6E19E75-66B7-42EF-9207-CB80D215BE9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CF0A506A-286E-4613-865C-DDF169622F0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6A31D733-040F-4A8C-AD7E-F3A1ED4B25E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7113385B-7E39-494D-89AC-8E62D29CD919}"/>
            </a:ext>
          </a:extLst>
        </xdr:cNvPr>
        <xdr:cNvCxnSpPr/>
      </xdr:nvCxnSpPr>
      <xdr:spPr>
        <a:xfrm flipV="1">
          <a:off x="4634865"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90907D0C-BBC4-404E-AD87-B7714928066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2CC01FAD-DD12-4E77-BEDB-5F1F26075AC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6477D94E-1AA5-4342-AAF7-A5911942A7E3}"/>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78" name="直線コネクタ 77">
          <a:extLst>
            <a:ext uri="{FF2B5EF4-FFF2-40B4-BE49-F238E27FC236}">
              <a16:creationId xmlns:a16="http://schemas.microsoft.com/office/drawing/2014/main" id="{F1537B61-00D6-40A3-9B5F-EE6D95F5E549}"/>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109237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CAD08913-7109-47F0-90C9-381567AA8374}"/>
            </a:ext>
          </a:extLst>
        </xdr:cNvPr>
        <xdr:cNvSpPr txBox="1"/>
      </xdr:nvSpPr>
      <xdr:spPr>
        <a:xfrm>
          <a:off x="4673600" y="10396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80" name="フローチャート: 判断 79">
          <a:extLst>
            <a:ext uri="{FF2B5EF4-FFF2-40B4-BE49-F238E27FC236}">
              <a16:creationId xmlns:a16="http://schemas.microsoft.com/office/drawing/2014/main" id="{735471AD-0BFF-4DF4-ACCF-FAE1FA87B6E7}"/>
            </a:ext>
          </a:extLst>
        </xdr:cNvPr>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81" name="フローチャート: 判断 80">
          <a:extLst>
            <a:ext uri="{FF2B5EF4-FFF2-40B4-BE49-F238E27FC236}">
              <a16:creationId xmlns:a16="http://schemas.microsoft.com/office/drawing/2014/main" id="{A3F825F5-A18F-49C7-9FBF-9B96C9C6AB7D}"/>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153307</xdr:rowOff>
    </xdr:from>
    <xdr:to>
      <xdr:col>15</xdr:col>
      <xdr:colOff>101600</xdr:colOff>
      <xdr:row>61</xdr:row>
      <xdr:rowOff>83457</xdr:rowOff>
    </xdr:to>
    <xdr:sp macro="" textlink="">
      <xdr:nvSpPr>
        <xdr:cNvPr id="82" name="フローチャート: 判断 81">
          <a:extLst>
            <a:ext uri="{FF2B5EF4-FFF2-40B4-BE49-F238E27FC236}">
              <a16:creationId xmlns:a16="http://schemas.microsoft.com/office/drawing/2014/main" id="{652DF56E-6FAA-4D27-895C-10C5FD750DBD}"/>
            </a:ext>
          </a:extLst>
        </xdr:cNvPr>
        <xdr:cNvSpPr/>
      </xdr:nvSpPr>
      <xdr:spPr>
        <a:xfrm>
          <a:off x="2857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83" name="フローチャート: 判断 82">
          <a:extLst>
            <a:ext uri="{FF2B5EF4-FFF2-40B4-BE49-F238E27FC236}">
              <a16:creationId xmlns:a16="http://schemas.microsoft.com/office/drawing/2014/main" id="{FCB0901B-7D5B-46E1-B86C-C292B169B1B6}"/>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9616</xdr:rowOff>
    </xdr:from>
    <xdr:to>
      <xdr:col>6</xdr:col>
      <xdr:colOff>38100</xdr:colOff>
      <xdr:row>61</xdr:row>
      <xdr:rowOff>111216</xdr:rowOff>
    </xdr:to>
    <xdr:sp macro="" textlink="">
      <xdr:nvSpPr>
        <xdr:cNvPr id="84" name="フローチャート: 判断 83">
          <a:extLst>
            <a:ext uri="{FF2B5EF4-FFF2-40B4-BE49-F238E27FC236}">
              <a16:creationId xmlns:a16="http://schemas.microsoft.com/office/drawing/2014/main" id="{80D50DA6-C5DD-40C8-9CDC-70165901C687}"/>
            </a:ext>
          </a:extLst>
        </xdr:cNvPr>
        <xdr:cNvSpPr/>
      </xdr:nvSpPr>
      <xdr:spPr>
        <a:xfrm>
          <a:off x="107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20C09B6-D700-483D-9C11-41DE1B96E37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C5168E3-6FC5-40EF-9C8C-344E43EFCF3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C17CA57-F853-4048-B73C-DEDD069AFC1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1C771314-E24C-4ADE-91DB-AF54F27E017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E12B8615-D947-4BED-827D-A790FE14580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96157</xdr:rowOff>
    </xdr:from>
    <xdr:to>
      <xdr:col>24</xdr:col>
      <xdr:colOff>114300</xdr:colOff>
      <xdr:row>64</xdr:row>
      <xdr:rowOff>26307</xdr:rowOff>
    </xdr:to>
    <xdr:sp macro="" textlink="">
      <xdr:nvSpPr>
        <xdr:cNvPr id="90" name="楕円 89">
          <a:extLst>
            <a:ext uri="{FF2B5EF4-FFF2-40B4-BE49-F238E27FC236}">
              <a16:creationId xmlns:a16="http://schemas.microsoft.com/office/drawing/2014/main" id="{AA123F59-B596-49F5-BF8C-4340D9020020}"/>
            </a:ext>
          </a:extLst>
        </xdr:cNvPr>
        <xdr:cNvSpPr/>
      </xdr:nvSpPr>
      <xdr:spPr>
        <a:xfrm>
          <a:off x="4584700" y="1089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74584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F1F9E527-1403-458B-B481-9FA52942EE12}"/>
            </a:ext>
          </a:extLst>
        </xdr:cNvPr>
        <xdr:cNvSpPr txBox="1"/>
      </xdr:nvSpPr>
      <xdr:spPr>
        <a:xfrm>
          <a:off x="4673600" y="108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91259</xdr:rowOff>
    </xdr:from>
    <xdr:to>
      <xdr:col>20</xdr:col>
      <xdr:colOff>38100</xdr:colOff>
      <xdr:row>64</xdr:row>
      <xdr:rowOff>21409</xdr:rowOff>
    </xdr:to>
    <xdr:sp macro="" textlink="">
      <xdr:nvSpPr>
        <xdr:cNvPr id="92" name="楕円 91">
          <a:extLst>
            <a:ext uri="{FF2B5EF4-FFF2-40B4-BE49-F238E27FC236}">
              <a16:creationId xmlns:a16="http://schemas.microsoft.com/office/drawing/2014/main" id="{189C5EE9-754E-499D-8166-7CA035CB74D2}"/>
            </a:ext>
          </a:extLst>
        </xdr:cNvPr>
        <xdr:cNvSpPr/>
      </xdr:nvSpPr>
      <xdr:spPr>
        <a:xfrm>
          <a:off x="3746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142059</xdr:rowOff>
    </xdr:from>
    <xdr:to>
      <xdr:col>24</xdr:col>
      <xdr:colOff>63500</xdr:colOff>
      <xdr:row>63</xdr:row>
      <xdr:rowOff>146957</xdr:rowOff>
    </xdr:to>
    <xdr:cxnSp macro="">
      <xdr:nvCxnSpPr>
        <xdr:cNvPr id="93" name="直線コネクタ 92">
          <a:extLst>
            <a:ext uri="{FF2B5EF4-FFF2-40B4-BE49-F238E27FC236}">
              <a16:creationId xmlns:a16="http://schemas.microsoft.com/office/drawing/2014/main" id="{B8E45552-E757-4A1E-8256-BCCFE687DDF5}"/>
            </a:ext>
          </a:extLst>
        </xdr:cNvPr>
        <xdr:cNvCxnSpPr/>
      </xdr:nvCxnSpPr>
      <xdr:spPr>
        <a:xfrm>
          <a:off x="3797300" y="10943409"/>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29210</xdr:rowOff>
    </xdr:from>
    <xdr:to>
      <xdr:col>15</xdr:col>
      <xdr:colOff>101600</xdr:colOff>
      <xdr:row>64</xdr:row>
      <xdr:rowOff>130810</xdr:rowOff>
    </xdr:to>
    <xdr:sp macro="" textlink="">
      <xdr:nvSpPr>
        <xdr:cNvPr id="94" name="楕円 93">
          <a:extLst>
            <a:ext uri="{FF2B5EF4-FFF2-40B4-BE49-F238E27FC236}">
              <a16:creationId xmlns:a16="http://schemas.microsoft.com/office/drawing/2014/main" id="{EB8D0D4C-4524-4E1E-AC78-FA327BCB0D90}"/>
            </a:ext>
          </a:extLst>
        </xdr:cNvPr>
        <xdr:cNvSpPr/>
      </xdr:nvSpPr>
      <xdr:spPr>
        <a:xfrm>
          <a:off x="2857500" y="110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142059</xdr:rowOff>
    </xdr:from>
    <xdr:to>
      <xdr:col>19</xdr:col>
      <xdr:colOff>177800</xdr:colOff>
      <xdr:row>64</xdr:row>
      <xdr:rowOff>80010</xdr:rowOff>
    </xdr:to>
    <xdr:cxnSp macro="">
      <xdr:nvCxnSpPr>
        <xdr:cNvPr id="95" name="直線コネクタ 94">
          <a:extLst>
            <a:ext uri="{FF2B5EF4-FFF2-40B4-BE49-F238E27FC236}">
              <a16:creationId xmlns:a16="http://schemas.microsoft.com/office/drawing/2014/main" id="{297329CF-58C1-4855-A4CF-AE533CF8A35D}"/>
            </a:ext>
          </a:extLst>
        </xdr:cNvPr>
        <xdr:cNvCxnSpPr/>
      </xdr:nvCxnSpPr>
      <xdr:spPr>
        <a:xfrm flipV="1">
          <a:off x="2908300" y="10943409"/>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25944</xdr:rowOff>
    </xdr:from>
    <xdr:to>
      <xdr:col>10</xdr:col>
      <xdr:colOff>165100</xdr:colOff>
      <xdr:row>64</xdr:row>
      <xdr:rowOff>127544</xdr:rowOff>
    </xdr:to>
    <xdr:sp macro="" textlink="">
      <xdr:nvSpPr>
        <xdr:cNvPr id="96" name="楕円 95">
          <a:extLst>
            <a:ext uri="{FF2B5EF4-FFF2-40B4-BE49-F238E27FC236}">
              <a16:creationId xmlns:a16="http://schemas.microsoft.com/office/drawing/2014/main" id="{2B9BBB6A-58D5-4C9C-A590-8C3F649BEF62}"/>
            </a:ext>
          </a:extLst>
        </xdr:cNvPr>
        <xdr:cNvSpPr/>
      </xdr:nvSpPr>
      <xdr:spPr>
        <a:xfrm>
          <a:off x="1968500" y="109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76744</xdr:rowOff>
    </xdr:from>
    <xdr:to>
      <xdr:col>15</xdr:col>
      <xdr:colOff>50800</xdr:colOff>
      <xdr:row>64</xdr:row>
      <xdr:rowOff>80010</xdr:rowOff>
    </xdr:to>
    <xdr:cxnSp macro="">
      <xdr:nvCxnSpPr>
        <xdr:cNvPr id="97" name="直線コネクタ 96">
          <a:extLst>
            <a:ext uri="{FF2B5EF4-FFF2-40B4-BE49-F238E27FC236}">
              <a16:creationId xmlns:a16="http://schemas.microsoft.com/office/drawing/2014/main" id="{6B75AF02-8569-49B6-B9BD-2BB8FB2A2623}"/>
            </a:ext>
          </a:extLst>
        </xdr:cNvPr>
        <xdr:cNvCxnSpPr/>
      </xdr:nvCxnSpPr>
      <xdr:spPr>
        <a:xfrm>
          <a:off x="2019300" y="1104954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9616</xdr:rowOff>
    </xdr:from>
    <xdr:to>
      <xdr:col>6</xdr:col>
      <xdr:colOff>38100</xdr:colOff>
      <xdr:row>64</xdr:row>
      <xdr:rowOff>111216</xdr:rowOff>
    </xdr:to>
    <xdr:sp macro="" textlink="">
      <xdr:nvSpPr>
        <xdr:cNvPr id="98" name="楕円 97">
          <a:extLst>
            <a:ext uri="{FF2B5EF4-FFF2-40B4-BE49-F238E27FC236}">
              <a16:creationId xmlns:a16="http://schemas.microsoft.com/office/drawing/2014/main" id="{CB3F41AC-F301-4D69-9BA4-FA185A3430D0}"/>
            </a:ext>
          </a:extLst>
        </xdr:cNvPr>
        <xdr:cNvSpPr/>
      </xdr:nvSpPr>
      <xdr:spPr>
        <a:xfrm>
          <a:off x="1079500" y="1098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60416</xdr:rowOff>
    </xdr:from>
    <xdr:to>
      <xdr:col>10</xdr:col>
      <xdr:colOff>114300</xdr:colOff>
      <xdr:row>64</xdr:row>
      <xdr:rowOff>76744</xdr:rowOff>
    </xdr:to>
    <xdr:cxnSp macro="">
      <xdr:nvCxnSpPr>
        <xdr:cNvPr id="99" name="直線コネクタ 98">
          <a:extLst>
            <a:ext uri="{FF2B5EF4-FFF2-40B4-BE49-F238E27FC236}">
              <a16:creationId xmlns:a16="http://schemas.microsoft.com/office/drawing/2014/main" id="{667D684D-8A78-4981-97FF-6B18B4E96B8D}"/>
            </a:ext>
          </a:extLst>
        </xdr:cNvPr>
        <xdr:cNvCxnSpPr/>
      </xdr:nvCxnSpPr>
      <xdr:spPr>
        <a:xfrm>
          <a:off x="1130300" y="1103321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00" name="n_1aveValue【体育館・プール】&#10;有形固定資産減価償却率">
          <a:extLst>
            <a:ext uri="{FF2B5EF4-FFF2-40B4-BE49-F238E27FC236}">
              <a16:creationId xmlns:a16="http://schemas.microsoft.com/office/drawing/2014/main" id="{5409A2EB-5A31-4152-8FA1-416D71212958}"/>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99984</xdr:rowOff>
    </xdr:from>
    <xdr:ext cx="405111" cy="259045"/>
    <xdr:sp macro="" textlink="">
      <xdr:nvSpPr>
        <xdr:cNvPr id="101" name="n_2aveValue【体育館・プール】&#10;有形固定資産減価償却率">
          <a:extLst>
            <a:ext uri="{FF2B5EF4-FFF2-40B4-BE49-F238E27FC236}">
              <a16:creationId xmlns:a16="http://schemas.microsoft.com/office/drawing/2014/main" id="{0553A774-5D36-45A4-9E7F-B1D3D434A895}"/>
            </a:ext>
          </a:extLst>
        </xdr:cNvPr>
        <xdr:cNvSpPr txBox="1"/>
      </xdr:nvSpPr>
      <xdr:spPr>
        <a:xfrm>
          <a:off x="2705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02" name="n_3aveValue【体育館・プール】&#10;有形固定資産減価償却率">
          <a:extLst>
            <a:ext uri="{FF2B5EF4-FFF2-40B4-BE49-F238E27FC236}">
              <a16:creationId xmlns:a16="http://schemas.microsoft.com/office/drawing/2014/main" id="{C659EC7D-54A9-467E-B742-F154483A646B}"/>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127743</xdr:rowOff>
    </xdr:from>
    <xdr:ext cx="405111" cy="259045"/>
    <xdr:sp macro="" textlink="">
      <xdr:nvSpPr>
        <xdr:cNvPr id="103" name="n_4aveValue【体育館・プール】&#10;有形固定資産減価償却率">
          <a:extLst>
            <a:ext uri="{FF2B5EF4-FFF2-40B4-BE49-F238E27FC236}">
              <a16:creationId xmlns:a16="http://schemas.microsoft.com/office/drawing/2014/main" id="{70E107B3-11AB-48E6-BB7F-6C0AABA2C391}"/>
            </a:ext>
          </a:extLst>
        </xdr:cNvPr>
        <xdr:cNvSpPr txBox="1"/>
      </xdr:nvSpPr>
      <xdr:spPr>
        <a:xfrm>
          <a:off x="927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12536</xdr:rowOff>
    </xdr:from>
    <xdr:ext cx="405111" cy="259045"/>
    <xdr:sp macro="" textlink="">
      <xdr:nvSpPr>
        <xdr:cNvPr id="104" name="n_1mainValue【体育館・プール】&#10;有形固定資産減価償却率">
          <a:extLst>
            <a:ext uri="{FF2B5EF4-FFF2-40B4-BE49-F238E27FC236}">
              <a16:creationId xmlns:a16="http://schemas.microsoft.com/office/drawing/2014/main" id="{DBDDB047-061B-431F-979D-D180C94C9BD0}"/>
            </a:ext>
          </a:extLst>
        </xdr:cNvPr>
        <xdr:cNvSpPr txBox="1"/>
      </xdr:nvSpPr>
      <xdr:spPr>
        <a:xfrm>
          <a:off x="3582044" y="1098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121937</xdr:rowOff>
    </xdr:from>
    <xdr:ext cx="405111" cy="259045"/>
    <xdr:sp macro="" textlink="">
      <xdr:nvSpPr>
        <xdr:cNvPr id="105" name="n_2mainValue【体育館・プール】&#10;有形固定資産減価償却率">
          <a:extLst>
            <a:ext uri="{FF2B5EF4-FFF2-40B4-BE49-F238E27FC236}">
              <a16:creationId xmlns:a16="http://schemas.microsoft.com/office/drawing/2014/main" id="{0283356F-356E-48A6-A608-3C49CFC8C0D2}"/>
            </a:ext>
          </a:extLst>
        </xdr:cNvPr>
        <xdr:cNvSpPr txBox="1"/>
      </xdr:nvSpPr>
      <xdr:spPr>
        <a:xfrm>
          <a:off x="2705744"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118671</xdr:rowOff>
    </xdr:from>
    <xdr:ext cx="405111" cy="259045"/>
    <xdr:sp macro="" textlink="">
      <xdr:nvSpPr>
        <xdr:cNvPr id="106" name="n_3mainValue【体育館・プール】&#10;有形固定資産減価償却率">
          <a:extLst>
            <a:ext uri="{FF2B5EF4-FFF2-40B4-BE49-F238E27FC236}">
              <a16:creationId xmlns:a16="http://schemas.microsoft.com/office/drawing/2014/main" id="{A84F3018-F08A-4B69-9D76-10CA6205C41E}"/>
            </a:ext>
          </a:extLst>
        </xdr:cNvPr>
        <xdr:cNvSpPr txBox="1"/>
      </xdr:nvSpPr>
      <xdr:spPr>
        <a:xfrm>
          <a:off x="1816744" y="1109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102343</xdr:rowOff>
    </xdr:from>
    <xdr:ext cx="405111" cy="259045"/>
    <xdr:sp macro="" textlink="">
      <xdr:nvSpPr>
        <xdr:cNvPr id="107" name="n_4mainValue【体育館・プール】&#10;有形固定資産減価償却率">
          <a:extLst>
            <a:ext uri="{FF2B5EF4-FFF2-40B4-BE49-F238E27FC236}">
              <a16:creationId xmlns:a16="http://schemas.microsoft.com/office/drawing/2014/main" id="{DC6CB5C8-2F98-46EA-802D-640ACB3DEBC7}"/>
            </a:ext>
          </a:extLst>
        </xdr:cNvPr>
        <xdr:cNvSpPr txBox="1"/>
      </xdr:nvSpPr>
      <xdr:spPr>
        <a:xfrm>
          <a:off x="927744" y="1107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8E53E5C5-2269-4E08-9FE7-242A5429E53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B669EC12-FB35-49CA-ADB0-BFCD643D031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9D18703E-F6A0-4395-9B15-7BDA0735564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262AF7C3-9B8E-4D61-B132-55AA3D37D42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1697DDCC-2B93-481F-8B56-D5E4335B6C8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48857D9C-E613-4020-B24A-D13394B727C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1E46F843-416E-4CB1-A9C6-8183CBD2EB7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720EC1F1-DCF7-44CF-8ECE-8EC3EFD3554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154334BC-1346-4A8F-8806-5188F5C6A89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C82F34B4-8D29-4552-9AA1-3822983331C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6BFC4E59-BFA5-4A5B-875C-33C93A871A8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1997B635-C4F3-45CC-A0F1-46E92842F7F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315CD2BE-F9CF-458F-B0F6-A4470439A3F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131EEAE9-D5E5-4890-9F75-F6E4D3B78FC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30D404E0-1510-419D-B375-FBC086B979B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E5054450-6B18-4E1F-A07D-8E32C99526E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564F10E4-8102-461E-9A8C-4025301758E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E10CD7FD-AFEF-4270-99D5-16BA15D43BF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82F9D817-F101-40A4-8B19-3306B0E1CA9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5E5F8B96-373F-4D7E-BA1A-98915A1C7FB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6FD3557E-FD7C-4D7C-8C2C-9CD6E5B2321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1C8D1C34-9725-48EE-95B5-D4FF9C680A16}"/>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B1A74003-FB65-4D65-925F-8023C7D3E7D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2DFC7CFA-7915-4808-A2CC-00BCF7540C14}"/>
            </a:ext>
          </a:extLst>
        </xdr:cNvPr>
        <xdr:cNvCxnSpPr/>
      </xdr:nvCxnSpPr>
      <xdr:spPr>
        <a:xfrm flipV="1">
          <a:off x="10476865" y="9490710"/>
          <a:ext cx="0"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1D381A4A-64A2-47FE-AE34-AECF9DDFF3D6}"/>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44F78B30-43F2-43E0-AB3F-5055E8143706}"/>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134" name="【体育館・プール】&#10;一人当たり面積最大値テキスト">
          <a:extLst>
            <a:ext uri="{FF2B5EF4-FFF2-40B4-BE49-F238E27FC236}">
              <a16:creationId xmlns:a16="http://schemas.microsoft.com/office/drawing/2014/main" id="{7A50E850-A452-44CB-BAD1-C7B4DA92F5E4}"/>
            </a:ext>
          </a:extLst>
        </xdr:cNvPr>
        <xdr:cNvSpPr txBox="1"/>
      </xdr:nvSpPr>
      <xdr:spPr>
        <a:xfrm>
          <a:off x="1051560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135" name="直線コネクタ 134">
          <a:extLst>
            <a:ext uri="{FF2B5EF4-FFF2-40B4-BE49-F238E27FC236}">
              <a16:creationId xmlns:a16="http://schemas.microsoft.com/office/drawing/2014/main" id="{0FCAE1D6-9ECD-45ED-A631-7AFCBB9B934C}"/>
            </a:ext>
          </a:extLst>
        </xdr:cNvPr>
        <xdr:cNvCxnSpPr/>
      </xdr:nvCxnSpPr>
      <xdr:spPr>
        <a:xfrm>
          <a:off x="10388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129938</xdr:rowOff>
    </xdr:from>
    <xdr:ext cx="469744" cy="259045"/>
    <xdr:sp macro="" textlink="">
      <xdr:nvSpPr>
        <xdr:cNvPr id="136" name="【体育館・プール】&#10;一人当たり面積平均値テキスト">
          <a:extLst>
            <a:ext uri="{FF2B5EF4-FFF2-40B4-BE49-F238E27FC236}">
              <a16:creationId xmlns:a16="http://schemas.microsoft.com/office/drawing/2014/main" id="{CACA8D39-AD67-4617-A08E-98A8C2216D58}"/>
            </a:ext>
          </a:extLst>
        </xdr:cNvPr>
        <xdr:cNvSpPr txBox="1"/>
      </xdr:nvSpPr>
      <xdr:spPr>
        <a:xfrm>
          <a:off x="10515600" y="10759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137" name="フローチャート: 判断 136">
          <a:extLst>
            <a:ext uri="{FF2B5EF4-FFF2-40B4-BE49-F238E27FC236}">
              <a16:creationId xmlns:a16="http://schemas.microsoft.com/office/drawing/2014/main" id="{68727218-F368-4580-AAE4-442A54F46D5B}"/>
            </a:ext>
          </a:extLst>
        </xdr:cNvPr>
        <xdr:cNvSpPr/>
      </xdr:nvSpPr>
      <xdr:spPr>
        <a:xfrm>
          <a:off x="10426700" y="107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138" name="フローチャート: 判断 137">
          <a:extLst>
            <a:ext uri="{FF2B5EF4-FFF2-40B4-BE49-F238E27FC236}">
              <a16:creationId xmlns:a16="http://schemas.microsoft.com/office/drawing/2014/main" id="{F3F3F649-04C3-477E-B605-F4DDEB5C9E8F}"/>
            </a:ext>
          </a:extLst>
        </xdr:cNvPr>
        <xdr:cNvSpPr/>
      </xdr:nvSpPr>
      <xdr:spPr>
        <a:xfrm>
          <a:off x="9588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147892</xdr:rowOff>
    </xdr:from>
    <xdr:to>
      <xdr:col>46</xdr:col>
      <xdr:colOff>38100</xdr:colOff>
      <xdr:row>63</xdr:row>
      <xdr:rowOff>78042</xdr:rowOff>
    </xdr:to>
    <xdr:sp macro="" textlink="">
      <xdr:nvSpPr>
        <xdr:cNvPr id="139" name="フローチャート: 判断 138">
          <a:extLst>
            <a:ext uri="{FF2B5EF4-FFF2-40B4-BE49-F238E27FC236}">
              <a16:creationId xmlns:a16="http://schemas.microsoft.com/office/drawing/2014/main" id="{BE60A058-A4F3-4A51-9FE4-FBD70D5906F5}"/>
            </a:ext>
          </a:extLst>
        </xdr:cNvPr>
        <xdr:cNvSpPr/>
      </xdr:nvSpPr>
      <xdr:spPr>
        <a:xfrm>
          <a:off x="8699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150558</xdr:rowOff>
    </xdr:from>
    <xdr:to>
      <xdr:col>41</xdr:col>
      <xdr:colOff>101600</xdr:colOff>
      <xdr:row>63</xdr:row>
      <xdr:rowOff>80708</xdr:rowOff>
    </xdr:to>
    <xdr:sp macro="" textlink="">
      <xdr:nvSpPr>
        <xdr:cNvPr id="140" name="フローチャート: 判断 139">
          <a:extLst>
            <a:ext uri="{FF2B5EF4-FFF2-40B4-BE49-F238E27FC236}">
              <a16:creationId xmlns:a16="http://schemas.microsoft.com/office/drawing/2014/main" id="{3353C6AD-66B1-4A56-BAA2-C4EC904B37E3}"/>
            </a:ext>
          </a:extLst>
        </xdr:cNvPr>
        <xdr:cNvSpPr/>
      </xdr:nvSpPr>
      <xdr:spPr>
        <a:xfrm>
          <a:off x="7810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41" name="フローチャート: 判断 140">
          <a:extLst>
            <a:ext uri="{FF2B5EF4-FFF2-40B4-BE49-F238E27FC236}">
              <a16:creationId xmlns:a16="http://schemas.microsoft.com/office/drawing/2014/main" id="{52FE6031-4B18-46AB-9494-08B5445E1E88}"/>
            </a:ext>
          </a:extLst>
        </xdr:cNvPr>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6ACF8415-0342-4C7B-BB76-16333CFF833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4D2FA081-C622-43E2-8A8F-4F6F4E11462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1511B2C7-92AC-4BC7-BA99-7E6BDB0D99D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BE612504-5593-4AF3-9AF9-F09CF7038F2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8FDB6B50-6D80-4A30-AE07-1731B3BBF87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56070</xdr:rowOff>
    </xdr:from>
    <xdr:to>
      <xdr:col>55</xdr:col>
      <xdr:colOff>50800</xdr:colOff>
      <xdr:row>58</xdr:row>
      <xdr:rowOff>157670</xdr:rowOff>
    </xdr:to>
    <xdr:sp macro="" textlink="">
      <xdr:nvSpPr>
        <xdr:cNvPr id="147" name="楕円 146">
          <a:extLst>
            <a:ext uri="{FF2B5EF4-FFF2-40B4-BE49-F238E27FC236}">
              <a16:creationId xmlns:a16="http://schemas.microsoft.com/office/drawing/2014/main" id="{8B59E96B-D263-4D6A-8501-3C15D07C31AB}"/>
            </a:ext>
          </a:extLst>
        </xdr:cNvPr>
        <xdr:cNvSpPr/>
      </xdr:nvSpPr>
      <xdr:spPr>
        <a:xfrm>
          <a:off x="10426700" y="100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78947</xdr:rowOff>
    </xdr:from>
    <xdr:ext cx="469744" cy="259045"/>
    <xdr:sp macro="" textlink="">
      <xdr:nvSpPr>
        <xdr:cNvPr id="148" name="【体育館・プール】&#10;一人当たり面積該当値テキスト">
          <a:extLst>
            <a:ext uri="{FF2B5EF4-FFF2-40B4-BE49-F238E27FC236}">
              <a16:creationId xmlns:a16="http://schemas.microsoft.com/office/drawing/2014/main" id="{F5A2B0D8-5314-4042-8229-5AB672769F91}"/>
            </a:ext>
          </a:extLst>
        </xdr:cNvPr>
        <xdr:cNvSpPr txBox="1"/>
      </xdr:nvSpPr>
      <xdr:spPr>
        <a:xfrm>
          <a:off x="10515600" y="985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99695</xdr:rowOff>
    </xdr:from>
    <xdr:to>
      <xdr:col>50</xdr:col>
      <xdr:colOff>165100</xdr:colOff>
      <xdr:row>59</xdr:row>
      <xdr:rowOff>29845</xdr:rowOff>
    </xdr:to>
    <xdr:sp macro="" textlink="">
      <xdr:nvSpPr>
        <xdr:cNvPr id="149" name="楕円 148">
          <a:extLst>
            <a:ext uri="{FF2B5EF4-FFF2-40B4-BE49-F238E27FC236}">
              <a16:creationId xmlns:a16="http://schemas.microsoft.com/office/drawing/2014/main" id="{8A2E4083-79B8-499D-8E32-4CD8EF512F99}"/>
            </a:ext>
          </a:extLst>
        </xdr:cNvPr>
        <xdr:cNvSpPr/>
      </xdr:nvSpPr>
      <xdr:spPr>
        <a:xfrm>
          <a:off x="9588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106870</xdr:rowOff>
    </xdr:from>
    <xdr:to>
      <xdr:col>55</xdr:col>
      <xdr:colOff>0</xdr:colOff>
      <xdr:row>58</xdr:row>
      <xdr:rowOff>150495</xdr:rowOff>
    </xdr:to>
    <xdr:cxnSp macro="">
      <xdr:nvCxnSpPr>
        <xdr:cNvPr id="150" name="直線コネクタ 149">
          <a:extLst>
            <a:ext uri="{FF2B5EF4-FFF2-40B4-BE49-F238E27FC236}">
              <a16:creationId xmlns:a16="http://schemas.microsoft.com/office/drawing/2014/main" id="{2C599E4D-2449-4B4B-8A5E-021B5E43E8FD}"/>
            </a:ext>
          </a:extLst>
        </xdr:cNvPr>
        <xdr:cNvCxnSpPr/>
      </xdr:nvCxnSpPr>
      <xdr:spPr>
        <a:xfrm flipV="1">
          <a:off x="9639300" y="10050970"/>
          <a:ext cx="838200" cy="4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95123</xdr:rowOff>
    </xdr:from>
    <xdr:to>
      <xdr:col>46</xdr:col>
      <xdr:colOff>38100</xdr:colOff>
      <xdr:row>60</xdr:row>
      <xdr:rowOff>25273</xdr:rowOff>
    </xdr:to>
    <xdr:sp macro="" textlink="">
      <xdr:nvSpPr>
        <xdr:cNvPr id="151" name="楕円 150">
          <a:extLst>
            <a:ext uri="{FF2B5EF4-FFF2-40B4-BE49-F238E27FC236}">
              <a16:creationId xmlns:a16="http://schemas.microsoft.com/office/drawing/2014/main" id="{AAD43CC9-1244-4DF2-8C74-E9D24514DEBD}"/>
            </a:ext>
          </a:extLst>
        </xdr:cNvPr>
        <xdr:cNvSpPr/>
      </xdr:nvSpPr>
      <xdr:spPr>
        <a:xfrm>
          <a:off x="8699500" y="102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150495</xdr:rowOff>
    </xdr:from>
    <xdr:to>
      <xdr:col>50</xdr:col>
      <xdr:colOff>114300</xdr:colOff>
      <xdr:row>59</xdr:row>
      <xdr:rowOff>145923</xdr:rowOff>
    </xdr:to>
    <xdr:cxnSp macro="">
      <xdr:nvCxnSpPr>
        <xdr:cNvPr id="152" name="直線コネクタ 151">
          <a:extLst>
            <a:ext uri="{FF2B5EF4-FFF2-40B4-BE49-F238E27FC236}">
              <a16:creationId xmlns:a16="http://schemas.microsoft.com/office/drawing/2014/main" id="{3F8B3837-C4CE-4B38-8BCA-913ACF8A97A0}"/>
            </a:ext>
          </a:extLst>
        </xdr:cNvPr>
        <xdr:cNvCxnSpPr/>
      </xdr:nvCxnSpPr>
      <xdr:spPr>
        <a:xfrm flipV="1">
          <a:off x="8750300" y="10094595"/>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111316</xdr:rowOff>
    </xdr:from>
    <xdr:to>
      <xdr:col>41</xdr:col>
      <xdr:colOff>101600</xdr:colOff>
      <xdr:row>60</xdr:row>
      <xdr:rowOff>41466</xdr:rowOff>
    </xdr:to>
    <xdr:sp macro="" textlink="">
      <xdr:nvSpPr>
        <xdr:cNvPr id="153" name="楕円 152">
          <a:extLst>
            <a:ext uri="{FF2B5EF4-FFF2-40B4-BE49-F238E27FC236}">
              <a16:creationId xmlns:a16="http://schemas.microsoft.com/office/drawing/2014/main" id="{5FA1AC48-A188-4951-8D6C-3844B8CDB243}"/>
            </a:ext>
          </a:extLst>
        </xdr:cNvPr>
        <xdr:cNvSpPr/>
      </xdr:nvSpPr>
      <xdr:spPr>
        <a:xfrm>
          <a:off x="7810500" y="102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145923</xdr:rowOff>
    </xdr:from>
    <xdr:to>
      <xdr:col>45</xdr:col>
      <xdr:colOff>177800</xdr:colOff>
      <xdr:row>59</xdr:row>
      <xdr:rowOff>162116</xdr:rowOff>
    </xdr:to>
    <xdr:cxnSp macro="">
      <xdr:nvCxnSpPr>
        <xdr:cNvPr id="154" name="直線コネクタ 153">
          <a:extLst>
            <a:ext uri="{FF2B5EF4-FFF2-40B4-BE49-F238E27FC236}">
              <a16:creationId xmlns:a16="http://schemas.microsoft.com/office/drawing/2014/main" id="{B52B13BD-9CDA-4AC3-B412-98BFD9631892}"/>
            </a:ext>
          </a:extLst>
        </xdr:cNvPr>
        <xdr:cNvCxnSpPr/>
      </xdr:nvCxnSpPr>
      <xdr:spPr>
        <a:xfrm flipV="1">
          <a:off x="7861300" y="10261473"/>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57404</xdr:rowOff>
    </xdr:from>
    <xdr:to>
      <xdr:col>36</xdr:col>
      <xdr:colOff>165100</xdr:colOff>
      <xdr:row>59</xdr:row>
      <xdr:rowOff>159004</xdr:rowOff>
    </xdr:to>
    <xdr:sp macro="" textlink="">
      <xdr:nvSpPr>
        <xdr:cNvPr id="155" name="楕円 154">
          <a:extLst>
            <a:ext uri="{FF2B5EF4-FFF2-40B4-BE49-F238E27FC236}">
              <a16:creationId xmlns:a16="http://schemas.microsoft.com/office/drawing/2014/main" id="{5567DA86-D955-40B0-B859-6E94497D32E9}"/>
            </a:ext>
          </a:extLst>
        </xdr:cNvPr>
        <xdr:cNvSpPr/>
      </xdr:nvSpPr>
      <xdr:spPr>
        <a:xfrm>
          <a:off x="6921500" y="1017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108204</xdr:rowOff>
    </xdr:from>
    <xdr:to>
      <xdr:col>41</xdr:col>
      <xdr:colOff>50800</xdr:colOff>
      <xdr:row>59</xdr:row>
      <xdr:rowOff>162116</xdr:rowOff>
    </xdr:to>
    <xdr:cxnSp macro="">
      <xdr:nvCxnSpPr>
        <xdr:cNvPr id="156" name="直線コネクタ 155">
          <a:extLst>
            <a:ext uri="{FF2B5EF4-FFF2-40B4-BE49-F238E27FC236}">
              <a16:creationId xmlns:a16="http://schemas.microsoft.com/office/drawing/2014/main" id="{37D90B65-C5EA-48E0-AEAB-F08366F89C92}"/>
            </a:ext>
          </a:extLst>
        </xdr:cNvPr>
        <xdr:cNvCxnSpPr/>
      </xdr:nvCxnSpPr>
      <xdr:spPr>
        <a:xfrm>
          <a:off x="6972300" y="10223754"/>
          <a:ext cx="889000" cy="5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80789</xdr:rowOff>
    </xdr:from>
    <xdr:ext cx="469744" cy="259045"/>
    <xdr:sp macro="" textlink="">
      <xdr:nvSpPr>
        <xdr:cNvPr id="157" name="n_1aveValue【体育館・プール】&#10;一人当たり面積">
          <a:extLst>
            <a:ext uri="{FF2B5EF4-FFF2-40B4-BE49-F238E27FC236}">
              <a16:creationId xmlns:a16="http://schemas.microsoft.com/office/drawing/2014/main" id="{F54E0FB0-471D-4AE0-98D1-EA89648764C4}"/>
            </a:ext>
          </a:extLst>
        </xdr:cNvPr>
        <xdr:cNvSpPr txBox="1"/>
      </xdr:nvSpPr>
      <xdr:spPr>
        <a:xfrm>
          <a:off x="9391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69169</xdr:rowOff>
    </xdr:from>
    <xdr:ext cx="469744" cy="259045"/>
    <xdr:sp macro="" textlink="">
      <xdr:nvSpPr>
        <xdr:cNvPr id="158" name="n_2aveValue【体育館・プール】&#10;一人当たり面積">
          <a:extLst>
            <a:ext uri="{FF2B5EF4-FFF2-40B4-BE49-F238E27FC236}">
              <a16:creationId xmlns:a16="http://schemas.microsoft.com/office/drawing/2014/main" id="{67EF0527-5BCE-43D0-9AC0-7DCD346CA461}"/>
            </a:ext>
          </a:extLst>
        </xdr:cNvPr>
        <xdr:cNvSpPr txBox="1"/>
      </xdr:nvSpPr>
      <xdr:spPr>
        <a:xfrm>
          <a:off x="8515427" y="1087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71835</xdr:rowOff>
    </xdr:from>
    <xdr:ext cx="469744" cy="259045"/>
    <xdr:sp macro="" textlink="">
      <xdr:nvSpPr>
        <xdr:cNvPr id="159" name="n_3aveValue【体育館・プール】&#10;一人当たり面積">
          <a:extLst>
            <a:ext uri="{FF2B5EF4-FFF2-40B4-BE49-F238E27FC236}">
              <a16:creationId xmlns:a16="http://schemas.microsoft.com/office/drawing/2014/main" id="{3E729A1D-4404-49E9-8F20-0044ED93E7D2}"/>
            </a:ext>
          </a:extLst>
        </xdr:cNvPr>
        <xdr:cNvSpPr txBox="1"/>
      </xdr:nvSpPr>
      <xdr:spPr>
        <a:xfrm>
          <a:off x="7626427" y="1087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94315</xdr:rowOff>
    </xdr:from>
    <xdr:ext cx="469744" cy="259045"/>
    <xdr:sp macro="" textlink="">
      <xdr:nvSpPr>
        <xdr:cNvPr id="160" name="n_4aveValue【体育館・プール】&#10;一人当たり面積">
          <a:extLst>
            <a:ext uri="{FF2B5EF4-FFF2-40B4-BE49-F238E27FC236}">
              <a16:creationId xmlns:a16="http://schemas.microsoft.com/office/drawing/2014/main" id="{3C21FF31-9D33-4E00-A552-31BFD4BAB6E1}"/>
            </a:ext>
          </a:extLst>
        </xdr:cNvPr>
        <xdr:cNvSpPr txBox="1"/>
      </xdr:nvSpPr>
      <xdr:spPr>
        <a:xfrm>
          <a:off x="6737427" y="1089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46372</xdr:rowOff>
    </xdr:from>
    <xdr:ext cx="469744" cy="259045"/>
    <xdr:sp macro="" textlink="">
      <xdr:nvSpPr>
        <xdr:cNvPr id="161" name="n_1mainValue【体育館・プール】&#10;一人当たり面積">
          <a:extLst>
            <a:ext uri="{FF2B5EF4-FFF2-40B4-BE49-F238E27FC236}">
              <a16:creationId xmlns:a16="http://schemas.microsoft.com/office/drawing/2014/main" id="{1F8F2080-1972-4BFB-9C9D-6F26B4E4F6AD}"/>
            </a:ext>
          </a:extLst>
        </xdr:cNvPr>
        <xdr:cNvSpPr txBox="1"/>
      </xdr:nvSpPr>
      <xdr:spPr>
        <a:xfrm>
          <a:off x="9391727" y="981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41800</xdr:rowOff>
    </xdr:from>
    <xdr:ext cx="469744" cy="259045"/>
    <xdr:sp macro="" textlink="">
      <xdr:nvSpPr>
        <xdr:cNvPr id="162" name="n_2mainValue【体育館・プール】&#10;一人当たり面積">
          <a:extLst>
            <a:ext uri="{FF2B5EF4-FFF2-40B4-BE49-F238E27FC236}">
              <a16:creationId xmlns:a16="http://schemas.microsoft.com/office/drawing/2014/main" id="{F227BBB1-1BBF-4EB6-8AB4-F62DC139FE45}"/>
            </a:ext>
          </a:extLst>
        </xdr:cNvPr>
        <xdr:cNvSpPr txBox="1"/>
      </xdr:nvSpPr>
      <xdr:spPr>
        <a:xfrm>
          <a:off x="8515427" y="998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57993</xdr:rowOff>
    </xdr:from>
    <xdr:ext cx="469744" cy="259045"/>
    <xdr:sp macro="" textlink="">
      <xdr:nvSpPr>
        <xdr:cNvPr id="163" name="n_3mainValue【体育館・プール】&#10;一人当たり面積">
          <a:extLst>
            <a:ext uri="{FF2B5EF4-FFF2-40B4-BE49-F238E27FC236}">
              <a16:creationId xmlns:a16="http://schemas.microsoft.com/office/drawing/2014/main" id="{6A9B3F76-5CB7-4947-8482-59EDD598BAF4}"/>
            </a:ext>
          </a:extLst>
        </xdr:cNvPr>
        <xdr:cNvSpPr txBox="1"/>
      </xdr:nvSpPr>
      <xdr:spPr>
        <a:xfrm>
          <a:off x="7626427" y="1000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4081</xdr:rowOff>
    </xdr:from>
    <xdr:ext cx="469744" cy="259045"/>
    <xdr:sp macro="" textlink="">
      <xdr:nvSpPr>
        <xdr:cNvPr id="164" name="n_4mainValue【体育館・プール】&#10;一人当たり面積">
          <a:extLst>
            <a:ext uri="{FF2B5EF4-FFF2-40B4-BE49-F238E27FC236}">
              <a16:creationId xmlns:a16="http://schemas.microsoft.com/office/drawing/2014/main" id="{4FD63BCE-E03A-4542-80AB-F42B560579A8}"/>
            </a:ext>
          </a:extLst>
        </xdr:cNvPr>
        <xdr:cNvSpPr txBox="1"/>
      </xdr:nvSpPr>
      <xdr:spPr>
        <a:xfrm>
          <a:off x="6737427" y="994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837BC6D3-7D49-45CA-85E1-0306F1C5628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F4993BCE-473F-426C-A610-CEC2F12857C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F10D0DC1-20E3-40C8-A532-99C07ACC149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97FF15E7-DD4E-48EC-90F7-9335112A84A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5368EF3E-F70B-4037-B138-4F6AAB443A2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F53F6100-B8AC-45A0-A4DB-33FACA1F111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372FCE3A-376F-4E89-9088-67E72F3A957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7AFD0DBE-67A5-47D3-92E6-67E8624CA98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9F43B332-1EEE-4548-A234-BE86390A2A4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EC837664-84C7-4340-98A7-D688426044E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EACB708B-24E8-459E-BDA5-E5D93B01EC4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75BDDCFF-DE23-4F94-8E96-CDDC1A6F4D1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38962FB4-C820-4F49-AA1D-BECA45E94D6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3C8A022C-B7BA-4C8D-87E5-69173073656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7741C263-C20F-425E-B2FE-9F6971FAA51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8492E044-0C6B-44E2-AD1E-9B971664377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A633EE96-935D-4526-9942-ACDC309ACE7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DADE9191-84A4-477A-A05C-CAD2BFC9914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0401AA54-CEB9-4132-8BF5-D8CE326CFA5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3F131767-06DE-4508-AEEC-9627DC72C22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12E434BC-2B14-4E53-912A-1BD3EDBFF3A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26342AC1-C840-475C-BD4C-88FB9C98B71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6CFD05D1-CE6B-4C83-B0B8-6885D1A4DBB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8A057498-7757-4D46-8961-BAA664A0B19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76E583A4-FBE9-4032-8487-4FC5EA4D9F6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B751DA02-BE0A-4E03-87DE-41A62199B6CB}"/>
            </a:ext>
          </a:extLst>
        </xdr:cNvPr>
        <xdr:cNvCxnSpPr/>
      </xdr:nvCxnSpPr>
      <xdr:spPr>
        <a:xfrm flipV="1">
          <a:off x="4634865"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9DDC4529-B269-47B2-A939-E8D4BFB251F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816B0382-E3D7-4B3A-A2A0-B1806FFF255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01FC3587-5BCC-419C-8D1B-1B6A16D7FA55}"/>
            </a:ext>
          </a:extLst>
        </xdr:cNvPr>
        <xdr:cNvSpPr txBox="1"/>
      </xdr:nvSpPr>
      <xdr:spPr>
        <a:xfrm>
          <a:off x="4673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194" name="直線コネクタ 193">
          <a:extLst>
            <a:ext uri="{FF2B5EF4-FFF2-40B4-BE49-F238E27FC236}">
              <a16:creationId xmlns:a16="http://schemas.microsoft.com/office/drawing/2014/main" id="{0FAA3F37-90AB-476B-BA91-4FFD2EE8DA33}"/>
            </a:ext>
          </a:extLst>
        </xdr:cNvPr>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D12838C3-375C-4576-B424-4C67F088B983}"/>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6" name="フローチャート: 判断 195">
          <a:extLst>
            <a:ext uri="{FF2B5EF4-FFF2-40B4-BE49-F238E27FC236}">
              <a16:creationId xmlns:a16="http://schemas.microsoft.com/office/drawing/2014/main" id="{839BC693-7F68-4DE6-86D8-8A53436854CE}"/>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197" name="フローチャート: 判断 196">
          <a:extLst>
            <a:ext uri="{FF2B5EF4-FFF2-40B4-BE49-F238E27FC236}">
              <a16:creationId xmlns:a16="http://schemas.microsoft.com/office/drawing/2014/main" id="{E040682B-4213-44A2-8DEE-36E1724E4B40}"/>
            </a:ext>
          </a:extLst>
        </xdr:cNvPr>
        <xdr:cNvSpPr/>
      </xdr:nvSpPr>
      <xdr:spPr>
        <a:xfrm>
          <a:off x="3746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15058</xdr:rowOff>
    </xdr:from>
    <xdr:to>
      <xdr:col>15</xdr:col>
      <xdr:colOff>101600</xdr:colOff>
      <xdr:row>82</xdr:row>
      <xdr:rowOff>116658</xdr:rowOff>
    </xdr:to>
    <xdr:sp macro="" textlink="">
      <xdr:nvSpPr>
        <xdr:cNvPr id="198" name="フローチャート: 判断 197">
          <a:extLst>
            <a:ext uri="{FF2B5EF4-FFF2-40B4-BE49-F238E27FC236}">
              <a16:creationId xmlns:a16="http://schemas.microsoft.com/office/drawing/2014/main" id="{58DA9378-291C-45DD-A33E-6FA017343967}"/>
            </a:ext>
          </a:extLst>
        </xdr:cNvPr>
        <xdr:cNvSpPr/>
      </xdr:nvSpPr>
      <xdr:spPr>
        <a:xfrm>
          <a:off x="2857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82006</xdr:rowOff>
    </xdr:from>
    <xdr:to>
      <xdr:col>10</xdr:col>
      <xdr:colOff>165100</xdr:colOff>
      <xdr:row>82</xdr:row>
      <xdr:rowOff>12156</xdr:rowOff>
    </xdr:to>
    <xdr:sp macro="" textlink="">
      <xdr:nvSpPr>
        <xdr:cNvPr id="199" name="フローチャート: 判断 198">
          <a:extLst>
            <a:ext uri="{FF2B5EF4-FFF2-40B4-BE49-F238E27FC236}">
              <a16:creationId xmlns:a16="http://schemas.microsoft.com/office/drawing/2014/main" id="{233F0A0C-66DA-49F1-92A4-099DD4F372A2}"/>
            </a:ext>
          </a:extLst>
        </xdr:cNvPr>
        <xdr:cNvSpPr/>
      </xdr:nvSpPr>
      <xdr:spPr>
        <a:xfrm>
          <a:off x="1968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57513</xdr:rowOff>
    </xdr:from>
    <xdr:to>
      <xdr:col>6</xdr:col>
      <xdr:colOff>38100</xdr:colOff>
      <xdr:row>81</xdr:row>
      <xdr:rowOff>159113</xdr:rowOff>
    </xdr:to>
    <xdr:sp macro="" textlink="">
      <xdr:nvSpPr>
        <xdr:cNvPr id="200" name="フローチャート: 判断 199">
          <a:extLst>
            <a:ext uri="{FF2B5EF4-FFF2-40B4-BE49-F238E27FC236}">
              <a16:creationId xmlns:a16="http://schemas.microsoft.com/office/drawing/2014/main" id="{1780B23B-4D60-41D7-A8AE-BFC8E6B99D40}"/>
            </a:ext>
          </a:extLst>
        </xdr:cNvPr>
        <xdr:cNvSpPr/>
      </xdr:nvSpPr>
      <xdr:spPr>
        <a:xfrm>
          <a:off x="1079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69A855B7-D680-471F-93A8-8AFD895A596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556E6395-1B33-409D-944F-7F395ECF70D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A9AD6191-784F-4571-8C94-9BA118FDF68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D6DC891C-BB07-4A07-A145-09C51E797EF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25EDDF99-19AA-4909-897F-D4C2AFCD9BD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144055</xdr:rowOff>
    </xdr:from>
    <xdr:to>
      <xdr:col>24</xdr:col>
      <xdr:colOff>114300</xdr:colOff>
      <xdr:row>84</xdr:row>
      <xdr:rowOff>74205</xdr:rowOff>
    </xdr:to>
    <xdr:sp macro="" textlink="">
      <xdr:nvSpPr>
        <xdr:cNvPr id="206" name="楕円 205">
          <a:extLst>
            <a:ext uri="{FF2B5EF4-FFF2-40B4-BE49-F238E27FC236}">
              <a16:creationId xmlns:a16="http://schemas.microsoft.com/office/drawing/2014/main" id="{674A43B5-AD35-4E7C-9EA4-64B78D629F04}"/>
            </a:ext>
          </a:extLst>
        </xdr:cNvPr>
        <xdr:cNvSpPr/>
      </xdr:nvSpPr>
      <xdr:spPr>
        <a:xfrm>
          <a:off x="4584700" y="143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122482</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A7A75D9F-EE3B-4EB1-B029-7E99E054FEE4}"/>
            </a:ext>
          </a:extLst>
        </xdr:cNvPr>
        <xdr:cNvSpPr txBox="1"/>
      </xdr:nvSpPr>
      <xdr:spPr>
        <a:xfrm>
          <a:off x="4673600"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95069</xdr:rowOff>
    </xdr:from>
    <xdr:to>
      <xdr:col>20</xdr:col>
      <xdr:colOff>38100</xdr:colOff>
      <xdr:row>84</xdr:row>
      <xdr:rowOff>25219</xdr:rowOff>
    </xdr:to>
    <xdr:sp macro="" textlink="">
      <xdr:nvSpPr>
        <xdr:cNvPr id="208" name="楕円 207">
          <a:extLst>
            <a:ext uri="{FF2B5EF4-FFF2-40B4-BE49-F238E27FC236}">
              <a16:creationId xmlns:a16="http://schemas.microsoft.com/office/drawing/2014/main" id="{C74BEA20-F7BD-489D-99A2-8D2107326598}"/>
            </a:ext>
          </a:extLst>
        </xdr:cNvPr>
        <xdr:cNvSpPr/>
      </xdr:nvSpPr>
      <xdr:spPr>
        <a:xfrm>
          <a:off x="3746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145869</xdr:rowOff>
    </xdr:from>
    <xdr:to>
      <xdr:col>24</xdr:col>
      <xdr:colOff>63500</xdr:colOff>
      <xdr:row>84</xdr:row>
      <xdr:rowOff>23405</xdr:rowOff>
    </xdr:to>
    <xdr:cxnSp macro="">
      <xdr:nvCxnSpPr>
        <xdr:cNvPr id="209" name="直線コネクタ 208">
          <a:extLst>
            <a:ext uri="{FF2B5EF4-FFF2-40B4-BE49-F238E27FC236}">
              <a16:creationId xmlns:a16="http://schemas.microsoft.com/office/drawing/2014/main" id="{420D2F9A-B5B9-4BBF-837E-AF3F72B9B3C3}"/>
            </a:ext>
          </a:extLst>
        </xdr:cNvPr>
        <xdr:cNvCxnSpPr/>
      </xdr:nvCxnSpPr>
      <xdr:spPr>
        <a:xfrm>
          <a:off x="3797300" y="14376219"/>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46082</xdr:rowOff>
    </xdr:from>
    <xdr:to>
      <xdr:col>15</xdr:col>
      <xdr:colOff>101600</xdr:colOff>
      <xdr:row>83</xdr:row>
      <xdr:rowOff>147682</xdr:rowOff>
    </xdr:to>
    <xdr:sp macro="" textlink="">
      <xdr:nvSpPr>
        <xdr:cNvPr id="210" name="楕円 209">
          <a:extLst>
            <a:ext uri="{FF2B5EF4-FFF2-40B4-BE49-F238E27FC236}">
              <a16:creationId xmlns:a16="http://schemas.microsoft.com/office/drawing/2014/main" id="{CA029D10-0BAF-4ED9-925C-F105B0B2F0BF}"/>
            </a:ext>
          </a:extLst>
        </xdr:cNvPr>
        <xdr:cNvSpPr/>
      </xdr:nvSpPr>
      <xdr:spPr>
        <a:xfrm>
          <a:off x="28575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96882</xdr:rowOff>
    </xdr:from>
    <xdr:to>
      <xdr:col>19</xdr:col>
      <xdr:colOff>177800</xdr:colOff>
      <xdr:row>83</xdr:row>
      <xdr:rowOff>145869</xdr:rowOff>
    </xdr:to>
    <xdr:cxnSp macro="">
      <xdr:nvCxnSpPr>
        <xdr:cNvPr id="211" name="直線コネクタ 210">
          <a:extLst>
            <a:ext uri="{FF2B5EF4-FFF2-40B4-BE49-F238E27FC236}">
              <a16:creationId xmlns:a16="http://schemas.microsoft.com/office/drawing/2014/main" id="{CF1B415B-3774-4347-A7B7-09727993FE58}"/>
            </a:ext>
          </a:extLst>
        </xdr:cNvPr>
        <xdr:cNvCxnSpPr/>
      </xdr:nvCxnSpPr>
      <xdr:spPr>
        <a:xfrm>
          <a:off x="2908300" y="14327232"/>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166914</xdr:rowOff>
    </xdr:from>
    <xdr:to>
      <xdr:col>10</xdr:col>
      <xdr:colOff>165100</xdr:colOff>
      <xdr:row>83</xdr:row>
      <xdr:rowOff>97064</xdr:rowOff>
    </xdr:to>
    <xdr:sp macro="" textlink="">
      <xdr:nvSpPr>
        <xdr:cNvPr id="212" name="楕円 211">
          <a:extLst>
            <a:ext uri="{FF2B5EF4-FFF2-40B4-BE49-F238E27FC236}">
              <a16:creationId xmlns:a16="http://schemas.microsoft.com/office/drawing/2014/main" id="{483D2EA2-0DB8-41ED-ADFD-B0F0273E66E9}"/>
            </a:ext>
          </a:extLst>
        </xdr:cNvPr>
        <xdr:cNvSpPr/>
      </xdr:nvSpPr>
      <xdr:spPr>
        <a:xfrm>
          <a:off x="1968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46264</xdr:rowOff>
    </xdr:from>
    <xdr:to>
      <xdr:col>15</xdr:col>
      <xdr:colOff>50800</xdr:colOff>
      <xdr:row>83</xdr:row>
      <xdr:rowOff>96882</xdr:rowOff>
    </xdr:to>
    <xdr:cxnSp macro="">
      <xdr:nvCxnSpPr>
        <xdr:cNvPr id="213" name="直線コネクタ 212">
          <a:extLst>
            <a:ext uri="{FF2B5EF4-FFF2-40B4-BE49-F238E27FC236}">
              <a16:creationId xmlns:a16="http://schemas.microsoft.com/office/drawing/2014/main" id="{E1F07769-440D-4ECE-B632-8D4BFA72B3E8}"/>
            </a:ext>
          </a:extLst>
        </xdr:cNvPr>
        <xdr:cNvCxnSpPr/>
      </xdr:nvCxnSpPr>
      <xdr:spPr>
        <a:xfrm>
          <a:off x="2019300" y="1427661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67311</xdr:rowOff>
    </xdr:from>
    <xdr:to>
      <xdr:col>6</xdr:col>
      <xdr:colOff>38100</xdr:colOff>
      <xdr:row>82</xdr:row>
      <xdr:rowOff>168911</xdr:rowOff>
    </xdr:to>
    <xdr:sp macro="" textlink="">
      <xdr:nvSpPr>
        <xdr:cNvPr id="214" name="楕円 213">
          <a:extLst>
            <a:ext uri="{FF2B5EF4-FFF2-40B4-BE49-F238E27FC236}">
              <a16:creationId xmlns:a16="http://schemas.microsoft.com/office/drawing/2014/main" id="{6917A72D-335C-4B1F-B64D-79D725ED8D99}"/>
            </a:ext>
          </a:extLst>
        </xdr:cNvPr>
        <xdr:cNvSpPr/>
      </xdr:nvSpPr>
      <xdr:spPr>
        <a:xfrm>
          <a:off x="1079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118111</xdr:rowOff>
    </xdr:from>
    <xdr:to>
      <xdr:col>10</xdr:col>
      <xdr:colOff>114300</xdr:colOff>
      <xdr:row>83</xdr:row>
      <xdr:rowOff>46264</xdr:rowOff>
    </xdr:to>
    <xdr:cxnSp macro="">
      <xdr:nvCxnSpPr>
        <xdr:cNvPr id="215" name="直線コネクタ 214">
          <a:extLst>
            <a:ext uri="{FF2B5EF4-FFF2-40B4-BE49-F238E27FC236}">
              <a16:creationId xmlns:a16="http://schemas.microsoft.com/office/drawing/2014/main" id="{87299817-7AEE-4B64-AE1B-09AD12CD240D}"/>
            </a:ext>
          </a:extLst>
        </xdr:cNvPr>
        <xdr:cNvCxnSpPr/>
      </xdr:nvCxnSpPr>
      <xdr:spPr>
        <a:xfrm>
          <a:off x="1130300" y="14177011"/>
          <a:ext cx="889000" cy="9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23784</xdr:rowOff>
    </xdr:from>
    <xdr:ext cx="405111" cy="259045"/>
    <xdr:sp macro="" textlink="">
      <xdr:nvSpPr>
        <xdr:cNvPr id="216" name="n_1aveValue【福祉施設】&#10;有形固定資産減価償却率">
          <a:extLst>
            <a:ext uri="{FF2B5EF4-FFF2-40B4-BE49-F238E27FC236}">
              <a16:creationId xmlns:a16="http://schemas.microsoft.com/office/drawing/2014/main" id="{43D2FC6C-AB37-4B16-AF38-10E6AD6A12B6}"/>
            </a:ext>
          </a:extLst>
        </xdr:cNvPr>
        <xdr:cNvSpPr txBox="1"/>
      </xdr:nvSpPr>
      <xdr:spPr>
        <a:xfrm>
          <a:off x="3582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133185</xdr:rowOff>
    </xdr:from>
    <xdr:ext cx="405111" cy="259045"/>
    <xdr:sp macro="" textlink="">
      <xdr:nvSpPr>
        <xdr:cNvPr id="217" name="n_2aveValue【福祉施設】&#10;有形固定資産減価償却率">
          <a:extLst>
            <a:ext uri="{FF2B5EF4-FFF2-40B4-BE49-F238E27FC236}">
              <a16:creationId xmlns:a16="http://schemas.microsoft.com/office/drawing/2014/main" id="{188AA743-D486-4942-A2C9-8A311DAA1684}"/>
            </a:ext>
          </a:extLst>
        </xdr:cNvPr>
        <xdr:cNvSpPr txBox="1"/>
      </xdr:nvSpPr>
      <xdr:spPr>
        <a:xfrm>
          <a:off x="2705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28683</xdr:rowOff>
    </xdr:from>
    <xdr:ext cx="405111" cy="259045"/>
    <xdr:sp macro="" textlink="">
      <xdr:nvSpPr>
        <xdr:cNvPr id="218" name="n_3aveValue【福祉施設】&#10;有形固定資産減価償却率">
          <a:extLst>
            <a:ext uri="{FF2B5EF4-FFF2-40B4-BE49-F238E27FC236}">
              <a16:creationId xmlns:a16="http://schemas.microsoft.com/office/drawing/2014/main" id="{8F3B8DD1-5346-4951-974B-45ABAC092782}"/>
            </a:ext>
          </a:extLst>
        </xdr:cNvPr>
        <xdr:cNvSpPr txBox="1"/>
      </xdr:nvSpPr>
      <xdr:spPr>
        <a:xfrm>
          <a:off x="1816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4190</xdr:rowOff>
    </xdr:from>
    <xdr:ext cx="405111" cy="259045"/>
    <xdr:sp macro="" textlink="">
      <xdr:nvSpPr>
        <xdr:cNvPr id="219" name="n_4aveValue【福祉施設】&#10;有形固定資産減価償却率">
          <a:extLst>
            <a:ext uri="{FF2B5EF4-FFF2-40B4-BE49-F238E27FC236}">
              <a16:creationId xmlns:a16="http://schemas.microsoft.com/office/drawing/2014/main" id="{CF12588E-7633-4C33-8F45-464B53AFDDE0}"/>
            </a:ext>
          </a:extLst>
        </xdr:cNvPr>
        <xdr:cNvSpPr txBox="1"/>
      </xdr:nvSpPr>
      <xdr:spPr>
        <a:xfrm>
          <a:off x="927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16346</xdr:rowOff>
    </xdr:from>
    <xdr:ext cx="405111" cy="259045"/>
    <xdr:sp macro="" textlink="">
      <xdr:nvSpPr>
        <xdr:cNvPr id="220" name="n_1mainValue【福祉施設】&#10;有形固定資産減価償却率">
          <a:extLst>
            <a:ext uri="{FF2B5EF4-FFF2-40B4-BE49-F238E27FC236}">
              <a16:creationId xmlns:a16="http://schemas.microsoft.com/office/drawing/2014/main" id="{DFA0BC6B-EA1E-4861-B374-E1E8F30F0094}"/>
            </a:ext>
          </a:extLst>
        </xdr:cNvPr>
        <xdr:cNvSpPr txBox="1"/>
      </xdr:nvSpPr>
      <xdr:spPr>
        <a:xfrm>
          <a:off x="35820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138809</xdr:rowOff>
    </xdr:from>
    <xdr:ext cx="405111" cy="259045"/>
    <xdr:sp macro="" textlink="">
      <xdr:nvSpPr>
        <xdr:cNvPr id="221" name="n_2mainValue【福祉施設】&#10;有形固定資産減価償却率">
          <a:extLst>
            <a:ext uri="{FF2B5EF4-FFF2-40B4-BE49-F238E27FC236}">
              <a16:creationId xmlns:a16="http://schemas.microsoft.com/office/drawing/2014/main" id="{FDF7F86B-AD7E-4A34-BBEB-FBA06DA414FB}"/>
            </a:ext>
          </a:extLst>
        </xdr:cNvPr>
        <xdr:cNvSpPr txBox="1"/>
      </xdr:nvSpPr>
      <xdr:spPr>
        <a:xfrm>
          <a:off x="2705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88191</xdr:rowOff>
    </xdr:from>
    <xdr:ext cx="405111" cy="259045"/>
    <xdr:sp macro="" textlink="">
      <xdr:nvSpPr>
        <xdr:cNvPr id="222" name="n_3mainValue【福祉施設】&#10;有形固定資産減価償却率">
          <a:extLst>
            <a:ext uri="{FF2B5EF4-FFF2-40B4-BE49-F238E27FC236}">
              <a16:creationId xmlns:a16="http://schemas.microsoft.com/office/drawing/2014/main" id="{B438D7AA-0B75-41A8-8AEB-53CB6A548889}"/>
            </a:ext>
          </a:extLst>
        </xdr:cNvPr>
        <xdr:cNvSpPr txBox="1"/>
      </xdr:nvSpPr>
      <xdr:spPr>
        <a:xfrm>
          <a:off x="1816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160038</xdr:rowOff>
    </xdr:from>
    <xdr:ext cx="405111" cy="259045"/>
    <xdr:sp macro="" textlink="">
      <xdr:nvSpPr>
        <xdr:cNvPr id="223" name="n_4mainValue【福祉施設】&#10;有形固定資産減価償却率">
          <a:extLst>
            <a:ext uri="{FF2B5EF4-FFF2-40B4-BE49-F238E27FC236}">
              <a16:creationId xmlns:a16="http://schemas.microsoft.com/office/drawing/2014/main" id="{8E48C7B4-FA11-4FDB-A0E3-296A2352F492}"/>
            </a:ext>
          </a:extLst>
        </xdr:cNvPr>
        <xdr:cNvSpPr txBox="1"/>
      </xdr:nvSpPr>
      <xdr:spPr>
        <a:xfrm>
          <a:off x="927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DE3D56D5-A3C4-4B5A-9892-FBFE489BCB3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D363FC47-2F33-4154-B3B2-0C821F5DF33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CF83BD38-3F0F-4411-B735-8E63038E4E4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2B296E1E-381B-42D8-BCA9-A8DD19B91C1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56409757-02DF-46EA-B684-AB6CC941C15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8F8CC92B-7D8D-4DBE-A182-9D3179F9502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10D57CA3-6620-479E-BDF9-C45673D6EB6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8B57E55F-6040-4465-9DE1-9992D7CFA20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448270A0-52F7-40B0-8311-991DF4AF2B9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8B5D3433-2CC1-4994-877D-ED3DD42507D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DC120F6B-7B3E-4E93-8560-03428EAC040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471F1698-3864-43DA-8C2A-24724FBA327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3B91734E-ACE8-4AB7-823C-9C12F3C3F9D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5DEB5EB4-2F19-4DF1-98FB-C49937ED17F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6D9BE29B-B887-406E-8B6E-99BCF1B10E0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E7CEB8CC-41B4-4F2E-A2EB-00E37CC4010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0E4C5185-C5EF-42AF-9A7E-A12B4D7214C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F617DA82-E6EB-4A34-B7DF-3FD1D9F677F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8F0CED09-5AD5-484E-9F42-6EC7602A0EA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CFD4CE80-7844-4A41-BE14-55DA31EA931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032B2E0C-FA62-40B2-B32C-5E72ECD2CE6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245" name="直線コネクタ 244">
          <a:extLst>
            <a:ext uri="{FF2B5EF4-FFF2-40B4-BE49-F238E27FC236}">
              <a16:creationId xmlns:a16="http://schemas.microsoft.com/office/drawing/2014/main" id="{D369FA6E-68D5-4BD6-8B59-FA2DAA77A4FD}"/>
            </a:ext>
          </a:extLst>
        </xdr:cNvPr>
        <xdr:cNvCxnSpPr/>
      </xdr:nvCxnSpPr>
      <xdr:spPr>
        <a:xfrm flipV="1">
          <a:off x="10476865" y="13289584"/>
          <a:ext cx="0" cy="1484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6" name="【福祉施設】&#10;一人当たり面積最小値テキスト">
          <a:extLst>
            <a:ext uri="{FF2B5EF4-FFF2-40B4-BE49-F238E27FC236}">
              <a16:creationId xmlns:a16="http://schemas.microsoft.com/office/drawing/2014/main" id="{2E85FE52-EE43-4192-8F0C-152157206FE6}"/>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7" name="直線コネクタ 246">
          <a:extLst>
            <a:ext uri="{FF2B5EF4-FFF2-40B4-BE49-F238E27FC236}">
              <a16:creationId xmlns:a16="http://schemas.microsoft.com/office/drawing/2014/main" id="{7E3BD6A2-4C9E-479E-BE3E-4EA7F6C94BF8}"/>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248" name="【福祉施設】&#10;一人当たり面積最大値テキスト">
          <a:extLst>
            <a:ext uri="{FF2B5EF4-FFF2-40B4-BE49-F238E27FC236}">
              <a16:creationId xmlns:a16="http://schemas.microsoft.com/office/drawing/2014/main" id="{55029176-CB0C-467E-B5A3-27C393505648}"/>
            </a:ext>
          </a:extLst>
        </xdr:cNvPr>
        <xdr:cNvSpPr txBox="1"/>
      </xdr:nvSpPr>
      <xdr:spPr>
        <a:xfrm>
          <a:off x="10515600" y="130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249" name="直線コネクタ 248">
          <a:extLst>
            <a:ext uri="{FF2B5EF4-FFF2-40B4-BE49-F238E27FC236}">
              <a16:creationId xmlns:a16="http://schemas.microsoft.com/office/drawing/2014/main" id="{B929824F-E86A-4E83-83AF-D4FA202EE955}"/>
            </a:ext>
          </a:extLst>
        </xdr:cNvPr>
        <xdr:cNvCxnSpPr/>
      </xdr:nvCxnSpPr>
      <xdr:spPr>
        <a:xfrm>
          <a:off x="10388600" y="132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11549</xdr:rowOff>
    </xdr:from>
    <xdr:ext cx="469744" cy="259045"/>
    <xdr:sp macro="" textlink="">
      <xdr:nvSpPr>
        <xdr:cNvPr id="250" name="【福祉施設】&#10;一人当たり面積平均値テキスト">
          <a:extLst>
            <a:ext uri="{FF2B5EF4-FFF2-40B4-BE49-F238E27FC236}">
              <a16:creationId xmlns:a16="http://schemas.microsoft.com/office/drawing/2014/main" id="{A622EFC9-87EB-4230-A184-8B47F5A4E90C}"/>
            </a:ext>
          </a:extLst>
        </xdr:cNvPr>
        <xdr:cNvSpPr txBox="1"/>
      </xdr:nvSpPr>
      <xdr:spPr>
        <a:xfrm>
          <a:off x="10515600" y="14413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251" name="フローチャート: 判断 250">
          <a:extLst>
            <a:ext uri="{FF2B5EF4-FFF2-40B4-BE49-F238E27FC236}">
              <a16:creationId xmlns:a16="http://schemas.microsoft.com/office/drawing/2014/main" id="{E29D5C57-D18F-4A47-ACF5-98427581D75C}"/>
            </a:ext>
          </a:extLst>
        </xdr:cNvPr>
        <xdr:cNvSpPr/>
      </xdr:nvSpPr>
      <xdr:spPr>
        <a:xfrm>
          <a:off x="10426700" y="1456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252" name="フローチャート: 判断 251">
          <a:extLst>
            <a:ext uri="{FF2B5EF4-FFF2-40B4-BE49-F238E27FC236}">
              <a16:creationId xmlns:a16="http://schemas.microsoft.com/office/drawing/2014/main" id="{20974169-6AEC-4010-8E44-449E2A923879}"/>
            </a:ext>
          </a:extLst>
        </xdr:cNvPr>
        <xdr:cNvSpPr/>
      </xdr:nvSpPr>
      <xdr:spPr>
        <a:xfrm>
          <a:off x="9588500" y="1457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158750</xdr:rowOff>
    </xdr:from>
    <xdr:to>
      <xdr:col>46</xdr:col>
      <xdr:colOff>38100</xdr:colOff>
      <xdr:row>85</xdr:row>
      <xdr:rowOff>88900</xdr:rowOff>
    </xdr:to>
    <xdr:sp macro="" textlink="">
      <xdr:nvSpPr>
        <xdr:cNvPr id="253" name="フローチャート: 判断 252">
          <a:extLst>
            <a:ext uri="{FF2B5EF4-FFF2-40B4-BE49-F238E27FC236}">
              <a16:creationId xmlns:a16="http://schemas.microsoft.com/office/drawing/2014/main" id="{65E38892-A7D2-49A0-8CA1-813559957FC6}"/>
            </a:ext>
          </a:extLst>
        </xdr:cNvPr>
        <xdr:cNvSpPr/>
      </xdr:nvSpPr>
      <xdr:spPr>
        <a:xfrm>
          <a:off x="8699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169266</xdr:rowOff>
    </xdr:from>
    <xdr:to>
      <xdr:col>41</xdr:col>
      <xdr:colOff>101600</xdr:colOff>
      <xdr:row>85</xdr:row>
      <xdr:rowOff>99416</xdr:rowOff>
    </xdr:to>
    <xdr:sp macro="" textlink="">
      <xdr:nvSpPr>
        <xdr:cNvPr id="254" name="フローチャート: 判断 253">
          <a:extLst>
            <a:ext uri="{FF2B5EF4-FFF2-40B4-BE49-F238E27FC236}">
              <a16:creationId xmlns:a16="http://schemas.microsoft.com/office/drawing/2014/main" id="{DAC1197A-06A8-4CBA-9843-A0184E89747F}"/>
            </a:ext>
          </a:extLst>
        </xdr:cNvPr>
        <xdr:cNvSpPr/>
      </xdr:nvSpPr>
      <xdr:spPr>
        <a:xfrm>
          <a:off x="7810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6502</xdr:rowOff>
    </xdr:from>
    <xdr:to>
      <xdr:col>36</xdr:col>
      <xdr:colOff>165100</xdr:colOff>
      <xdr:row>85</xdr:row>
      <xdr:rowOff>108102</xdr:rowOff>
    </xdr:to>
    <xdr:sp macro="" textlink="">
      <xdr:nvSpPr>
        <xdr:cNvPr id="255" name="フローチャート: 判断 254">
          <a:extLst>
            <a:ext uri="{FF2B5EF4-FFF2-40B4-BE49-F238E27FC236}">
              <a16:creationId xmlns:a16="http://schemas.microsoft.com/office/drawing/2014/main" id="{F4A541B4-5EA9-4EB7-8E24-30C3B779D110}"/>
            </a:ext>
          </a:extLst>
        </xdr:cNvPr>
        <xdr:cNvSpPr/>
      </xdr:nvSpPr>
      <xdr:spPr>
        <a:xfrm>
          <a:off x="6921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5A328995-4F00-4964-8693-1E7824AB832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39EE0965-7A7F-4BF3-ACE5-49099C4D59F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E193F854-21ED-4211-B787-1DA038C356E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4D98C152-0ECD-4FAA-8C1D-DC146469CF5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5161305A-9CE9-4B02-A867-A0C7F7A2B72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73940</xdr:rowOff>
    </xdr:from>
    <xdr:to>
      <xdr:col>55</xdr:col>
      <xdr:colOff>50800</xdr:colOff>
      <xdr:row>86</xdr:row>
      <xdr:rowOff>4090</xdr:rowOff>
    </xdr:to>
    <xdr:sp macro="" textlink="">
      <xdr:nvSpPr>
        <xdr:cNvPr id="261" name="楕円 260">
          <a:extLst>
            <a:ext uri="{FF2B5EF4-FFF2-40B4-BE49-F238E27FC236}">
              <a16:creationId xmlns:a16="http://schemas.microsoft.com/office/drawing/2014/main" id="{E334D423-56BA-48F9-B83F-E70A67324D8A}"/>
            </a:ext>
          </a:extLst>
        </xdr:cNvPr>
        <xdr:cNvSpPr/>
      </xdr:nvSpPr>
      <xdr:spPr>
        <a:xfrm>
          <a:off x="10426700" y="146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160317</xdr:rowOff>
    </xdr:from>
    <xdr:ext cx="469744" cy="259045"/>
    <xdr:sp macro="" textlink="">
      <xdr:nvSpPr>
        <xdr:cNvPr id="262" name="【福祉施設】&#10;一人当たり面積該当値テキスト">
          <a:extLst>
            <a:ext uri="{FF2B5EF4-FFF2-40B4-BE49-F238E27FC236}">
              <a16:creationId xmlns:a16="http://schemas.microsoft.com/office/drawing/2014/main" id="{606C111F-7958-4788-8C6F-E592B13D85AE}"/>
            </a:ext>
          </a:extLst>
        </xdr:cNvPr>
        <xdr:cNvSpPr txBox="1"/>
      </xdr:nvSpPr>
      <xdr:spPr>
        <a:xfrm>
          <a:off x="10515600" y="1456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77597</xdr:rowOff>
    </xdr:from>
    <xdr:to>
      <xdr:col>50</xdr:col>
      <xdr:colOff>165100</xdr:colOff>
      <xdr:row>86</xdr:row>
      <xdr:rowOff>7747</xdr:rowOff>
    </xdr:to>
    <xdr:sp macro="" textlink="">
      <xdr:nvSpPr>
        <xdr:cNvPr id="263" name="楕円 262">
          <a:extLst>
            <a:ext uri="{FF2B5EF4-FFF2-40B4-BE49-F238E27FC236}">
              <a16:creationId xmlns:a16="http://schemas.microsoft.com/office/drawing/2014/main" id="{1C044CCB-7F40-4C82-B2EE-B938154D6F04}"/>
            </a:ext>
          </a:extLst>
        </xdr:cNvPr>
        <xdr:cNvSpPr/>
      </xdr:nvSpPr>
      <xdr:spPr>
        <a:xfrm>
          <a:off x="9588500" y="1465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124740</xdr:rowOff>
    </xdr:from>
    <xdr:to>
      <xdr:col>55</xdr:col>
      <xdr:colOff>0</xdr:colOff>
      <xdr:row>85</xdr:row>
      <xdr:rowOff>128397</xdr:rowOff>
    </xdr:to>
    <xdr:cxnSp macro="">
      <xdr:nvCxnSpPr>
        <xdr:cNvPr id="264" name="直線コネクタ 263">
          <a:extLst>
            <a:ext uri="{FF2B5EF4-FFF2-40B4-BE49-F238E27FC236}">
              <a16:creationId xmlns:a16="http://schemas.microsoft.com/office/drawing/2014/main" id="{CF7EDE0E-DBCA-4DA8-BCBB-4E570C79DB60}"/>
            </a:ext>
          </a:extLst>
        </xdr:cNvPr>
        <xdr:cNvCxnSpPr/>
      </xdr:nvCxnSpPr>
      <xdr:spPr>
        <a:xfrm flipV="1">
          <a:off x="9639300" y="14697990"/>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79883</xdr:rowOff>
    </xdr:from>
    <xdr:to>
      <xdr:col>46</xdr:col>
      <xdr:colOff>38100</xdr:colOff>
      <xdr:row>86</xdr:row>
      <xdr:rowOff>10033</xdr:rowOff>
    </xdr:to>
    <xdr:sp macro="" textlink="">
      <xdr:nvSpPr>
        <xdr:cNvPr id="265" name="楕円 264">
          <a:extLst>
            <a:ext uri="{FF2B5EF4-FFF2-40B4-BE49-F238E27FC236}">
              <a16:creationId xmlns:a16="http://schemas.microsoft.com/office/drawing/2014/main" id="{44C6C0BA-91BD-42B7-840C-6EF55D334417}"/>
            </a:ext>
          </a:extLst>
        </xdr:cNvPr>
        <xdr:cNvSpPr/>
      </xdr:nvSpPr>
      <xdr:spPr>
        <a:xfrm>
          <a:off x="8699500" y="1465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128397</xdr:rowOff>
    </xdr:from>
    <xdr:to>
      <xdr:col>50</xdr:col>
      <xdr:colOff>114300</xdr:colOff>
      <xdr:row>85</xdr:row>
      <xdr:rowOff>130683</xdr:rowOff>
    </xdr:to>
    <xdr:cxnSp macro="">
      <xdr:nvCxnSpPr>
        <xdr:cNvPr id="266" name="直線コネクタ 265">
          <a:extLst>
            <a:ext uri="{FF2B5EF4-FFF2-40B4-BE49-F238E27FC236}">
              <a16:creationId xmlns:a16="http://schemas.microsoft.com/office/drawing/2014/main" id="{3F6F7F63-7014-4F07-8BB2-9A395254D49F}"/>
            </a:ext>
          </a:extLst>
        </xdr:cNvPr>
        <xdr:cNvCxnSpPr/>
      </xdr:nvCxnSpPr>
      <xdr:spPr>
        <a:xfrm flipV="1">
          <a:off x="8750300" y="1470164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81483</xdr:rowOff>
    </xdr:from>
    <xdr:to>
      <xdr:col>41</xdr:col>
      <xdr:colOff>101600</xdr:colOff>
      <xdr:row>86</xdr:row>
      <xdr:rowOff>11633</xdr:rowOff>
    </xdr:to>
    <xdr:sp macro="" textlink="">
      <xdr:nvSpPr>
        <xdr:cNvPr id="267" name="楕円 266">
          <a:extLst>
            <a:ext uri="{FF2B5EF4-FFF2-40B4-BE49-F238E27FC236}">
              <a16:creationId xmlns:a16="http://schemas.microsoft.com/office/drawing/2014/main" id="{00F9AA06-F1D8-4019-B817-68540D34414E}"/>
            </a:ext>
          </a:extLst>
        </xdr:cNvPr>
        <xdr:cNvSpPr/>
      </xdr:nvSpPr>
      <xdr:spPr>
        <a:xfrm>
          <a:off x="7810500" y="1465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130683</xdr:rowOff>
    </xdr:from>
    <xdr:to>
      <xdr:col>45</xdr:col>
      <xdr:colOff>177800</xdr:colOff>
      <xdr:row>85</xdr:row>
      <xdr:rowOff>132283</xdr:rowOff>
    </xdr:to>
    <xdr:cxnSp macro="">
      <xdr:nvCxnSpPr>
        <xdr:cNvPr id="268" name="直線コネクタ 267">
          <a:extLst>
            <a:ext uri="{FF2B5EF4-FFF2-40B4-BE49-F238E27FC236}">
              <a16:creationId xmlns:a16="http://schemas.microsoft.com/office/drawing/2014/main" id="{32E70576-ACCB-43F3-8621-7DDB0F311E31}"/>
            </a:ext>
          </a:extLst>
        </xdr:cNvPr>
        <xdr:cNvCxnSpPr/>
      </xdr:nvCxnSpPr>
      <xdr:spPr>
        <a:xfrm flipV="1">
          <a:off x="7861300" y="1470393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82626</xdr:rowOff>
    </xdr:from>
    <xdr:to>
      <xdr:col>36</xdr:col>
      <xdr:colOff>165100</xdr:colOff>
      <xdr:row>86</xdr:row>
      <xdr:rowOff>12776</xdr:rowOff>
    </xdr:to>
    <xdr:sp macro="" textlink="">
      <xdr:nvSpPr>
        <xdr:cNvPr id="269" name="楕円 268">
          <a:extLst>
            <a:ext uri="{FF2B5EF4-FFF2-40B4-BE49-F238E27FC236}">
              <a16:creationId xmlns:a16="http://schemas.microsoft.com/office/drawing/2014/main" id="{04404BB2-F4D4-4962-8BB2-9AA3C5DCDAF3}"/>
            </a:ext>
          </a:extLst>
        </xdr:cNvPr>
        <xdr:cNvSpPr/>
      </xdr:nvSpPr>
      <xdr:spPr>
        <a:xfrm>
          <a:off x="6921500" y="1465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132283</xdr:rowOff>
    </xdr:from>
    <xdr:to>
      <xdr:col>41</xdr:col>
      <xdr:colOff>50800</xdr:colOff>
      <xdr:row>85</xdr:row>
      <xdr:rowOff>133426</xdr:rowOff>
    </xdr:to>
    <xdr:cxnSp macro="">
      <xdr:nvCxnSpPr>
        <xdr:cNvPr id="270" name="直線コネクタ 269">
          <a:extLst>
            <a:ext uri="{FF2B5EF4-FFF2-40B4-BE49-F238E27FC236}">
              <a16:creationId xmlns:a16="http://schemas.microsoft.com/office/drawing/2014/main" id="{5785DA35-5543-433E-BCEF-B9B3E1BE2C81}"/>
            </a:ext>
          </a:extLst>
        </xdr:cNvPr>
        <xdr:cNvCxnSpPr/>
      </xdr:nvCxnSpPr>
      <xdr:spPr>
        <a:xfrm flipV="1">
          <a:off x="6972300" y="1470553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116400</xdr:rowOff>
    </xdr:from>
    <xdr:ext cx="469744" cy="259045"/>
    <xdr:sp macro="" textlink="">
      <xdr:nvSpPr>
        <xdr:cNvPr id="271" name="n_1aveValue【福祉施設】&#10;一人当たり面積">
          <a:extLst>
            <a:ext uri="{FF2B5EF4-FFF2-40B4-BE49-F238E27FC236}">
              <a16:creationId xmlns:a16="http://schemas.microsoft.com/office/drawing/2014/main" id="{ECBDFBB8-CBA2-498F-B9A2-134DAB37BEAD}"/>
            </a:ext>
          </a:extLst>
        </xdr:cNvPr>
        <xdr:cNvSpPr txBox="1"/>
      </xdr:nvSpPr>
      <xdr:spPr>
        <a:xfrm>
          <a:off x="9391727" y="1434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105427</xdr:rowOff>
    </xdr:from>
    <xdr:ext cx="469744" cy="259045"/>
    <xdr:sp macro="" textlink="">
      <xdr:nvSpPr>
        <xdr:cNvPr id="272" name="n_2aveValue【福祉施設】&#10;一人当たり面積">
          <a:extLst>
            <a:ext uri="{FF2B5EF4-FFF2-40B4-BE49-F238E27FC236}">
              <a16:creationId xmlns:a16="http://schemas.microsoft.com/office/drawing/2014/main" id="{16854E99-E3BD-4503-8073-4518EA2EF06A}"/>
            </a:ext>
          </a:extLst>
        </xdr:cNvPr>
        <xdr:cNvSpPr txBox="1"/>
      </xdr:nvSpPr>
      <xdr:spPr>
        <a:xfrm>
          <a:off x="8515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115943</xdr:rowOff>
    </xdr:from>
    <xdr:ext cx="469744" cy="259045"/>
    <xdr:sp macro="" textlink="">
      <xdr:nvSpPr>
        <xdr:cNvPr id="273" name="n_3aveValue【福祉施設】&#10;一人当たり面積">
          <a:extLst>
            <a:ext uri="{FF2B5EF4-FFF2-40B4-BE49-F238E27FC236}">
              <a16:creationId xmlns:a16="http://schemas.microsoft.com/office/drawing/2014/main" id="{3571D411-6697-4331-8C05-2D212B98AFE8}"/>
            </a:ext>
          </a:extLst>
        </xdr:cNvPr>
        <xdr:cNvSpPr txBox="1"/>
      </xdr:nvSpPr>
      <xdr:spPr>
        <a:xfrm>
          <a:off x="7626427" y="1434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124629</xdr:rowOff>
    </xdr:from>
    <xdr:ext cx="469744" cy="259045"/>
    <xdr:sp macro="" textlink="">
      <xdr:nvSpPr>
        <xdr:cNvPr id="274" name="n_4aveValue【福祉施設】&#10;一人当たり面積">
          <a:extLst>
            <a:ext uri="{FF2B5EF4-FFF2-40B4-BE49-F238E27FC236}">
              <a16:creationId xmlns:a16="http://schemas.microsoft.com/office/drawing/2014/main" id="{BF7928EA-EC56-4B2B-A7A5-18B3609AF9CA}"/>
            </a:ext>
          </a:extLst>
        </xdr:cNvPr>
        <xdr:cNvSpPr txBox="1"/>
      </xdr:nvSpPr>
      <xdr:spPr>
        <a:xfrm>
          <a:off x="6737427" y="143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170324</xdr:rowOff>
    </xdr:from>
    <xdr:ext cx="469744" cy="259045"/>
    <xdr:sp macro="" textlink="">
      <xdr:nvSpPr>
        <xdr:cNvPr id="275" name="n_1mainValue【福祉施設】&#10;一人当たり面積">
          <a:extLst>
            <a:ext uri="{FF2B5EF4-FFF2-40B4-BE49-F238E27FC236}">
              <a16:creationId xmlns:a16="http://schemas.microsoft.com/office/drawing/2014/main" id="{19A2730C-A547-4667-A479-8E2A8DD3AA16}"/>
            </a:ext>
          </a:extLst>
        </xdr:cNvPr>
        <xdr:cNvSpPr txBox="1"/>
      </xdr:nvSpPr>
      <xdr:spPr>
        <a:xfrm>
          <a:off x="9391727" y="1474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1160</xdr:rowOff>
    </xdr:from>
    <xdr:ext cx="469744" cy="259045"/>
    <xdr:sp macro="" textlink="">
      <xdr:nvSpPr>
        <xdr:cNvPr id="276" name="n_2mainValue【福祉施設】&#10;一人当たり面積">
          <a:extLst>
            <a:ext uri="{FF2B5EF4-FFF2-40B4-BE49-F238E27FC236}">
              <a16:creationId xmlns:a16="http://schemas.microsoft.com/office/drawing/2014/main" id="{82175569-BFEA-4185-BE68-75E9C28FAB91}"/>
            </a:ext>
          </a:extLst>
        </xdr:cNvPr>
        <xdr:cNvSpPr txBox="1"/>
      </xdr:nvSpPr>
      <xdr:spPr>
        <a:xfrm>
          <a:off x="8515427" y="1474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2760</xdr:rowOff>
    </xdr:from>
    <xdr:ext cx="469744" cy="259045"/>
    <xdr:sp macro="" textlink="">
      <xdr:nvSpPr>
        <xdr:cNvPr id="277" name="n_3mainValue【福祉施設】&#10;一人当たり面積">
          <a:extLst>
            <a:ext uri="{FF2B5EF4-FFF2-40B4-BE49-F238E27FC236}">
              <a16:creationId xmlns:a16="http://schemas.microsoft.com/office/drawing/2014/main" id="{2FB103F4-6DBB-4699-B561-CD44C56E95E5}"/>
            </a:ext>
          </a:extLst>
        </xdr:cNvPr>
        <xdr:cNvSpPr txBox="1"/>
      </xdr:nvSpPr>
      <xdr:spPr>
        <a:xfrm>
          <a:off x="7626427" y="1474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3903</xdr:rowOff>
    </xdr:from>
    <xdr:ext cx="469744" cy="259045"/>
    <xdr:sp macro="" textlink="">
      <xdr:nvSpPr>
        <xdr:cNvPr id="278" name="n_4mainValue【福祉施設】&#10;一人当たり面積">
          <a:extLst>
            <a:ext uri="{FF2B5EF4-FFF2-40B4-BE49-F238E27FC236}">
              <a16:creationId xmlns:a16="http://schemas.microsoft.com/office/drawing/2014/main" id="{8CE22814-5F1E-407D-A6E1-0CF7E537153A}"/>
            </a:ext>
          </a:extLst>
        </xdr:cNvPr>
        <xdr:cNvSpPr txBox="1"/>
      </xdr:nvSpPr>
      <xdr:spPr>
        <a:xfrm>
          <a:off x="6737427" y="1474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292658B7-F5BD-4FD0-B09A-4B84BC7DB38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180A63C3-8E61-4F3F-8FB4-4C58D070E7A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EEA39B93-DB3B-4325-B73F-8523216817A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88C3028F-CF5B-42BD-9EB5-D1B95CC2D26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979AA2C5-C56E-4459-8953-BF7A9610BC2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E7F7E4FF-E5D1-4979-8AE9-98CB53BAE9F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354B537C-B0A4-4317-B89C-C40275EDEB3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4B2D4DA3-CD43-4C9D-8803-A4A499F5E7C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5026C9E2-45DA-4B87-B7CE-A8A02AF7B91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18DBE5FA-77AE-4DF3-8F24-3EA20DA02C3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A00602DA-3016-463C-9626-382AA9CB3C3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0" name="直線コネクタ 289">
          <a:extLst>
            <a:ext uri="{FF2B5EF4-FFF2-40B4-BE49-F238E27FC236}">
              <a16:creationId xmlns:a16="http://schemas.microsoft.com/office/drawing/2014/main" id="{F4699FDC-2E70-42D9-AF52-E3D227E1D39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1" name="テキスト ボックス 290">
          <a:extLst>
            <a:ext uri="{FF2B5EF4-FFF2-40B4-BE49-F238E27FC236}">
              <a16:creationId xmlns:a16="http://schemas.microsoft.com/office/drawing/2014/main" id="{88C1DA58-0952-4A8C-ADE6-83E4EDE2256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2" name="直線コネクタ 291">
          <a:extLst>
            <a:ext uri="{FF2B5EF4-FFF2-40B4-BE49-F238E27FC236}">
              <a16:creationId xmlns:a16="http://schemas.microsoft.com/office/drawing/2014/main" id="{E07B3E26-7E45-40DA-B166-B2F04DDF8BF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3" name="テキスト ボックス 292">
          <a:extLst>
            <a:ext uri="{FF2B5EF4-FFF2-40B4-BE49-F238E27FC236}">
              <a16:creationId xmlns:a16="http://schemas.microsoft.com/office/drawing/2014/main" id="{0F73A930-850E-414E-A3CC-64D4CE6C514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4" name="直線コネクタ 293">
          <a:extLst>
            <a:ext uri="{FF2B5EF4-FFF2-40B4-BE49-F238E27FC236}">
              <a16:creationId xmlns:a16="http://schemas.microsoft.com/office/drawing/2014/main" id="{83B297BC-975C-4DE6-BF73-DF60769DD54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5" name="テキスト ボックス 294">
          <a:extLst>
            <a:ext uri="{FF2B5EF4-FFF2-40B4-BE49-F238E27FC236}">
              <a16:creationId xmlns:a16="http://schemas.microsoft.com/office/drawing/2014/main" id="{D7BC1242-930F-46F7-BC29-610F4B33B29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6" name="直線コネクタ 295">
          <a:extLst>
            <a:ext uri="{FF2B5EF4-FFF2-40B4-BE49-F238E27FC236}">
              <a16:creationId xmlns:a16="http://schemas.microsoft.com/office/drawing/2014/main" id="{34D8FADC-2470-4B57-A87B-B5AF4C505DF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7" name="テキスト ボックス 296">
          <a:extLst>
            <a:ext uri="{FF2B5EF4-FFF2-40B4-BE49-F238E27FC236}">
              <a16:creationId xmlns:a16="http://schemas.microsoft.com/office/drawing/2014/main" id="{087B8D61-5425-4D70-88B4-1C82E2C974C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8" name="直線コネクタ 297">
          <a:extLst>
            <a:ext uri="{FF2B5EF4-FFF2-40B4-BE49-F238E27FC236}">
              <a16:creationId xmlns:a16="http://schemas.microsoft.com/office/drawing/2014/main" id="{05B6629F-E97D-4685-938D-54F9BD77E16C}"/>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9" name="テキスト ボックス 298">
          <a:extLst>
            <a:ext uri="{FF2B5EF4-FFF2-40B4-BE49-F238E27FC236}">
              <a16:creationId xmlns:a16="http://schemas.microsoft.com/office/drawing/2014/main" id="{A57F4AFE-CA69-45B0-B8D8-38A9DBCF9FD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60F3DB9D-D628-4A47-8487-F34ADDC8FE9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1" name="テキスト ボックス 300">
          <a:extLst>
            <a:ext uri="{FF2B5EF4-FFF2-40B4-BE49-F238E27FC236}">
              <a16:creationId xmlns:a16="http://schemas.microsoft.com/office/drawing/2014/main" id="{E8ABC60D-8756-4C93-B961-D5B0CBF0E97C}"/>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38E86D0B-C468-4967-8C2F-7D970837C56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303" name="直線コネクタ 302">
          <a:extLst>
            <a:ext uri="{FF2B5EF4-FFF2-40B4-BE49-F238E27FC236}">
              <a16:creationId xmlns:a16="http://schemas.microsoft.com/office/drawing/2014/main" id="{8087884C-4668-430A-9016-0E6B317CAAFB}"/>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82085E93-9205-466B-847C-45F7D09F79D9}"/>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5" name="直線コネクタ 304">
          <a:extLst>
            <a:ext uri="{FF2B5EF4-FFF2-40B4-BE49-F238E27FC236}">
              <a16:creationId xmlns:a16="http://schemas.microsoft.com/office/drawing/2014/main" id="{08E47646-1180-4702-A908-6D6D49D4860B}"/>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306" name="【市民会館】&#10;有形固定資産減価償却率最大値テキスト">
          <a:extLst>
            <a:ext uri="{FF2B5EF4-FFF2-40B4-BE49-F238E27FC236}">
              <a16:creationId xmlns:a16="http://schemas.microsoft.com/office/drawing/2014/main" id="{EF43B572-58A0-4859-900C-B7A650D78264}"/>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307" name="直線コネクタ 306">
          <a:extLst>
            <a:ext uri="{FF2B5EF4-FFF2-40B4-BE49-F238E27FC236}">
              <a16:creationId xmlns:a16="http://schemas.microsoft.com/office/drawing/2014/main" id="{70AF6A5E-F89D-4953-9976-1045EB922336}"/>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73041</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9454F355-0401-4AC1-92A5-0902D11CB5E9}"/>
            </a:ext>
          </a:extLst>
        </xdr:cNvPr>
        <xdr:cNvSpPr txBox="1"/>
      </xdr:nvSpPr>
      <xdr:spPr>
        <a:xfrm>
          <a:off x="4673600" y="1773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309" name="フローチャート: 判断 308">
          <a:extLst>
            <a:ext uri="{FF2B5EF4-FFF2-40B4-BE49-F238E27FC236}">
              <a16:creationId xmlns:a16="http://schemas.microsoft.com/office/drawing/2014/main" id="{7AEB88AE-ABCF-48B2-BF45-157088209C39}"/>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168275</xdr:rowOff>
    </xdr:from>
    <xdr:to>
      <xdr:col>20</xdr:col>
      <xdr:colOff>38100</xdr:colOff>
      <xdr:row>104</xdr:row>
      <xdr:rowOff>98425</xdr:rowOff>
    </xdr:to>
    <xdr:sp macro="" textlink="">
      <xdr:nvSpPr>
        <xdr:cNvPr id="310" name="フローチャート: 判断 309">
          <a:extLst>
            <a:ext uri="{FF2B5EF4-FFF2-40B4-BE49-F238E27FC236}">
              <a16:creationId xmlns:a16="http://schemas.microsoft.com/office/drawing/2014/main" id="{33C397E7-5CAE-4341-8442-50DCC7A13EDD}"/>
            </a:ext>
          </a:extLst>
        </xdr:cNvPr>
        <xdr:cNvSpPr/>
      </xdr:nvSpPr>
      <xdr:spPr>
        <a:xfrm>
          <a:off x="3746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311" name="フローチャート: 判断 310">
          <a:extLst>
            <a:ext uri="{FF2B5EF4-FFF2-40B4-BE49-F238E27FC236}">
              <a16:creationId xmlns:a16="http://schemas.microsoft.com/office/drawing/2014/main" id="{5D118014-502C-4BEF-A796-5BDA46C64F3E}"/>
            </a:ext>
          </a:extLst>
        </xdr:cNvPr>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69214</xdr:rowOff>
    </xdr:from>
    <xdr:to>
      <xdr:col>10</xdr:col>
      <xdr:colOff>165100</xdr:colOff>
      <xdr:row>103</xdr:row>
      <xdr:rowOff>170814</xdr:rowOff>
    </xdr:to>
    <xdr:sp macro="" textlink="">
      <xdr:nvSpPr>
        <xdr:cNvPr id="312" name="フローチャート: 判断 311">
          <a:extLst>
            <a:ext uri="{FF2B5EF4-FFF2-40B4-BE49-F238E27FC236}">
              <a16:creationId xmlns:a16="http://schemas.microsoft.com/office/drawing/2014/main" id="{D948F967-9F9E-479A-85E7-2505CD32F17D}"/>
            </a:ext>
          </a:extLst>
        </xdr:cNvPr>
        <xdr:cNvSpPr/>
      </xdr:nvSpPr>
      <xdr:spPr>
        <a:xfrm>
          <a:off x="1968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69214</xdr:rowOff>
    </xdr:from>
    <xdr:to>
      <xdr:col>6</xdr:col>
      <xdr:colOff>38100</xdr:colOff>
      <xdr:row>103</xdr:row>
      <xdr:rowOff>170814</xdr:rowOff>
    </xdr:to>
    <xdr:sp macro="" textlink="">
      <xdr:nvSpPr>
        <xdr:cNvPr id="313" name="フローチャート: 判断 312">
          <a:extLst>
            <a:ext uri="{FF2B5EF4-FFF2-40B4-BE49-F238E27FC236}">
              <a16:creationId xmlns:a16="http://schemas.microsoft.com/office/drawing/2014/main" id="{548B868B-7DDA-4D0A-8A26-D8C76058D568}"/>
            </a:ext>
          </a:extLst>
        </xdr:cNvPr>
        <xdr:cNvSpPr/>
      </xdr:nvSpPr>
      <xdr:spPr>
        <a:xfrm>
          <a:off x="1079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8E49E6F9-6743-4BE2-82C3-ACC9DCAF1CB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3713E4E6-DBF0-493F-B5B7-F6300D18C7B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53A09CA9-DC91-41C6-8799-2A7C5E2A867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52A130D0-6D49-400A-92CD-6D8F1E32C82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2C9E8010-6E47-4142-8CC1-57D62B8BB51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160655</xdr:rowOff>
    </xdr:from>
    <xdr:to>
      <xdr:col>24</xdr:col>
      <xdr:colOff>114300</xdr:colOff>
      <xdr:row>107</xdr:row>
      <xdr:rowOff>90805</xdr:rowOff>
    </xdr:to>
    <xdr:sp macro="" textlink="">
      <xdr:nvSpPr>
        <xdr:cNvPr id="319" name="楕円 318">
          <a:extLst>
            <a:ext uri="{FF2B5EF4-FFF2-40B4-BE49-F238E27FC236}">
              <a16:creationId xmlns:a16="http://schemas.microsoft.com/office/drawing/2014/main" id="{A1115382-3C6E-4FE9-AF0F-FB94D7249F00}"/>
            </a:ext>
          </a:extLst>
        </xdr:cNvPr>
        <xdr:cNvSpPr/>
      </xdr:nvSpPr>
      <xdr:spPr>
        <a:xfrm>
          <a:off x="45847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139082</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7385BC67-94F8-4094-B555-AF95CDA85393}"/>
            </a:ext>
          </a:extLst>
        </xdr:cNvPr>
        <xdr:cNvSpPr txBox="1"/>
      </xdr:nvSpPr>
      <xdr:spPr>
        <a:xfrm>
          <a:off x="4673600"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132080</xdr:rowOff>
    </xdr:from>
    <xdr:to>
      <xdr:col>20</xdr:col>
      <xdr:colOff>38100</xdr:colOff>
      <xdr:row>107</xdr:row>
      <xdr:rowOff>62230</xdr:rowOff>
    </xdr:to>
    <xdr:sp macro="" textlink="">
      <xdr:nvSpPr>
        <xdr:cNvPr id="321" name="楕円 320">
          <a:extLst>
            <a:ext uri="{FF2B5EF4-FFF2-40B4-BE49-F238E27FC236}">
              <a16:creationId xmlns:a16="http://schemas.microsoft.com/office/drawing/2014/main" id="{6B4C384D-17B5-4128-9440-8B3FBB3D132F}"/>
            </a:ext>
          </a:extLst>
        </xdr:cNvPr>
        <xdr:cNvSpPr/>
      </xdr:nvSpPr>
      <xdr:spPr>
        <a:xfrm>
          <a:off x="3746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11430</xdr:rowOff>
    </xdr:from>
    <xdr:to>
      <xdr:col>24</xdr:col>
      <xdr:colOff>63500</xdr:colOff>
      <xdr:row>107</xdr:row>
      <xdr:rowOff>40005</xdr:rowOff>
    </xdr:to>
    <xdr:cxnSp macro="">
      <xdr:nvCxnSpPr>
        <xdr:cNvPr id="322" name="直線コネクタ 321">
          <a:extLst>
            <a:ext uri="{FF2B5EF4-FFF2-40B4-BE49-F238E27FC236}">
              <a16:creationId xmlns:a16="http://schemas.microsoft.com/office/drawing/2014/main" id="{4A973EE5-ACCB-4DE3-BBE5-DC802A38F32C}"/>
            </a:ext>
          </a:extLst>
        </xdr:cNvPr>
        <xdr:cNvCxnSpPr/>
      </xdr:nvCxnSpPr>
      <xdr:spPr>
        <a:xfrm>
          <a:off x="3797300" y="183565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99695</xdr:rowOff>
    </xdr:from>
    <xdr:to>
      <xdr:col>15</xdr:col>
      <xdr:colOff>101600</xdr:colOff>
      <xdr:row>107</xdr:row>
      <xdr:rowOff>29845</xdr:rowOff>
    </xdr:to>
    <xdr:sp macro="" textlink="">
      <xdr:nvSpPr>
        <xdr:cNvPr id="323" name="楕円 322">
          <a:extLst>
            <a:ext uri="{FF2B5EF4-FFF2-40B4-BE49-F238E27FC236}">
              <a16:creationId xmlns:a16="http://schemas.microsoft.com/office/drawing/2014/main" id="{63E8659C-5A3A-44B2-9BA7-27C670828EB1}"/>
            </a:ext>
          </a:extLst>
        </xdr:cNvPr>
        <xdr:cNvSpPr/>
      </xdr:nvSpPr>
      <xdr:spPr>
        <a:xfrm>
          <a:off x="2857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150495</xdr:rowOff>
    </xdr:from>
    <xdr:to>
      <xdr:col>19</xdr:col>
      <xdr:colOff>177800</xdr:colOff>
      <xdr:row>107</xdr:row>
      <xdr:rowOff>11430</xdr:rowOff>
    </xdr:to>
    <xdr:cxnSp macro="">
      <xdr:nvCxnSpPr>
        <xdr:cNvPr id="324" name="直線コネクタ 323">
          <a:extLst>
            <a:ext uri="{FF2B5EF4-FFF2-40B4-BE49-F238E27FC236}">
              <a16:creationId xmlns:a16="http://schemas.microsoft.com/office/drawing/2014/main" id="{9DAC8615-2A2F-4FC7-81DF-3BB97BDAFEF9}"/>
            </a:ext>
          </a:extLst>
        </xdr:cNvPr>
        <xdr:cNvCxnSpPr/>
      </xdr:nvCxnSpPr>
      <xdr:spPr>
        <a:xfrm>
          <a:off x="2908300" y="183241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65405</xdr:rowOff>
    </xdr:from>
    <xdr:to>
      <xdr:col>10</xdr:col>
      <xdr:colOff>165100</xdr:colOff>
      <xdr:row>106</xdr:row>
      <xdr:rowOff>167005</xdr:rowOff>
    </xdr:to>
    <xdr:sp macro="" textlink="">
      <xdr:nvSpPr>
        <xdr:cNvPr id="325" name="楕円 324">
          <a:extLst>
            <a:ext uri="{FF2B5EF4-FFF2-40B4-BE49-F238E27FC236}">
              <a16:creationId xmlns:a16="http://schemas.microsoft.com/office/drawing/2014/main" id="{F8E88C2F-3F7F-4E18-A6A2-0DB10DC3FAE7}"/>
            </a:ext>
          </a:extLst>
        </xdr:cNvPr>
        <xdr:cNvSpPr/>
      </xdr:nvSpPr>
      <xdr:spPr>
        <a:xfrm>
          <a:off x="1968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116205</xdr:rowOff>
    </xdr:from>
    <xdr:to>
      <xdr:col>15</xdr:col>
      <xdr:colOff>50800</xdr:colOff>
      <xdr:row>106</xdr:row>
      <xdr:rowOff>150495</xdr:rowOff>
    </xdr:to>
    <xdr:cxnSp macro="">
      <xdr:nvCxnSpPr>
        <xdr:cNvPr id="326" name="直線コネクタ 325">
          <a:extLst>
            <a:ext uri="{FF2B5EF4-FFF2-40B4-BE49-F238E27FC236}">
              <a16:creationId xmlns:a16="http://schemas.microsoft.com/office/drawing/2014/main" id="{6007024A-16F8-4835-AC3E-1C41EA57BA6A}"/>
            </a:ext>
          </a:extLst>
        </xdr:cNvPr>
        <xdr:cNvCxnSpPr/>
      </xdr:nvCxnSpPr>
      <xdr:spPr>
        <a:xfrm>
          <a:off x="2019300" y="182899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27305</xdr:rowOff>
    </xdr:from>
    <xdr:to>
      <xdr:col>6</xdr:col>
      <xdr:colOff>38100</xdr:colOff>
      <xdr:row>105</xdr:row>
      <xdr:rowOff>128905</xdr:rowOff>
    </xdr:to>
    <xdr:sp macro="" textlink="">
      <xdr:nvSpPr>
        <xdr:cNvPr id="327" name="楕円 326">
          <a:extLst>
            <a:ext uri="{FF2B5EF4-FFF2-40B4-BE49-F238E27FC236}">
              <a16:creationId xmlns:a16="http://schemas.microsoft.com/office/drawing/2014/main" id="{FAE83B86-8352-4FA9-A366-B19EE7D60454}"/>
            </a:ext>
          </a:extLst>
        </xdr:cNvPr>
        <xdr:cNvSpPr/>
      </xdr:nvSpPr>
      <xdr:spPr>
        <a:xfrm>
          <a:off x="1079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78105</xdr:rowOff>
    </xdr:from>
    <xdr:to>
      <xdr:col>10</xdr:col>
      <xdr:colOff>114300</xdr:colOff>
      <xdr:row>106</xdr:row>
      <xdr:rowOff>116205</xdr:rowOff>
    </xdr:to>
    <xdr:cxnSp macro="">
      <xdr:nvCxnSpPr>
        <xdr:cNvPr id="328" name="直線コネクタ 327">
          <a:extLst>
            <a:ext uri="{FF2B5EF4-FFF2-40B4-BE49-F238E27FC236}">
              <a16:creationId xmlns:a16="http://schemas.microsoft.com/office/drawing/2014/main" id="{9A234680-2CB2-46DC-8536-03E60905B70C}"/>
            </a:ext>
          </a:extLst>
        </xdr:cNvPr>
        <xdr:cNvCxnSpPr/>
      </xdr:nvCxnSpPr>
      <xdr:spPr>
        <a:xfrm>
          <a:off x="1130300" y="1808035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114952</xdr:rowOff>
    </xdr:from>
    <xdr:ext cx="405111" cy="259045"/>
    <xdr:sp macro="" textlink="">
      <xdr:nvSpPr>
        <xdr:cNvPr id="329" name="n_1aveValue【市民会館】&#10;有形固定資産減価償却率">
          <a:extLst>
            <a:ext uri="{FF2B5EF4-FFF2-40B4-BE49-F238E27FC236}">
              <a16:creationId xmlns:a16="http://schemas.microsoft.com/office/drawing/2014/main" id="{1996221C-B96C-49AE-A271-14FBB07A888B}"/>
            </a:ext>
          </a:extLst>
        </xdr:cNvPr>
        <xdr:cNvSpPr txBox="1"/>
      </xdr:nvSpPr>
      <xdr:spPr>
        <a:xfrm>
          <a:off x="35820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330" name="n_2aveValue【市民会館】&#10;有形固定資産減価償却率">
          <a:extLst>
            <a:ext uri="{FF2B5EF4-FFF2-40B4-BE49-F238E27FC236}">
              <a16:creationId xmlns:a16="http://schemas.microsoft.com/office/drawing/2014/main" id="{8D3FDF3A-D060-4FB0-BD86-97CBE7F28E52}"/>
            </a:ext>
          </a:extLst>
        </xdr:cNvPr>
        <xdr:cNvSpPr txBox="1"/>
      </xdr:nvSpPr>
      <xdr:spPr>
        <a:xfrm>
          <a:off x="2705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15891</xdr:rowOff>
    </xdr:from>
    <xdr:ext cx="405111" cy="259045"/>
    <xdr:sp macro="" textlink="">
      <xdr:nvSpPr>
        <xdr:cNvPr id="331" name="n_3aveValue【市民会館】&#10;有形固定資産減価償却率">
          <a:extLst>
            <a:ext uri="{FF2B5EF4-FFF2-40B4-BE49-F238E27FC236}">
              <a16:creationId xmlns:a16="http://schemas.microsoft.com/office/drawing/2014/main" id="{FC165315-0ED9-407A-B1CF-A2A89CB34008}"/>
            </a:ext>
          </a:extLst>
        </xdr:cNvPr>
        <xdr:cNvSpPr txBox="1"/>
      </xdr:nvSpPr>
      <xdr:spPr>
        <a:xfrm>
          <a:off x="1816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15891</xdr:rowOff>
    </xdr:from>
    <xdr:ext cx="405111" cy="259045"/>
    <xdr:sp macro="" textlink="">
      <xdr:nvSpPr>
        <xdr:cNvPr id="332" name="n_4aveValue【市民会館】&#10;有形固定資産減価償却率">
          <a:extLst>
            <a:ext uri="{FF2B5EF4-FFF2-40B4-BE49-F238E27FC236}">
              <a16:creationId xmlns:a16="http://schemas.microsoft.com/office/drawing/2014/main" id="{3190F2A4-7771-4AFC-AF88-926475FF3E3D}"/>
            </a:ext>
          </a:extLst>
        </xdr:cNvPr>
        <xdr:cNvSpPr txBox="1"/>
      </xdr:nvSpPr>
      <xdr:spPr>
        <a:xfrm>
          <a:off x="927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53357</xdr:rowOff>
    </xdr:from>
    <xdr:ext cx="405111" cy="259045"/>
    <xdr:sp macro="" textlink="">
      <xdr:nvSpPr>
        <xdr:cNvPr id="333" name="n_1mainValue【市民会館】&#10;有形固定資産減価償却率">
          <a:extLst>
            <a:ext uri="{FF2B5EF4-FFF2-40B4-BE49-F238E27FC236}">
              <a16:creationId xmlns:a16="http://schemas.microsoft.com/office/drawing/2014/main" id="{A0832B17-0318-4711-BEE5-5AFF6B78A9F2}"/>
            </a:ext>
          </a:extLst>
        </xdr:cNvPr>
        <xdr:cNvSpPr txBox="1"/>
      </xdr:nvSpPr>
      <xdr:spPr>
        <a:xfrm>
          <a:off x="3582044" y="183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20972</xdr:rowOff>
    </xdr:from>
    <xdr:ext cx="405111" cy="259045"/>
    <xdr:sp macro="" textlink="">
      <xdr:nvSpPr>
        <xdr:cNvPr id="334" name="n_2mainValue【市民会館】&#10;有形固定資産減価償却率">
          <a:extLst>
            <a:ext uri="{FF2B5EF4-FFF2-40B4-BE49-F238E27FC236}">
              <a16:creationId xmlns:a16="http://schemas.microsoft.com/office/drawing/2014/main" id="{74F42400-C693-4C2E-8D4B-A41BAD6F3DE9}"/>
            </a:ext>
          </a:extLst>
        </xdr:cNvPr>
        <xdr:cNvSpPr txBox="1"/>
      </xdr:nvSpPr>
      <xdr:spPr>
        <a:xfrm>
          <a:off x="2705744" y="183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158132</xdr:rowOff>
    </xdr:from>
    <xdr:ext cx="405111" cy="259045"/>
    <xdr:sp macro="" textlink="">
      <xdr:nvSpPr>
        <xdr:cNvPr id="335" name="n_3mainValue【市民会館】&#10;有形固定資産減価償却率">
          <a:extLst>
            <a:ext uri="{FF2B5EF4-FFF2-40B4-BE49-F238E27FC236}">
              <a16:creationId xmlns:a16="http://schemas.microsoft.com/office/drawing/2014/main" id="{33FC4476-B517-4796-9ADF-F401EAA7F8B0}"/>
            </a:ext>
          </a:extLst>
        </xdr:cNvPr>
        <xdr:cNvSpPr txBox="1"/>
      </xdr:nvSpPr>
      <xdr:spPr>
        <a:xfrm>
          <a:off x="1816744" y="1833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120032</xdr:rowOff>
    </xdr:from>
    <xdr:ext cx="405111" cy="259045"/>
    <xdr:sp macro="" textlink="">
      <xdr:nvSpPr>
        <xdr:cNvPr id="336" name="n_4mainValue【市民会館】&#10;有形固定資産減価償却率">
          <a:extLst>
            <a:ext uri="{FF2B5EF4-FFF2-40B4-BE49-F238E27FC236}">
              <a16:creationId xmlns:a16="http://schemas.microsoft.com/office/drawing/2014/main" id="{B5393217-2798-45E3-8742-F8EA80A5D419}"/>
            </a:ext>
          </a:extLst>
        </xdr:cNvPr>
        <xdr:cNvSpPr txBox="1"/>
      </xdr:nvSpPr>
      <xdr:spPr>
        <a:xfrm>
          <a:off x="927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68CDAE68-0773-43CD-A4C3-913E6050C6C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C61ED20C-470D-4834-AA49-126F5A2DA66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1687C0A9-40EE-4B3D-9248-41EC30E6301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F70FD903-2A3E-43E3-88A6-C2764A5BBAA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A17D5054-84B2-46EB-9E8A-D7BBA4F5AB8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87AF07C3-EE32-4866-85C4-7D7671F8A73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8D3BB472-ED3E-47D8-AA69-3A1D8818190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70C237D1-86C7-4D48-B67B-1909956514F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4273D613-5F0A-45F0-9E20-B5B7075B7BC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2A4EF23C-E161-421E-890D-4E8127FB1C2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C28ED983-3F45-4A04-8419-AA28EE6C23D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7F0E5B5E-02DF-441C-88C7-6EE4AC3D25A5}"/>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B910050D-B880-4D97-9B2B-5566058D055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FA2C2779-DEEE-4B8D-A352-71476F3B76B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FFC51C5D-0FF2-4FFA-A639-0139A5C9747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6F4ED69F-8F3E-4E3D-B105-14E8BA15169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DD88B2A3-D643-443D-B769-DD49FAEB3F4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F7A11C58-5A9C-4CAD-A859-00F4A9A7009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D9C0201F-6AA4-46B7-B51F-7BDACB1D45C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C37FAE91-6EEB-41A4-9198-73CD2F4955D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4839F532-570A-49EA-BB77-9E484137D2D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E8CFC0F2-7450-4C63-B5E1-4E45DB61B76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AA858115-7EE4-4028-8191-05DA1C6485D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144780</xdr:rowOff>
    </xdr:from>
    <xdr:to>
      <xdr:col>54</xdr:col>
      <xdr:colOff>189865</xdr:colOff>
      <xdr:row>108</xdr:row>
      <xdr:rowOff>91439</xdr:rowOff>
    </xdr:to>
    <xdr:cxnSp macro="">
      <xdr:nvCxnSpPr>
        <xdr:cNvPr id="360" name="直線コネクタ 359">
          <a:extLst>
            <a:ext uri="{FF2B5EF4-FFF2-40B4-BE49-F238E27FC236}">
              <a16:creationId xmlns:a16="http://schemas.microsoft.com/office/drawing/2014/main" id="{F8954589-A4AF-4F40-9B3F-C50DE2D0141D}"/>
            </a:ext>
          </a:extLst>
        </xdr:cNvPr>
        <xdr:cNvCxnSpPr/>
      </xdr:nvCxnSpPr>
      <xdr:spPr>
        <a:xfrm flipV="1">
          <a:off x="10476865" y="172897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361" name="【市民会館】&#10;一人当たり面積最小値テキスト">
          <a:extLst>
            <a:ext uri="{FF2B5EF4-FFF2-40B4-BE49-F238E27FC236}">
              <a16:creationId xmlns:a16="http://schemas.microsoft.com/office/drawing/2014/main" id="{B135A56E-C3CB-49E9-86FD-A8ED89233A39}"/>
            </a:ext>
          </a:extLst>
        </xdr:cNvPr>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362" name="直線コネクタ 361">
          <a:extLst>
            <a:ext uri="{FF2B5EF4-FFF2-40B4-BE49-F238E27FC236}">
              <a16:creationId xmlns:a16="http://schemas.microsoft.com/office/drawing/2014/main" id="{588D667C-646C-4086-AE32-160EB91C68B1}"/>
            </a:ext>
          </a:extLst>
        </xdr:cNvPr>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91457</xdr:rowOff>
    </xdr:from>
    <xdr:ext cx="469744" cy="259045"/>
    <xdr:sp macro="" textlink="">
      <xdr:nvSpPr>
        <xdr:cNvPr id="363" name="【市民会館】&#10;一人当たり面積最大値テキスト">
          <a:extLst>
            <a:ext uri="{FF2B5EF4-FFF2-40B4-BE49-F238E27FC236}">
              <a16:creationId xmlns:a16="http://schemas.microsoft.com/office/drawing/2014/main" id="{8E6B381C-B07F-4E26-940C-0FBD7B48FC9F}"/>
            </a:ext>
          </a:extLst>
        </xdr:cNvPr>
        <xdr:cNvSpPr txBox="1"/>
      </xdr:nvSpPr>
      <xdr:spPr>
        <a:xfrm>
          <a:off x="10515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144780</xdr:rowOff>
    </xdr:from>
    <xdr:to>
      <xdr:col>55</xdr:col>
      <xdr:colOff>88900</xdr:colOff>
      <xdr:row>100</xdr:row>
      <xdr:rowOff>144780</xdr:rowOff>
    </xdr:to>
    <xdr:cxnSp macro="">
      <xdr:nvCxnSpPr>
        <xdr:cNvPr id="364" name="直線コネクタ 363">
          <a:extLst>
            <a:ext uri="{FF2B5EF4-FFF2-40B4-BE49-F238E27FC236}">
              <a16:creationId xmlns:a16="http://schemas.microsoft.com/office/drawing/2014/main" id="{17D86C2E-C9B6-498A-8BB8-72B290145EDD}"/>
            </a:ext>
          </a:extLst>
        </xdr:cNvPr>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115460</xdr:rowOff>
    </xdr:from>
    <xdr:ext cx="469744" cy="259045"/>
    <xdr:sp macro="" textlink="">
      <xdr:nvSpPr>
        <xdr:cNvPr id="365" name="【市民会館】&#10;一人当たり面積平均値テキスト">
          <a:extLst>
            <a:ext uri="{FF2B5EF4-FFF2-40B4-BE49-F238E27FC236}">
              <a16:creationId xmlns:a16="http://schemas.microsoft.com/office/drawing/2014/main" id="{5480950D-E437-47EA-909C-39183254C571}"/>
            </a:ext>
          </a:extLst>
        </xdr:cNvPr>
        <xdr:cNvSpPr txBox="1"/>
      </xdr:nvSpPr>
      <xdr:spPr>
        <a:xfrm>
          <a:off x="10515600" y="18289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366" name="フローチャート: 判断 365">
          <a:extLst>
            <a:ext uri="{FF2B5EF4-FFF2-40B4-BE49-F238E27FC236}">
              <a16:creationId xmlns:a16="http://schemas.microsoft.com/office/drawing/2014/main" id="{C228B23C-A279-4576-BE70-C3456F92A2E1}"/>
            </a:ext>
          </a:extLst>
        </xdr:cNvPr>
        <xdr:cNvSpPr/>
      </xdr:nvSpPr>
      <xdr:spPr>
        <a:xfrm>
          <a:off x="10426700" y="1831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148082</xdr:rowOff>
    </xdr:from>
    <xdr:to>
      <xdr:col>50</xdr:col>
      <xdr:colOff>165100</xdr:colOff>
      <xdr:row>107</xdr:row>
      <xdr:rowOff>78232</xdr:rowOff>
    </xdr:to>
    <xdr:sp macro="" textlink="">
      <xdr:nvSpPr>
        <xdr:cNvPr id="367" name="フローチャート: 判断 366">
          <a:extLst>
            <a:ext uri="{FF2B5EF4-FFF2-40B4-BE49-F238E27FC236}">
              <a16:creationId xmlns:a16="http://schemas.microsoft.com/office/drawing/2014/main" id="{932C8C79-6E18-4A96-99FC-613625431895}"/>
            </a:ext>
          </a:extLst>
        </xdr:cNvPr>
        <xdr:cNvSpPr/>
      </xdr:nvSpPr>
      <xdr:spPr>
        <a:xfrm>
          <a:off x="9588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128651</xdr:rowOff>
    </xdr:from>
    <xdr:to>
      <xdr:col>46</xdr:col>
      <xdr:colOff>38100</xdr:colOff>
      <xdr:row>107</xdr:row>
      <xdr:rowOff>58801</xdr:rowOff>
    </xdr:to>
    <xdr:sp macro="" textlink="">
      <xdr:nvSpPr>
        <xdr:cNvPr id="368" name="フローチャート: 判断 367">
          <a:extLst>
            <a:ext uri="{FF2B5EF4-FFF2-40B4-BE49-F238E27FC236}">
              <a16:creationId xmlns:a16="http://schemas.microsoft.com/office/drawing/2014/main" id="{588541C7-8355-41B1-BD08-9FDD9E4ED9C0}"/>
            </a:ext>
          </a:extLst>
        </xdr:cNvPr>
        <xdr:cNvSpPr/>
      </xdr:nvSpPr>
      <xdr:spPr>
        <a:xfrm>
          <a:off x="8699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164846</xdr:rowOff>
    </xdr:from>
    <xdr:to>
      <xdr:col>41</xdr:col>
      <xdr:colOff>101600</xdr:colOff>
      <xdr:row>107</xdr:row>
      <xdr:rowOff>94996</xdr:rowOff>
    </xdr:to>
    <xdr:sp macro="" textlink="">
      <xdr:nvSpPr>
        <xdr:cNvPr id="369" name="フローチャート: 判断 368">
          <a:extLst>
            <a:ext uri="{FF2B5EF4-FFF2-40B4-BE49-F238E27FC236}">
              <a16:creationId xmlns:a16="http://schemas.microsoft.com/office/drawing/2014/main" id="{2F26C934-9C48-4E52-9F5E-8B9C9E9C07ED}"/>
            </a:ext>
          </a:extLst>
        </xdr:cNvPr>
        <xdr:cNvSpPr/>
      </xdr:nvSpPr>
      <xdr:spPr>
        <a:xfrm>
          <a:off x="7810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166370</xdr:rowOff>
    </xdr:from>
    <xdr:to>
      <xdr:col>36</xdr:col>
      <xdr:colOff>165100</xdr:colOff>
      <xdr:row>107</xdr:row>
      <xdr:rowOff>96520</xdr:rowOff>
    </xdr:to>
    <xdr:sp macro="" textlink="">
      <xdr:nvSpPr>
        <xdr:cNvPr id="370" name="フローチャート: 判断 369">
          <a:extLst>
            <a:ext uri="{FF2B5EF4-FFF2-40B4-BE49-F238E27FC236}">
              <a16:creationId xmlns:a16="http://schemas.microsoft.com/office/drawing/2014/main" id="{1550E3BB-AF76-4615-BB8F-0BFAF8A3109F}"/>
            </a:ext>
          </a:extLst>
        </xdr:cNvPr>
        <xdr:cNvSpPr/>
      </xdr:nvSpPr>
      <xdr:spPr>
        <a:xfrm>
          <a:off x="6921500" y="183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B56C0087-D013-4241-8367-6225764E086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8DD474C5-8CBE-4093-843B-3B417F3265E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3DEE91B3-A283-4AC9-9639-074FF56DD4E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77A16721-EFE5-4559-B098-D86B885ABB2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C8132721-10B1-4189-83EE-19E3B42F28F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12064</xdr:rowOff>
    </xdr:from>
    <xdr:to>
      <xdr:col>55</xdr:col>
      <xdr:colOff>50800</xdr:colOff>
      <xdr:row>105</xdr:row>
      <xdr:rowOff>113664</xdr:rowOff>
    </xdr:to>
    <xdr:sp macro="" textlink="">
      <xdr:nvSpPr>
        <xdr:cNvPr id="376" name="楕円 375">
          <a:extLst>
            <a:ext uri="{FF2B5EF4-FFF2-40B4-BE49-F238E27FC236}">
              <a16:creationId xmlns:a16="http://schemas.microsoft.com/office/drawing/2014/main" id="{876F3DB8-B3D4-4DE1-87B7-8607A58B38F6}"/>
            </a:ext>
          </a:extLst>
        </xdr:cNvPr>
        <xdr:cNvSpPr/>
      </xdr:nvSpPr>
      <xdr:spPr>
        <a:xfrm>
          <a:off x="104267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34941</xdr:rowOff>
    </xdr:from>
    <xdr:ext cx="469744" cy="259045"/>
    <xdr:sp macro="" textlink="">
      <xdr:nvSpPr>
        <xdr:cNvPr id="377" name="【市民会館】&#10;一人当たり面積該当値テキスト">
          <a:extLst>
            <a:ext uri="{FF2B5EF4-FFF2-40B4-BE49-F238E27FC236}">
              <a16:creationId xmlns:a16="http://schemas.microsoft.com/office/drawing/2014/main" id="{5F8372A9-132D-4CCD-ABCB-EA2494C4B4C3}"/>
            </a:ext>
          </a:extLst>
        </xdr:cNvPr>
        <xdr:cNvSpPr txBox="1"/>
      </xdr:nvSpPr>
      <xdr:spPr>
        <a:xfrm>
          <a:off x="10515600" y="178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38354</xdr:rowOff>
    </xdr:from>
    <xdr:to>
      <xdr:col>50</xdr:col>
      <xdr:colOff>165100</xdr:colOff>
      <xdr:row>105</xdr:row>
      <xdr:rowOff>139954</xdr:rowOff>
    </xdr:to>
    <xdr:sp macro="" textlink="">
      <xdr:nvSpPr>
        <xdr:cNvPr id="378" name="楕円 377">
          <a:extLst>
            <a:ext uri="{FF2B5EF4-FFF2-40B4-BE49-F238E27FC236}">
              <a16:creationId xmlns:a16="http://schemas.microsoft.com/office/drawing/2014/main" id="{20455BC9-E542-4174-807C-EAEFABDC4EBB}"/>
            </a:ext>
          </a:extLst>
        </xdr:cNvPr>
        <xdr:cNvSpPr/>
      </xdr:nvSpPr>
      <xdr:spPr>
        <a:xfrm>
          <a:off x="9588500" y="1804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62864</xdr:rowOff>
    </xdr:from>
    <xdr:to>
      <xdr:col>55</xdr:col>
      <xdr:colOff>0</xdr:colOff>
      <xdr:row>105</xdr:row>
      <xdr:rowOff>89154</xdr:rowOff>
    </xdr:to>
    <xdr:cxnSp macro="">
      <xdr:nvCxnSpPr>
        <xdr:cNvPr id="379" name="直線コネクタ 378">
          <a:extLst>
            <a:ext uri="{FF2B5EF4-FFF2-40B4-BE49-F238E27FC236}">
              <a16:creationId xmlns:a16="http://schemas.microsoft.com/office/drawing/2014/main" id="{623AFBA0-2CA5-4793-B958-F35E33164958}"/>
            </a:ext>
          </a:extLst>
        </xdr:cNvPr>
        <xdr:cNvCxnSpPr/>
      </xdr:nvCxnSpPr>
      <xdr:spPr>
        <a:xfrm flipV="1">
          <a:off x="9639300" y="18065114"/>
          <a:ext cx="838200" cy="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54738</xdr:rowOff>
    </xdr:from>
    <xdr:to>
      <xdr:col>46</xdr:col>
      <xdr:colOff>38100</xdr:colOff>
      <xdr:row>105</xdr:row>
      <xdr:rowOff>156338</xdr:rowOff>
    </xdr:to>
    <xdr:sp macro="" textlink="">
      <xdr:nvSpPr>
        <xdr:cNvPr id="380" name="楕円 379">
          <a:extLst>
            <a:ext uri="{FF2B5EF4-FFF2-40B4-BE49-F238E27FC236}">
              <a16:creationId xmlns:a16="http://schemas.microsoft.com/office/drawing/2014/main" id="{8B9B468C-6C2B-4D23-AD24-077C47ACFA0E}"/>
            </a:ext>
          </a:extLst>
        </xdr:cNvPr>
        <xdr:cNvSpPr/>
      </xdr:nvSpPr>
      <xdr:spPr>
        <a:xfrm>
          <a:off x="8699500" y="1805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89154</xdr:rowOff>
    </xdr:from>
    <xdr:to>
      <xdr:col>50</xdr:col>
      <xdr:colOff>114300</xdr:colOff>
      <xdr:row>105</xdr:row>
      <xdr:rowOff>105538</xdr:rowOff>
    </xdr:to>
    <xdr:cxnSp macro="">
      <xdr:nvCxnSpPr>
        <xdr:cNvPr id="381" name="直線コネクタ 380">
          <a:extLst>
            <a:ext uri="{FF2B5EF4-FFF2-40B4-BE49-F238E27FC236}">
              <a16:creationId xmlns:a16="http://schemas.microsoft.com/office/drawing/2014/main" id="{17FC2517-542B-4C2F-AFC1-33B8E2BC0379}"/>
            </a:ext>
          </a:extLst>
        </xdr:cNvPr>
        <xdr:cNvCxnSpPr/>
      </xdr:nvCxnSpPr>
      <xdr:spPr>
        <a:xfrm flipV="1">
          <a:off x="8750300" y="18091404"/>
          <a:ext cx="8890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66167</xdr:rowOff>
    </xdr:from>
    <xdr:to>
      <xdr:col>41</xdr:col>
      <xdr:colOff>101600</xdr:colOff>
      <xdr:row>105</xdr:row>
      <xdr:rowOff>167767</xdr:rowOff>
    </xdr:to>
    <xdr:sp macro="" textlink="">
      <xdr:nvSpPr>
        <xdr:cNvPr id="382" name="楕円 381">
          <a:extLst>
            <a:ext uri="{FF2B5EF4-FFF2-40B4-BE49-F238E27FC236}">
              <a16:creationId xmlns:a16="http://schemas.microsoft.com/office/drawing/2014/main" id="{70DFFD4B-01E1-4396-808F-8830F6720B84}"/>
            </a:ext>
          </a:extLst>
        </xdr:cNvPr>
        <xdr:cNvSpPr/>
      </xdr:nvSpPr>
      <xdr:spPr>
        <a:xfrm>
          <a:off x="7810500" y="1806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105538</xdr:rowOff>
    </xdr:from>
    <xdr:to>
      <xdr:col>45</xdr:col>
      <xdr:colOff>177800</xdr:colOff>
      <xdr:row>105</xdr:row>
      <xdr:rowOff>116967</xdr:rowOff>
    </xdr:to>
    <xdr:cxnSp macro="">
      <xdr:nvCxnSpPr>
        <xdr:cNvPr id="383" name="直線コネクタ 382">
          <a:extLst>
            <a:ext uri="{FF2B5EF4-FFF2-40B4-BE49-F238E27FC236}">
              <a16:creationId xmlns:a16="http://schemas.microsoft.com/office/drawing/2014/main" id="{55D8B9B3-9909-4282-B136-394BB18FD08A}"/>
            </a:ext>
          </a:extLst>
        </xdr:cNvPr>
        <xdr:cNvCxnSpPr/>
      </xdr:nvCxnSpPr>
      <xdr:spPr>
        <a:xfrm flipV="1">
          <a:off x="7861300" y="18107788"/>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37973</xdr:rowOff>
    </xdr:from>
    <xdr:to>
      <xdr:col>36</xdr:col>
      <xdr:colOff>165100</xdr:colOff>
      <xdr:row>106</xdr:row>
      <xdr:rowOff>139573</xdr:rowOff>
    </xdr:to>
    <xdr:sp macro="" textlink="">
      <xdr:nvSpPr>
        <xdr:cNvPr id="384" name="楕円 383">
          <a:extLst>
            <a:ext uri="{FF2B5EF4-FFF2-40B4-BE49-F238E27FC236}">
              <a16:creationId xmlns:a16="http://schemas.microsoft.com/office/drawing/2014/main" id="{E02CB83B-BF7A-4FAB-B0CA-2483869ED131}"/>
            </a:ext>
          </a:extLst>
        </xdr:cNvPr>
        <xdr:cNvSpPr/>
      </xdr:nvSpPr>
      <xdr:spPr>
        <a:xfrm>
          <a:off x="6921500" y="1821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116967</xdr:rowOff>
    </xdr:from>
    <xdr:to>
      <xdr:col>41</xdr:col>
      <xdr:colOff>50800</xdr:colOff>
      <xdr:row>106</xdr:row>
      <xdr:rowOff>88773</xdr:rowOff>
    </xdr:to>
    <xdr:cxnSp macro="">
      <xdr:nvCxnSpPr>
        <xdr:cNvPr id="385" name="直線コネクタ 384">
          <a:extLst>
            <a:ext uri="{FF2B5EF4-FFF2-40B4-BE49-F238E27FC236}">
              <a16:creationId xmlns:a16="http://schemas.microsoft.com/office/drawing/2014/main" id="{A7DD5401-C8BF-468D-977A-32E3E104734C}"/>
            </a:ext>
          </a:extLst>
        </xdr:cNvPr>
        <xdr:cNvCxnSpPr/>
      </xdr:nvCxnSpPr>
      <xdr:spPr>
        <a:xfrm flipV="1">
          <a:off x="6972300" y="18119217"/>
          <a:ext cx="889000" cy="14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69359</xdr:rowOff>
    </xdr:from>
    <xdr:ext cx="469744" cy="259045"/>
    <xdr:sp macro="" textlink="">
      <xdr:nvSpPr>
        <xdr:cNvPr id="386" name="n_1aveValue【市民会館】&#10;一人当たり面積">
          <a:extLst>
            <a:ext uri="{FF2B5EF4-FFF2-40B4-BE49-F238E27FC236}">
              <a16:creationId xmlns:a16="http://schemas.microsoft.com/office/drawing/2014/main" id="{0F11A63C-562E-4884-BB37-773648A98BAC}"/>
            </a:ext>
          </a:extLst>
        </xdr:cNvPr>
        <xdr:cNvSpPr txBox="1"/>
      </xdr:nvSpPr>
      <xdr:spPr>
        <a:xfrm>
          <a:off x="93917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49928</xdr:rowOff>
    </xdr:from>
    <xdr:ext cx="469744" cy="259045"/>
    <xdr:sp macro="" textlink="">
      <xdr:nvSpPr>
        <xdr:cNvPr id="387" name="n_2aveValue【市民会館】&#10;一人当たり面積">
          <a:extLst>
            <a:ext uri="{FF2B5EF4-FFF2-40B4-BE49-F238E27FC236}">
              <a16:creationId xmlns:a16="http://schemas.microsoft.com/office/drawing/2014/main" id="{03285CE3-227D-4D35-8D18-6A46937B66D9}"/>
            </a:ext>
          </a:extLst>
        </xdr:cNvPr>
        <xdr:cNvSpPr txBox="1"/>
      </xdr:nvSpPr>
      <xdr:spPr>
        <a:xfrm>
          <a:off x="8515427" y="1839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86123</xdr:rowOff>
    </xdr:from>
    <xdr:ext cx="469744" cy="259045"/>
    <xdr:sp macro="" textlink="">
      <xdr:nvSpPr>
        <xdr:cNvPr id="388" name="n_3aveValue【市民会館】&#10;一人当たり面積">
          <a:extLst>
            <a:ext uri="{FF2B5EF4-FFF2-40B4-BE49-F238E27FC236}">
              <a16:creationId xmlns:a16="http://schemas.microsoft.com/office/drawing/2014/main" id="{BEB067F1-C7D7-4C61-911B-29A3C1C15A93}"/>
            </a:ext>
          </a:extLst>
        </xdr:cNvPr>
        <xdr:cNvSpPr txBox="1"/>
      </xdr:nvSpPr>
      <xdr:spPr>
        <a:xfrm>
          <a:off x="7626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87647</xdr:rowOff>
    </xdr:from>
    <xdr:ext cx="469744" cy="259045"/>
    <xdr:sp macro="" textlink="">
      <xdr:nvSpPr>
        <xdr:cNvPr id="389" name="n_4aveValue【市民会館】&#10;一人当たり面積">
          <a:extLst>
            <a:ext uri="{FF2B5EF4-FFF2-40B4-BE49-F238E27FC236}">
              <a16:creationId xmlns:a16="http://schemas.microsoft.com/office/drawing/2014/main" id="{B4E42F76-43BB-4BE7-98E7-7215FC7E8256}"/>
            </a:ext>
          </a:extLst>
        </xdr:cNvPr>
        <xdr:cNvSpPr txBox="1"/>
      </xdr:nvSpPr>
      <xdr:spPr>
        <a:xfrm>
          <a:off x="6737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156481</xdr:rowOff>
    </xdr:from>
    <xdr:ext cx="469744" cy="259045"/>
    <xdr:sp macro="" textlink="">
      <xdr:nvSpPr>
        <xdr:cNvPr id="390" name="n_1mainValue【市民会館】&#10;一人当たり面積">
          <a:extLst>
            <a:ext uri="{FF2B5EF4-FFF2-40B4-BE49-F238E27FC236}">
              <a16:creationId xmlns:a16="http://schemas.microsoft.com/office/drawing/2014/main" id="{E54BDE78-C8E6-4A8E-8520-9D6B6794767B}"/>
            </a:ext>
          </a:extLst>
        </xdr:cNvPr>
        <xdr:cNvSpPr txBox="1"/>
      </xdr:nvSpPr>
      <xdr:spPr>
        <a:xfrm>
          <a:off x="9391727" y="1781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1415</xdr:rowOff>
    </xdr:from>
    <xdr:ext cx="469744" cy="259045"/>
    <xdr:sp macro="" textlink="">
      <xdr:nvSpPr>
        <xdr:cNvPr id="391" name="n_2mainValue【市民会館】&#10;一人当たり面積">
          <a:extLst>
            <a:ext uri="{FF2B5EF4-FFF2-40B4-BE49-F238E27FC236}">
              <a16:creationId xmlns:a16="http://schemas.microsoft.com/office/drawing/2014/main" id="{C5663DDA-FB68-41B7-9FD8-BB06E47CF313}"/>
            </a:ext>
          </a:extLst>
        </xdr:cNvPr>
        <xdr:cNvSpPr txBox="1"/>
      </xdr:nvSpPr>
      <xdr:spPr>
        <a:xfrm>
          <a:off x="8515427" y="1783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12844</xdr:rowOff>
    </xdr:from>
    <xdr:ext cx="469744" cy="259045"/>
    <xdr:sp macro="" textlink="">
      <xdr:nvSpPr>
        <xdr:cNvPr id="392" name="n_3mainValue【市民会館】&#10;一人当たり面積">
          <a:extLst>
            <a:ext uri="{FF2B5EF4-FFF2-40B4-BE49-F238E27FC236}">
              <a16:creationId xmlns:a16="http://schemas.microsoft.com/office/drawing/2014/main" id="{AC1BEB20-EAFF-46D8-A33A-3BB49ABE0657}"/>
            </a:ext>
          </a:extLst>
        </xdr:cNvPr>
        <xdr:cNvSpPr txBox="1"/>
      </xdr:nvSpPr>
      <xdr:spPr>
        <a:xfrm>
          <a:off x="7626427" y="1784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156100</xdr:rowOff>
    </xdr:from>
    <xdr:ext cx="469744" cy="259045"/>
    <xdr:sp macro="" textlink="">
      <xdr:nvSpPr>
        <xdr:cNvPr id="393" name="n_4mainValue【市民会館】&#10;一人当たり面積">
          <a:extLst>
            <a:ext uri="{FF2B5EF4-FFF2-40B4-BE49-F238E27FC236}">
              <a16:creationId xmlns:a16="http://schemas.microsoft.com/office/drawing/2014/main" id="{12FF9855-AF86-4642-92D3-B93D0FF7DCBC}"/>
            </a:ext>
          </a:extLst>
        </xdr:cNvPr>
        <xdr:cNvSpPr txBox="1"/>
      </xdr:nvSpPr>
      <xdr:spPr>
        <a:xfrm>
          <a:off x="6737427" y="1798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E90184D6-A24D-4488-856B-67CBEBEB925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2AC7F14B-E549-4AA3-8643-3D4F2745289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8DC05B96-969B-44B1-BBA2-46BB1C915B4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B2C13EFF-BEC6-47A3-845C-ECF04295C78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F732026B-AE6D-4909-8E8E-D8CB861AEE8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F11D8126-206D-4D37-B83B-7A33B293ADE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60E9348C-F4DC-4686-928E-07D1DAE0DDC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3E8AE90-6EC2-42EB-B2CA-787315A350E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361F6755-C184-4473-A03E-F4B72E0D6D1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6000DFD4-1D19-4453-9760-5EDAF620CAA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D252303B-1061-4A92-B925-8062B914E52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C16631EA-9994-49A5-A242-DD77FBA49B4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346B15A2-3175-4CF4-AECD-C24C352CCC7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F1A55589-FCAE-4203-BCD0-DFD713918C2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DE2FE15C-928F-468B-BC30-450367B204F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89C1C538-AC1D-41B3-9B2D-8F418A24165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606B4843-DF46-4FCE-87EC-B7AC4662D25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70AD1C18-8B16-466A-A1E6-63A3279EC23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1B8491AF-53E1-4D42-A15E-A5998268AB4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045D7E7D-8304-4705-8AEE-B312234ACB1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413F64F2-D9BA-46E3-B8C9-01AAA900FB4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D004DA6B-3D7C-4422-B080-7144BC3113C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AAA0E69A-9AB0-4C94-981A-B7B00E508F5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6F76DB62-28CB-4BCC-97F4-5E02544969E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AD8F1F04-98CA-46D8-B9D5-9B4F0E76461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413F9747-CC30-4C6B-8524-9066544D9BE0}"/>
            </a:ext>
          </a:extLst>
        </xdr:cNvPr>
        <xdr:cNvCxnSpPr/>
      </xdr:nvCxnSpPr>
      <xdr:spPr>
        <a:xfrm flipV="1">
          <a:off x="16318864" y="570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05D89121-E0ED-4FD2-8579-4182EDEBA57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C8F4196D-9755-4059-990E-552FED26318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422" name="【一般廃棄物処理施設】&#10;有形固定資産減価償却率最大値テキスト">
          <a:extLst>
            <a:ext uri="{FF2B5EF4-FFF2-40B4-BE49-F238E27FC236}">
              <a16:creationId xmlns:a16="http://schemas.microsoft.com/office/drawing/2014/main" id="{69DDCF0B-74F9-46B0-A7C5-71B61A913E09}"/>
            </a:ext>
          </a:extLst>
        </xdr:cNvPr>
        <xdr:cNvSpPr txBox="1"/>
      </xdr:nvSpPr>
      <xdr:spPr>
        <a:xfrm>
          <a:off x="16357600" y="548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423" name="直線コネクタ 422">
          <a:extLst>
            <a:ext uri="{FF2B5EF4-FFF2-40B4-BE49-F238E27FC236}">
              <a16:creationId xmlns:a16="http://schemas.microsoft.com/office/drawing/2014/main" id="{A04CF65A-BFD5-40D4-A888-065EE81010E0}"/>
            </a:ext>
          </a:extLst>
        </xdr:cNvPr>
        <xdr:cNvCxnSpPr/>
      </xdr:nvCxnSpPr>
      <xdr:spPr>
        <a:xfrm>
          <a:off x="16230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108693</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1603C049-E25C-4AAD-9303-EC94193C73A2}"/>
            </a:ext>
          </a:extLst>
        </xdr:cNvPr>
        <xdr:cNvSpPr txBox="1"/>
      </xdr:nvSpPr>
      <xdr:spPr>
        <a:xfrm>
          <a:off x="16357600" y="628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425" name="フローチャート: 判断 424">
          <a:extLst>
            <a:ext uri="{FF2B5EF4-FFF2-40B4-BE49-F238E27FC236}">
              <a16:creationId xmlns:a16="http://schemas.microsoft.com/office/drawing/2014/main" id="{E3836BBF-2F94-49F3-A0F6-EDBF385FF42B}"/>
            </a:ext>
          </a:extLst>
        </xdr:cNvPr>
        <xdr:cNvSpPr/>
      </xdr:nvSpPr>
      <xdr:spPr>
        <a:xfrm>
          <a:off x="16268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26" name="フローチャート: 判断 425">
          <a:extLst>
            <a:ext uri="{FF2B5EF4-FFF2-40B4-BE49-F238E27FC236}">
              <a16:creationId xmlns:a16="http://schemas.microsoft.com/office/drawing/2014/main" id="{C41A79F0-AFDD-4318-A51E-1F766490F51F}"/>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xdr:rowOff>
    </xdr:from>
    <xdr:to>
      <xdr:col>76</xdr:col>
      <xdr:colOff>165100</xdr:colOff>
      <xdr:row>38</xdr:row>
      <xdr:rowOff>102507</xdr:rowOff>
    </xdr:to>
    <xdr:sp macro="" textlink="">
      <xdr:nvSpPr>
        <xdr:cNvPr id="427" name="フローチャート: 判断 426">
          <a:extLst>
            <a:ext uri="{FF2B5EF4-FFF2-40B4-BE49-F238E27FC236}">
              <a16:creationId xmlns:a16="http://schemas.microsoft.com/office/drawing/2014/main" id="{42F02E40-BF65-40C9-92F8-A02054667663}"/>
            </a:ext>
          </a:extLst>
        </xdr:cNvPr>
        <xdr:cNvSpPr/>
      </xdr:nvSpPr>
      <xdr:spPr>
        <a:xfrm>
          <a:off x="14541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428" name="フローチャート: 判断 427">
          <a:extLst>
            <a:ext uri="{FF2B5EF4-FFF2-40B4-BE49-F238E27FC236}">
              <a16:creationId xmlns:a16="http://schemas.microsoft.com/office/drawing/2014/main" id="{3E6B612D-1B0F-4AB4-9E96-DE4701A00A43}"/>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136434</xdr:rowOff>
    </xdr:from>
    <xdr:to>
      <xdr:col>67</xdr:col>
      <xdr:colOff>101600</xdr:colOff>
      <xdr:row>38</xdr:row>
      <xdr:rowOff>66584</xdr:rowOff>
    </xdr:to>
    <xdr:sp macro="" textlink="">
      <xdr:nvSpPr>
        <xdr:cNvPr id="429" name="フローチャート: 判断 428">
          <a:extLst>
            <a:ext uri="{FF2B5EF4-FFF2-40B4-BE49-F238E27FC236}">
              <a16:creationId xmlns:a16="http://schemas.microsoft.com/office/drawing/2014/main" id="{EAEE641C-E0C2-421B-A0CA-F53C26BE1C1A}"/>
            </a:ext>
          </a:extLst>
        </xdr:cNvPr>
        <xdr:cNvSpPr/>
      </xdr:nvSpPr>
      <xdr:spPr>
        <a:xfrm>
          <a:off x="12763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9DA167C-60F7-48D5-BEA1-4E329F931A5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872AF10-33AC-4376-8BE9-0BFCDE2F353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053A53D-9905-495C-9DC7-ACCBC4892A0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5127C69-A7E7-47D0-B0D0-BF542ABD9E5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D1A4E8D-31C3-4179-851F-A41A87DE352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79284</xdr:rowOff>
    </xdr:from>
    <xdr:to>
      <xdr:col>85</xdr:col>
      <xdr:colOff>177800</xdr:colOff>
      <xdr:row>42</xdr:row>
      <xdr:rowOff>9434</xdr:rowOff>
    </xdr:to>
    <xdr:sp macro="" textlink="">
      <xdr:nvSpPr>
        <xdr:cNvPr id="435" name="楕円 434">
          <a:extLst>
            <a:ext uri="{FF2B5EF4-FFF2-40B4-BE49-F238E27FC236}">
              <a16:creationId xmlns:a16="http://schemas.microsoft.com/office/drawing/2014/main" id="{39056AE9-600A-42F7-81D9-3FFDA3459BBF}"/>
            </a:ext>
          </a:extLst>
        </xdr:cNvPr>
        <xdr:cNvSpPr/>
      </xdr:nvSpPr>
      <xdr:spPr>
        <a:xfrm>
          <a:off x="16268700" y="71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57711</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BBF1E7E9-19D6-4B7A-8F0A-E79005C97882}"/>
            </a:ext>
          </a:extLst>
        </xdr:cNvPr>
        <xdr:cNvSpPr txBox="1"/>
      </xdr:nvSpPr>
      <xdr:spPr>
        <a:xfrm>
          <a:off x="16357600" y="708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84183</xdr:rowOff>
    </xdr:from>
    <xdr:to>
      <xdr:col>81</xdr:col>
      <xdr:colOff>101600</xdr:colOff>
      <xdr:row>42</xdr:row>
      <xdr:rowOff>14333</xdr:rowOff>
    </xdr:to>
    <xdr:sp macro="" textlink="">
      <xdr:nvSpPr>
        <xdr:cNvPr id="437" name="楕円 436">
          <a:extLst>
            <a:ext uri="{FF2B5EF4-FFF2-40B4-BE49-F238E27FC236}">
              <a16:creationId xmlns:a16="http://schemas.microsoft.com/office/drawing/2014/main" id="{51CD3842-2A20-4A19-BA86-02CAACD8C0EF}"/>
            </a:ext>
          </a:extLst>
        </xdr:cNvPr>
        <xdr:cNvSpPr/>
      </xdr:nvSpPr>
      <xdr:spPr>
        <a:xfrm>
          <a:off x="15430500" y="711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130084</xdr:rowOff>
    </xdr:from>
    <xdr:to>
      <xdr:col>85</xdr:col>
      <xdr:colOff>127000</xdr:colOff>
      <xdr:row>41</xdr:row>
      <xdr:rowOff>134983</xdr:rowOff>
    </xdr:to>
    <xdr:cxnSp macro="">
      <xdr:nvCxnSpPr>
        <xdr:cNvPr id="438" name="直線コネクタ 437">
          <a:extLst>
            <a:ext uri="{FF2B5EF4-FFF2-40B4-BE49-F238E27FC236}">
              <a16:creationId xmlns:a16="http://schemas.microsoft.com/office/drawing/2014/main" id="{33756575-C7C7-4CCB-8247-28544866C6CF}"/>
            </a:ext>
          </a:extLst>
        </xdr:cNvPr>
        <xdr:cNvCxnSpPr/>
      </xdr:nvCxnSpPr>
      <xdr:spPr>
        <a:xfrm flipV="1">
          <a:off x="15481300" y="715953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59690</xdr:rowOff>
    </xdr:from>
    <xdr:to>
      <xdr:col>76</xdr:col>
      <xdr:colOff>165100</xdr:colOff>
      <xdr:row>41</xdr:row>
      <xdr:rowOff>161290</xdr:rowOff>
    </xdr:to>
    <xdr:sp macro="" textlink="">
      <xdr:nvSpPr>
        <xdr:cNvPr id="439" name="楕円 438">
          <a:extLst>
            <a:ext uri="{FF2B5EF4-FFF2-40B4-BE49-F238E27FC236}">
              <a16:creationId xmlns:a16="http://schemas.microsoft.com/office/drawing/2014/main" id="{611D4A34-73FF-4931-AC83-3DA6065E297F}"/>
            </a:ext>
          </a:extLst>
        </xdr:cNvPr>
        <xdr:cNvSpPr/>
      </xdr:nvSpPr>
      <xdr:spPr>
        <a:xfrm>
          <a:off x="14541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110490</xdr:rowOff>
    </xdr:from>
    <xdr:to>
      <xdr:col>81</xdr:col>
      <xdr:colOff>50800</xdr:colOff>
      <xdr:row>41</xdr:row>
      <xdr:rowOff>134983</xdr:rowOff>
    </xdr:to>
    <xdr:cxnSp macro="">
      <xdr:nvCxnSpPr>
        <xdr:cNvPr id="440" name="直線コネクタ 439">
          <a:extLst>
            <a:ext uri="{FF2B5EF4-FFF2-40B4-BE49-F238E27FC236}">
              <a16:creationId xmlns:a16="http://schemas.microsoft.com/office/drawing/2014/main" id="{2D223E99-AFB8-4C5F-BA89-E684CDC08D9B}"/>
            </a:ext>
          </a:extLst>
        </xdr:cNvPr>
        <xdr:cNvCxnSpPr/>
      </xdr:nvCxnSpPr>
      <xdr:spPr>
        <a:xfrm>
          <a:off x="14592300" y="713994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35197</xdr:rowOff>
    </xdr:from>
    <xdr:to>
      <xdr:col>72</xdr:col>
      <xdr:colOff>38100</xdr:colOff>
      <xdr:row>41</xdr:row>
      <xdr:rowOff>136797</xdr:rowOff>
    </xdr:to>
    <xdr:sp macro="" textlink="">
      <xdr:nvSpPr>
        <xdr:cNvPr id="441" name="楕円 440">
          <a:extLst>
            <a:ext uri="{FF2B5EF4-FFF2-40B4-BE49-F238E27FC236}">
              <a16:creationId xmlns:a16="http://schemas.microsoft.com/office/drawing/2014/main" id="{C6FD4B8C-13BD-4E85-A3F9-03A72AEC2D67}"/>
            </a:ext>
          </a:extLst>
        </xdr:cNvPr>
        <xdr:cNvSpPr/>
      </xdr:nvSpPr>
      <xdr:spPr>
        <a:xfrm>
          <a:off x="13652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85997</xdr:rowOff>
    </xdr:from>
    <xdr:to>
      <xdr:col>76</xdr:col>
      <xdr:colOff>114300</xdr:colOff>
      <xdr:row>41</xdr:row>
      <xdr:rowOff>110490</xdr:rowOff>
    </xdr:to>
    <xdr:cxnSp macro="">
      <xdr:nvCxnSpPr>
        <xdr:cNvPr id="442" name="直線コネクタ 441">
          <a:extLst>
            <a:ext uri="{FF2B5EF4-FFF2-40B4-BE49-F238E27FC236}">
              <a16:creationId xmlns:a16="http://schemas.microsoft.com/office/drawing/2014/main" id="{E2F3008A-0BDB-4817-A8A9-F1A9BFB807B6}"/>
            </a:ext>
          </a:extLst>
        </xdr:cNvPr>
        <xdr:cNvCxnSpPr/>
      </xdr:nvCxnSpPr>
      <xdr:spPr>
        <a:xfrm>
          <a:off x="13703300" y="711544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159294</xdr:rowOff>
    </xdr:from>
    <xdr:to>
      <xdr:col>67</xdr:col>
      <xdr:colOff>101600</xdr:colOff>
      <xdr:row>41</xdr:row>
      <xdr:rowOff>89444</xdr:rowOff>
    </xdr:to>
    <xdr:sp macro="" textlink="">
      <xdr:nvSpPr>
        <xdr:cNvPr id="443" name="楕円 442">
          <a:extLst>
            <a:ext uri="{FF2B5EF4-FFF2-40B4-BE49-F238E27FC236}">
              <a16:creationId xmlns:a16="http://schemas.microsoft.com/office/drawing/2014/main" id="{C80665E0-FD20-4EAA-871D-6D42856FFE16}"/>
            </a:ext>
          </a:extLst>
        </xdr:cNvPr>
        <xdr:cNvSpPr/>
      </xdr:nvSpPr>
      <xdr:spPr>
        <a:xfrm>
          <a:off x="127635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38644</xdr:rowOff>
    </xdr:from>
    <xdr:to>
      <xdr:col>71</xdr:col>
      <xdr:colOff>177800</xdr:colOff>
      <xdr:row>41</xdr:row>
      <xdr:rowOff>85997</xdr:rowOff>
    </xdr:to>
    <xdr:cxnSp macro="">
      <xdr:nvCxnSpPr>
        <xdr:cNvPr id="444" name="直線コネクタ 443">
          <a:extLst>
            <a:ext uri="{FF2B5EF4-FFF2-40B4-BE49-F238E27FC236}">
              <a16:creationId xmlns:a16="http://schemas.microsoft.com/office/drawing/2014/main" id="{8B755858-3AE7-4A63-A015-DA3812703D7D}"/>
            </a:ext>
          </a:extLst>
        </xdr:cNvPr>
        <xdr:cNvCxnSpPr/>
      </xdr:nvCxnSpPr>
      <xdr:spPr>
        <a:xfrm>
          <a:off x="12814300" y="706809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022328CE-1175-481A-B02A-CB6B133462A1}"/>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119034</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B2487CFC-40F7-4EC0-8610-414D74DD418A}"/>
            </a:ext>
          </a:extLst>
        </xdr:cNvPr>
        <xdr:cNvSpPr txBox="1"/>
      </xdr:nvSpPr>
      <xdr:spPr>
        <a:xfrm>
          <a:off x="14389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2EECF1F6-2B1A-4C2E-86AF-785029D59835}"/>
            </a:ext>
          </a:extLst>
        </xdr:cNvPr>
        <xdr:cNvSpPr txBox="1"/>
      </xdr:nvSpPr>
      <xdr:spPr>
        <a:xfrm>
          <a:off x="13500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83111</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78789AF7-22AB-4FDE-8BFF-E2D5A2FBCAF1}"/>
            </a:ext>
          </a:extLst>
        </xdr:cNvPr>
        <xdr:cNvSpPr txBox="1"/>
      </xdr:nvSpPr>
      <xdr:spPr>
        <a:xfrm>
          <a:off x="12611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5460</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7C4E6F32-722E-4C79-9117-4AE7ED529837}"/>
            </a:ext>
          </a:extLst>
        </xdr:cNvPr>
        <xdr:cNvSpPr txBox="1"/>
      </xdr:nvSpPr>
      <xdr:spPr>
        <a:xfrm>
          <a:off x="15266044" y="720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152417</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2634E790-492E-4B0C-A684-20E3D5C88A95}"/>
            </a:ext>
          </a:extLst>
        </xdr:cNvPr>
        <xdr:cNvSpPr txBox="1"/>
      </xdr:nvSpPr>
      <xdr:spPr>
        <a:xfrm>
          <a:off x="14389744"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127924</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242368AC-0D84-4A70-B6FF-D46A950394E5}"/>
            </a:ext>
          </a:extLst>
        </xdr:cNvPr>
        <xdr:cNvSpPr txBox="1"/>
      </xdr:nvSpPr>
      <xdr:spPr>
        <a:xfrm>
          <a:off x="135007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80571</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0D720E1B-5E3F-4623-85C7-9A2B79CA60BA}"/>
            </a:ext>
          </a:extLst>
        </xdr:cNvPr>
        <xdr:cNvSpPr txBox="1"/>
      </xdr:nvSpPr>
      <xdr:spPr>
        <a:xfrm>
          <a:off x="12611744" y="711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8D3E24E3-2F7C-47C0-8FA7-8B5AE36468F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990D8019-6B7D-4D1D-AD53-0F51F14855A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772A88BD-D510-47B4-A3C1-C4C290CD3B1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C9B41AE6-0E55-4C71-9524-8C0881A3BFC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88151D62-CA08-47F5-9D03-F01B71DF7AA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499B3B67-C5A0-4F01-B484-9A4D1314D05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8C7E612E-ED32-4AE9-90AD-A9B5C16CA3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21B1243A-E21D-4CE5-A9E0-E393F92FD04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42BEC310-07C6-4C6B-943C-B905C3B93ED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A180DA6D-1792-489F-971F-01E86CB01FA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F0776CC5-1B61-46C2-BDAC-AD9769B306D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3AB87331-90B1-4C23-A3AE-A4425B56713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03193B42-E0BA-4FFA-91D5-DC35A705022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6" name="テキスト ボックス 465">
          <a:extLst>
            <a:ext uri="{FF2B5EF4-FFF2-40B4-BE49-F238E27FC236}">
              <a16:creationId xmlns:a16="http://schemas.microsoft.com/office/drawing/2014/main" id="{1FAB8C64-89A1-4648-93B2-5AC1F0E5F14F}"/>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09210C6A-1D59-496F-869C-48FA7281974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8" name="テキスト ボックス 467">
          <a:extLst>
            <a:ext uri="{FF2B5EF4-FFF2-40B4-BE49-F238E27FC236}">
              <a16:creationId xmlns:a16="http://schemas.microsoft.com/office/drawing/2014/main" id="{70123B2B-0D5A-4912-B4A9-176D30611CC9}"/>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766E13A0-F078-4E22-8BEF-CED055B673D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0" name="テキスト ボックス 469">
          <a:extLst>
            <a:ext uri="{FF2B5EF4-FFF2-40B4-BE49-F238E27FC236}">
              <a16:creationId xmlns:a16="http://schemas.microsoft.com/office/drawing/2014/main" id="{B7BE1162-0802-48F2-8E32-FE64F6FD03F7}"/>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5754250B-2EAE-422D-B50A-0A4E78E9A9B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E8EF5BD9-50D5-4E11-B0FF-391D1A5F962A}"/>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55BC35BF-EEA7-426F-BABF-3EA82DA747D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474" name="直線コネクタ 473">
          <a:extLst>
            <a:ext uri="{FF2B5EF4-FFF2-40B4-BE49-F238E27FC236}">
              <a16:creationId xmlns:a16="http://schemas.microsoft.com/office/drawing/2014/main" id="{0B47FBA9-D29D-4222-B9D2-2095D1EB92F2}"/>
            </a:ext>
          </a:extLst>
        </xdr:cNvPr>
        <xdr:cNvCxnSpPr/>
      </xdr:nvCxnSpPr>
      <xdr:spPr>
        <a:xfrm flipV="1">
          <a:off x="22160864" y="5737889"/>
          <a:ext cx="0" cy="142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DCA00333-D30D-493A-8A02-2C6F5B8C465F}"/>
            </a:ext>
          </a:extLst>
        </xdr:cNvPr>
        <xdr:cNvSpPr txBox="1"/>
      </xdr:nvSpPr>
      <xdr:spPr>
        <a:xfrm>
          <a:off x="22199600" y="716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476" name="直線コネクタ 475">
          <a:extLst>
            <a:ext uri="{FF2B5EF4-FFF2-40B4-BE49-F238E27FC236}">
              <a16:creationId xmlns:a16="http://schemas.microsoft.com/office/drawing/2014/main" id="{2D32C894-5E0A-45B4-BA78-536A389659F9}"/>
            </a:ext>
          </a:extLst>
        </xdr:cNvPr>
        <xdr:cNvCxnSpPr/>
      </xdr:nvCxnSpPr>
      <xdr:spPr>
        <a:xfrm>
          <a:off x="22072600" y="716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CC0F2A74-DA8C-42EC-975C-DAA11938AA90}"/>
            </a:ext>
          </a:extLst>
        </xdr:cNvPr>
        <xdr:cNvSpPr txBox="1"/>
      </xdr:nvSpPr>
      <xdr:spPr>
        <a:xfrm>
          <a:off x="22199600" y="5513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478" name="直線コネクタ 477">
          <a:extLst>
            <a:ext uri="{FF2B5EF4-FFF2-40B4-BE49-F238E27FC236}">
              <a16:creationId xmlns:a16="http://schemas.microsoft.com/office/drawing/2014/main" id="{F0855E68-4C79-4C04-927F-F2CF63E2BEC8}"/>
            </a:ext>
          </a:extLst>
        </xdr:cNvPr>
        <xdr:cNvCxnSpPr/>
      </xdr:nvCxnSpPr>
      <xdr:spPr>
        <a:xfrm>
          <a:off x="22072600" y="573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146162</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0FFCB8B0-190F-4609-8960-007B2FBABB53}"/>
            </a:ext>
          </a:extLst>
        </xdr:cNvPr>
        <xdr:cNvSpPr txBox="1"/>
      </xdr:nvSpPr>
      <xdr:spPr>
        <a:xfrm>
          <a:off x="22199600" y="6832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480" name="フローチャート: 判断 479">
          <a:extLst>
            <a:ext uri="{FF2B5EF4-FFF2-40B4-BE49-F238E27FC236}">
              <a16:creationId xmlns:a16="http://schemas.microsoft.com/office/drawing/2014/main" id="{0994A8EF-14B9-4737-9ED3-3EC1A3BE0914}"/>
            </a:ext>
          </a:extLst>
        </xdr:cNvPr>
        <xdr:cNvSpPr/>
      </xdr:nvSpPr>
      <xdr:spPr>
        <a:xfrm>
          <a:off x="22110700" y="698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481" name="フローチャート: 判断 480">
          <a:extLst>
            <a:ext uri="{FF2B5EF4-FFF2-40B4-BE49-F238E27FC236}">
              <a16:creationId xmlns:a16="http://schemas.microsoft.com/office/drawing/2014/main" id="{0677F74C-1B83-4BBE-875B-392379D5F997}"/>
            </a:ext>
          </a:extLst>
        </xdr:cNvPr>
        <xdr:cNvSpPr/>
      </xdr:nvSpPr>
      <xdr:spPr>
        <a:xfrm>
          <a:off x="21272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118345</xdr:rowOff>
    </xdr:from>
    <xdr:to>
      <xdr:col>107</xdr:col>
      <xdr:colOff>101600</xdr:colOff>
      <xdr:row>41</xdr:row>
      <xdr:rowOff>48495</xdr:rowOff>
    </xdr:to>
    <xdr:sp macro="" textlink="">
      <xdr:nvSpPr>
        <xdr:cNvPr id="482" name="フローチャート: 判断 481">
          <a:extLst>
            <a:ext uri="{FF2B5EF4-FFF2-40B4-BE49-F238E27FC236}">
              <a16:creationId xmlns:a16="http://schemas.microsoft.com/office/drawing/2014/main" id="{48AE180B-009C-4CD8-BEE4-E8C4CCAAB252}"/>
            </a:ext>
          </a:extLst>
        </xdr:cNvPr>
        <xdr:cNvSpPr/>
      </xdr:nvSpPr>
      <xdr:spPr>
        <a:xfrm>
          <a:off x="20383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129681</xdr:rowOff>
    </xdr:from>
    <xdr:to>
      <xdr:col>102</xdr:col>
      <xdr:colOff>165100</xdr:colOff>
      <xdr:row>41</xdr:row>
      <xdr:rowOff>59831</xdr:rowOff>
    </xdr:to>
    <xdr:sp macro="" textlink="">
      <xdr:nvSpPr>
        <xdr:cNvPr id="483" name="フローチャート: 判断 482">
          <a:extLst>
            <a:ext uri="{FF2B5EF4-FFF2-40B4-BE49-F238E27FC236}">
              <a16:creationId xmlns:a16="http://schemas.microsoft.com/office/drawing/2014/main" id="{681677EA-A9C3-47C6-A49E-7C1183E9C18B}"/>
            </a:ext>
          </a:extLst>
        </xdr:cNvPr>
        <xdr:cNvSpPr/>
      </xdr:nvSpPr>
      <xdr:spPr>
        <a:xfrm>
          <a:off x="19494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136325</xdr:rowOff>
    </xdr:from>
    <xdr:to>
      <xdr:col>98</xdr:col>
      <xdr:colOff>38100</xdr:colOff>
      <xdr:row>41</xdr:row>
      <xdr:rowOff>66475</xdr:rowOff>
    </xdr:to>
    <xdr:sp macro="" textlink="">
      <xdr:nvSpPr>
        <xdr:cNvPr id="484" name="フローチャート: 判断 483">
          <a:extLst>
            <a:ext uri="{FF2B5EF4-FFF2-40B4-BE49-F238E27FC236}">
              <a16:creationId xmlns:a16="http://schemas.microsoft.com/office/drawing/2014/main" id="{43825610-08AC-4DEC-9186-B0C6839D89A0}"/>
            </a:ext>
          </a:extLst>
        </xdr:cNvPr>
        <xdr:cNvSpPr/>
      </xdr:nvSpPr>
      <xdr:spPr>
        <a:xfrm>
          <a:off x="18605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05BE00B-9A35-4714-960C-62A49093C96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1A48C94-F84C-46FF-BA50-9985DB455BA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500C10D-2A22-4FA7-83CA-E3970BC3D85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618F0F0-AA2F-431B-8A99-7B8E950CBBC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6E8C9FC9-B25C-4AFD-AE08-B8C2D26F668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150020</xdr:rowOff>
    </xdr:from>
    <xdr:to>
      <xdr:col>116</xdr:col>
      <xdr:colOff>114300</xdr:colOff>
      <xdr:row>41</xdr:row>
      <xdr:rowOff>80170</xdr:rowOff>
    </xdr:to>
    <xdr:sp macro="" textlink="">
      <xdr:nvSpPr>
        <xdr:cNvPr id="490" name="楕円 489">
          <a:extLst>
            <a:ext uri="{FF2B5EF4-FFF2-40B4-BE49-F238E27FC236}">
              <a16:creationId xmlns:a16="http://schemas.microsoft.com/office/drawing/2014/main" id="{A7C2DFBE-C2F9-4DF1-9A0C-5C673E04A8B0}"/>
            </a:ext>
          </a:extLst>
        </xdr:cNvPr>
        <xdr:cNvSpPr/>
      </xdr:nvSpPr>
      <xdr:spPr>
        <a:xfrm>
          <a:off x="22110700" y="70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101712</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18B2D1AD-F553-4C08-9484-7060E7E2724F}"/>
            </a:ext>
          </a:extLst>
        </xdr:cNvPr>
        <xdr:cNvSpPr txBox="1"/>
      </xdr:nvSpPr>
      <xdr:spPr>
        <a:xfrm>
          <a:off x="22199600" y="695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164945</xdr:rowOff>
    </xdr:from>
    <xdr:to>
      <xdr:col>112</xdr:col>
      <xdr:colOff>38100</xdr:colOff>
      <xdr:row>41</xdr:row>
      <xdr:rowOff>95095</xdr:rowOff>
    </xdr:to>
    <xdr:sp macro="" textlink="">
      <xdr:nvSpPr>
        <xdr:cNvPr id="492" name="楕円 491">
          <a:extLst>
            <a:ext uri="{FF2B5EF4-FFF2-40B4-BE49-F238E27FC236}">
              <a16:creationId xmlns:a16="http://schemas.microsoft.com/office/drawing/2014/main" id="{C86BB4F6-62AE-422D-A26C-0A8EF9BB976A}"/>
            </a:ext>
          </a:extLst>
        </xdr:cNvPr>
        <xdr:cNvSpPr/>
      </xdr:nvSpPr>
      <xdr:spPr>
        <a:xfrm>
          <a:off x="21272500" y="702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29370</xdr:rowOff>
    </xdr:from>
    <xdr:to>
      <xdr:col>116</xdr:col>
      <xdr:colOff>63500</xdr:colOff>
      <xdr:row>41</xdr:row>
      <xdr:rowOff>44295</xdr:rowOff>
    </xdr:to>
    <xdr:cxnSp macro="">
      <xdr:nvCxnSpPr>
        <xdr:cNvPr id="493" name="直線コネクタ 492">
          <a:extLst>
            <a:ext uri="{FF2B5EF4-FFF2-40B4-BE49-F238E27FC236}">
              <a16:creationId xmlns:a16="http://schemas.microsoft.com/office/drawing/2014/main" id="{89A405CB-1EF6-449F-99DF-A3E429CEBD7B}"/>
            </a:ext>
          </a:extLst>
        </xdr:cNvPr>
        <xdr:cNvCxnSpPr/>
      </xdr:nvCxnSpPr>
      <xdr:spPr>
        <a:xfrm flipV="1">
          <a:off x="21323300" y="7058820"/>
          <a:ext cx="838200" cy="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168625</xdr:rowOff>
    </xdr:from>
    <xdr:to>
      <xdr:col>107</xdr:col>
      <xdr:colOff>101600</xdr:colOff>
      <xdr:row>41</xdr:row>
      <xdr:rowOff>98775</xdr:rowOff>
    </xdr:to>
    <xdr:sp macro="" textlink="">
      <xdr:nvSpPr>
        <xdr:cNvPr id="494" name="楕円 493">
          <a:extLst>
            <a:ext uri="{FF2B5EF4-FFF2-40B4-BE49-F238E27FC236}">
              <a16:creationId xmlns:a16="http://schemas.microsoft.com/office/drawing/2014/main" id="{D719FDBD-F909-487D-AD08-C0F1825C4140}"/>
            </a:ext>
          </a:extLst>
        </xdr:cNvPr>
        <xdr:cNvSpPr/>
      </xdr:nvSpPr>
      <xdr:spPr>
        <a:xfrm>
          <a:off x="20383500" y="70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44295</xdr:rowOff>
    </xdr:from>
    <xdr:to>
      <xdr:col>111</xdr:col>
      <xdr:colOff>177800</xdr:colOff>
      <xdr:row>41</xdr:row>
      <xdr:rowOff>47975</xdr:rowOff>
    </xdr:to>
    <xdr:cxnSp macro="">
      <xdr:nvCxnSpPr>
        <xdr:cNvPr id="495" name="直線コネクタ 494">
          <a:extLst>
            <a:ext uri="{FF2B5EF4-FFF2-40B4-BE49-F238E27FC236}">
              <a16:creationId xmlns:a16="http://schemas.microsoft.com/office/drawing/2014/main" id="{222BC411-50DD-4A67-8E38-596B18B20BE2}"/>
            </a:ext>
          </a:extLst>
        </xdr:cNvPr>
        <xdr:cNvCxnSpPr/>
      </xdr:nvCxnSpPr>
      <xdr:spPr>
        <a:xfrm flipV="1">
          <a:off x="20434300" y="7073745"/>
          <a:ext cx="8890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170263</xdr:rowOff>
    </xdr:from>
    <xdr:to>
      <xdr:col>102</xdr:col>
      <xdr:colOff>165100</xdr:colOff>
      <xdr:row>41</xdr:row>
      <xdr:rowOff>100413</xdr:rowOff>
    </xdr:to>
    <xdr:sp macro="" textlink="">
      <xdr:nvSpPr>
        <xdr:cNvPr id="496" name="楕円 495">
          <a:extLst>
            <a:ext uri="{FF2B5EF4-FFF2-40B4-BE49-F238E27FC236}">
              <a16:creationId xmlns:a16="http://schemas.microsoft.com/office/drawing/2014/main" id="{1299135D-BB1A-4DB8-BA61-5666F5AEB5AB}"/>
            </a:ext>
          </a:extLst>
        </xdr:cNvPr>
        <xdr:cNvSpPr/>
      </xdr:nvSpPr>
      <xdr:spPr>
        <a:xfrm>
          <a:off x="19494500" y="70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47975</xdr:rowOff>
    </xdr:from>
    <xdr:to>
      <xdr:col>107</xdr:col>
      <xdr:colOff>50800</xdr:colOff>
      <xdr:row>41</xdr:row>
      <xdr:rowOff>49613</xdr:rowOff>
    </xdr:to>
    <xdr:cxnSp macro="">
      <xdr:nvCxnSpPr>
        <xdr:cNvPr id="497" name="直線コネクタ 496">
          <a:extLst>
            <a:ext uri="{FF2B5EF4-FFF2-40B4-BE49-F238E27FC236}">
              <a16:creationId xmlns:a16="http://schemas.microsoft.com/office/drawing/2014/main" id="{85C1F160-1A83-44BF-AFD7-889F30798598}"/>
            </a:ext>
          </a:extLst>
        </xdr:cNvPr>
        <xdr:cNvCxnSpPr/>
      </xdr:nvCxnSpPr>
      <xdr:spPr>
        <a:xfrm flipV="1">
          <a:off x="19545300" y="7077425"/>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170530</xdr:rowOff>
    </xdr:from>
    <xdr:to>
      <xdr:col>98</xdr:col>
      <xdr:colOff>38100</xdr:colOff>
      <xdr:row>41</xdr:row>
      <xdr:rowOff>100680</xdr:rowOff>
    </xdr:to>
    <xdr:sp macro="" textlink="">
      <xdr:nvSpPr>
        <xdr:cNvPr id="498" name="楕円 497">
          <a:extLst>
            <a:ext uri="{FF2B5EF4-FFF2-40B4-BE49-F238E27FC236}">
              <a16:creationId xmlns:a16="http://schemas.microsoft.com/office/drawing/2014/main" id="{3B862FCD-B5F0-4696-9571-45E2F705699C}"/>
            </a:ext>
          </a:extLst>
        </xdr:cNvPr>
        <xdr:cNvSpPr/>
      </xdr:nvSpPr>
      <xdr:spPr>
        <a:xfrm>
          <a:off x="18605500" y="70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49613</xdr:rowOff>
    </xdr:from>
    <xdr:to>
      <xdr:col>102</xdr:col>
      <xdr:colOff>114300</xdr:colOff>
      <xdr:row>41</xdr:row>
      <xdr:rowOff>49880</xdr:rowOff>
    </xdr:to>
    <xdr:cxnSp macro="">
      <xdr:nvCxnSpPr>
        <xdr:cNvPr id="499" name="直線コネクタ 498">
          <a:extLst>
            <a:ext uri="{FF2B5EF4-FFF2-40B4-BE49-F238E27FC236}">
              <a16:creationId xmlns:a16="http://schemas.microsoft.com/office/drawing/2014/main" id="{07D5C218-EE36-413E-86FA-21BC65F85DCE}"/>
            </a:ext>
          </a:extLst>
        </xdr:cNvPr>
        <xdr:cNvCxnSpPr/>
      </xdr:nvCxnSpPr>
      <xdr:spPr>
        <a:xfrm flipV="1">
          <a:off x="18656300" y="7079063"/>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83072</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90D1B62A-F6B7-4F7B-9BE9-EDE50C37EB8D}"/>
            </a:ext>
          </a:extLst>
        </xdr:cNvPr>
        <xdr:cNvSpPr txBox="1"/>
      </xdr:nvSpPr>
      <xdr:spPr>
        <a:xfrm>
          <a:off x="210110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65022</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79C0EE18-FD9B-459B-BD27-99E0F5F8F6E1}"/>
            </a:ext>
          </a:extLst>
        </xdr:cNvPr>
        <xdr:cNvSpPr txBox="1"/>
      </xdr:nvSpPr>
      <xdr:spPr>
        <a:xfrm>
          <a:off x="20134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76358</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61F2B0A3-478A-4D34-BED4-74057320C5DB}"/>
            </a:ext>
          </a:extLst>
        </xdr:cNvPr>
        <xdr:cNvSpPr txBox="1"/>
      </xdr:nvSpPr>
      <xdr:spPr>
        <a:xfrm>
          <a:off x="19245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83002</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FF2A7F25-C641-4645-992E-79001E30F25F}"/>
            </a:ext>
          </a:extLst>
        </xdr:cNvPr>
        <xdr:cNvSpPr txBox="1"/>
      </xdr:nvSpPr>
      <xdr:spPr>
        <a:xfrm>
          <a:off x="18356795" y="676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86222</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7B17A66D-87A4-4620-BEE6-FB039957BE54}"/>
            </a:ext>
          </a:extLst>
        </xdr:cNvPr>
        <xdr:cNvSpPr txBox="1"/>
      </xdr:nvSpPr>
      <xdr:spPr>
        <a:xfrm>
          <a:off x="21011095" y="711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89902</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4E129072-B686-4016-8A0D-F7F46DD37E93}"/>
            </a:ext>
          </a:extLst>
        </xdr:cNvPr>
        <xdr:cNvSpPr txBox="1"/>
      </xdr:nvSpPr>
      <xdr:spPr>
        <a:xfrm>
          <a:off x="20134795" y="711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91540</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288905EA-6D4C-4D58-AD83-1D19109052BF}"/>
            </a:ext>
          </a:extLst>
        </xdr:cNvPr>
        <xdr:cNvSpPr txBox="1"/>
      </xdr:nvSpPr>
      <xdr:spPr>
        <a:xfrm>
          <a:off x="19245795" y="712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91807</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A536631C-99DC-4E70-B077-8F818A0D74CF}"/>
            </a:ext>
          </a:extLst>
        </xdr:cNvPr>
        <xdr:cNvSpPr txBox="1"/>
      </xdr:nvSpPr>
      <xdr:spPr>
        <a:xfrm>
          <a:off x="18356795" y="712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AC289F49-82E6-400B-BECC-CE24CECE0D9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E9E19E84-C5AD-42AA-87A3-CC9A4E89726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4F85516E-C185-4F95-9C2C-C197DAD84DE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801A86EA-D406-4D91-9B83-98147218B50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AAF19B35-5570-4253-99B9-D57FB13468C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33B474D9-4B27-48ED-9A46-23908A2C35F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1D093E6C-7A20-479C-9CFB-67CF3A1ABF4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45614247-57BF-4AFD-90C3-CF6F66BA794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4B39074B-5860-4CD2-A280-43D922D3C94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9CE5642C-CB27-4CD7-8832-104CD3625C7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45A3F90B-E552-49D9-86A7-21A532B8D7F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E9B0D372-E6BA-4A80-A9A6-A7951611E17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DB481B63-649E-4467-8A3F-9E5FAAB6FE2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2FE926D3-352E-4972-8E97-23FFA67EF45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47AB2819-CB36-4754-8AD0-1FF11951A83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46BEE298-E5CB-424E-BBBF-DFA467513E0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4AB6C633-99FE-470E-BB51-39E414D6435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5BE7358C-4E39-4EE7-9261-6D295713975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3358190A-3930-4C71-A9BC-F1BDBF6C717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A6C1158B-07EF-44DA-8E3C-623E61D8FBF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B88BF3E9-3859-49C6-B7C6-DC122A36F92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E39D599C-4373-44CA-92A4-E3B6CEAD3B9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5B377B57-7A2C-4446-B503-8953F362D4C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2FDDAF31-DE04-4598-BA63-29EF018E014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60960</xdr:rowOff>
    </xdr:from>
    <xdr:to>
      <xdr:col>85</xdr:col>
      <xdr:colOff>126364</xdr:colOff>
      <xdr:row>64</xdr:row>
      <xdr:rowOff>76200</xdr:rowOff>
    </xdr:to>
    <xdr:cxnSp macro="">
      <xdr:nvCxnSpPr>
        <xdr:cNvPr id="532" name="直線コネクタ 531">
          <a:extLst>
            <a:ext uri="{FF2B5EF4-FFF2-40B4-BE49-F238E27FC236}">
              <a16:creationId xmlns:a16="http://schemas.microsoft.com/office/drawing/2014/main" id="{FE8ECFF8-844D-4BF0-9D71-391BF9A56F85}"/>
            </a:ext>
          </a:extLst>
        </xdr:cNvPr>
        <xdr:cNvCxnSpPr/>
      </xdr:nvCxnSpPr>
      <xdr:spPr>
        <a:xfrm flipV="1">
          <a:off x="16318864"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3" name="【保健センター・保健所】&#10;有形固定資産減価償却率最小値テキスト">
          <a:extLst>
            <a:ext uri="{FF2B5EF4-FFF2-40B4-BE49-F238E27FC236}">
              <a16:creationId xmlns:a16="http://schemas.microsoft.com/office/drawing/2014/main" id="{2BC680C5-F746-4D32-97DB-AFA0AEBC3B08}"/>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4" name="直線コネクタ 533">
          <a:extLst>
            <a:ext uri="{FF2B5EF4-FFF2-40B4-BE49-F238E27FC236}">
              <a16:creationId xmlns:a16="http://schemas.microsoft.com/office/drawing/2014/main" id="{D63FB9AB-3F4E-4541-BC8C-8BCAF8B9CCA2}"/>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7637</xdr:rowOff>
    </xdr:from>
    <xdr:ext cx="405111" cy="259045"/>
    <xdr:sp macro="" textlink="">
      <xdr:nvSpPr>
        <xdr:cNvPr id="535" name="【保健センター・保健所】&#10;有形固定資産減価償却率最大値テキスト">
          <a:extLst>
            <a:ext uri="{FF2B5EF4-FFF2-40B4-BE49-F238E27FC236}">
              <a16:creationId xmlns:a16="http://schemas.microsoft.com/office/drawing/2014/main" id="{4D5A34F7-0271-4734-8356-BDA54B77408C}"/>
            </a:ext>
          </a:extLst>
        </xdr:cNvPr>
        <xdr:cNvSpPr txBox="1"/>
      </xdr:nvSpPr>
      <xdr:spPr>
        <a:xfrm>
          <a:off x="16357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60960</xdr:rowOff>
    </xdr:from>
    <xdr:to>
      <xdr:col>86</xdr:col>
      <xdr:colOff>25400</xdr:colOff>
      <xdr:row>56</xdr:row>
      <xdr:rowOff>60960</xdr:rowOff>
    </xdr:to>
    <xdr:cxnSp macro="">
      <xdr:nvCxnSpPr>
        <xdr:cNvPr id="536" name="直線コネクタ 535">
          <a:extLst>
            <a:ext uri="{FF2B5EF4-FFF2-40B4-BE49-F238E27FC236}">
              <a16:creationId xmlns:a16="http://schemas.microsoft.com/office/drawing/2014/main" id="{DDC3826A-7026-4297-B840-E38FE1794930}"/>
            </a:ext>
          </a:extLst>
        </xdr:cNvPr>
        <xdr:cNvCxnSpPr/>
      </xdr:nvCxnSpPr>
      <xdr:spPr>
        <a:xfrm>
          <a:off x="16230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73042</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F5EB73E4-312F-4EDC-A839-E168BC8B8CF8}"/>
            </a:ext>
          </a:extLst>
        </xdr:cNvPr>
        <xdr:cNvSpPr txBox="1"/>
      </xdr:nvSpPr>
      <xdr:spPr>
        <a:xfrm>
          <a:off x="16357600" y="1001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50165</xdr:rowOff>
    </xdr:from>
    <xdr:to>
      <xdr:col>85</xdr:col>
      <xdr:colOff>177800</xdr:colOff>
      <xdr:row>59</xdr:row>
      <xdr:rowOff>151765</xdr:rowOff>
    </xdr:to>
    <xdr:sp macro="" textlink="">
      <xdr:nvSpPr>
        <xdr:cNvPr id="538" name="フローチャート: 判断 537">
          <a:extLst>
            <a:ext uri="{FF2B5EF4-FFF2-40B4-BE49-F238E27FC236}">
              <a16:creationId xmlns:a16="http://schemas.microsoft.com/office/drawing/2014/main" id="{EEA691D8-1446-4F9F-AD7F-7945EFA13351}"/>
            </a:ext>
          </a:extLst>
        </xdr:cNvPr>
        <xdr:cNvSpPr/>
      </xdr:nvSpPr>
      <xdr:spPr>
        <a:xfrm>
          <a:off x="16268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61595</xdr:rowOff>
    </xdr:from>
    <xdr:to>
      <xdr:col>81</xdr:col>
      <xdr:colOff>101600</xdr:colOff>
      <xdr:row>59</xdr:row>
      <xdr:rowOff>163195</xdr:rowOff>
    </xdr:to>
    <xdr:sp macro="" textlink="">
      <xdr:nvSpPr>
        <xdr:cNvPr id="539" name="フローチャート: 判断 538">
          <a:extLst>
            <a:ext uri="{FF2B5EF4-FFF2-40B4-BE49-F238E27FC236}">
              <a16:creationId xmlns:a16="http://schemas.microsoft.com/office/drawing/2014/main" id="{61AC435D-8880-40B9-AD7C-80B6B1B68C4B}"/>
            </a:ext>
          </a:extLst>
        </xdr:cNvPr>
        <xdr:cNvSpPr/>
      </xdr:nvSpPr>
      <xdr:spPr>
        <a:xfrm>
          <a:off x="15430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540" name="フローチャート: 判断 539">
          <a:extLst>
            <a:ext uri="{FF2B5EF4-FFF2-40B4-BE49-F238E27FC236}">
              <a16:creationId xmlns:a16="http://schemas.microsoft.com/office/drawing/2014/main" id="{6246425E-606B-4D28-B299-6C6C003643B9}"/>
            </a:ext>
          </a:extLst>
        </xdr:cNvPr>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541" name="フローチャート: 判断 540">
          <a:extLst>
            <a:ext uri="{FF2B5EF4-FFF2-40B4-BE49-F238E27FC236}">
              <a16:creationId xmlns:a16="http://schemas.microsoft.com/office/drawing/2014/main" id="{329EAEE9-E1FC-46A8-AEDC-0B1082AAEF2E}"/>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542" name="フローチャート: 判断 541">
          <a:extLst>
            <a:ext uri="{FF2B5EF4-FFF2-40B4-BE49-F238E27FC236}">
              <a16:creationId xmlns:a16="http://schemas.microsoft.com/office/drawing/2014/main" id="{1A05826B-E2E5-423C-8DFD-E6C2D6752707}"/>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DC5A629-1BA5-4DF8-9129-2E3A8988ABE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2E381C9-432A-4151-B160-8EF6C1A3685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3E13B0A-A4F4-485B-85F3-BC790F701E9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8F8E85A-1C4F-42D2-9D85-0F167FB35F2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BD477EA-16DA-4C62-B220-E6488A3C58F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48" name="楕円 547">
          <a:extLst>
            <a:ext uri="{FF2B5EF4-FFF2-40B4-BE49-F238E27FC236}">
              <a16:creationId xmlns:a16="http://schemas.microsoft.com/office/drawing/2014/main" id="{1940149A-A437-422B-8B07-0546819D97CE}"/>
            </a:ext>
          </a:extLst>
        </xdr:cNvPr>
        <xdr:cNvSpPr/>
      </xdr:nvSpPr>
      <xdr:spPr>
        <a:xfrm>
          <a:off x="162687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154322</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DA247421-5BA9-48B2-9BEA-C4D673574452}"/>
            </a:ext>
          </a:extLst>
        </xdr:cNvPr>
        <xdr:cNvSpPr txBox="1"/>
      </xdr:nvSpPr>
      <xdr:spPr>
        <a:xfrm>
          <a:off x="16357600"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118745</xdr:rowOff>
    </xdr:from>
    <xdr:to>
      <xdr:col>81</xdr:col>
      <xdr:colOff>101600</xdr:colOff>
      <xdr:row>60</xdr:row>
      <xdr:rowOff>48895</xdr:rowOff>
    </xdr:to>
    <xdr:sp macro="" textlink="">
      <xdr:nvSpPr>
        <xdr:cNvPr id="550" name="楕円 549">
          <a:extLst>
            <a:ext uri="{FF2B5EF4-FFF2-40B4-BE49-F238E27FC236}">
              <a16:creationId xmlns:a16="http://schemas.microsoft.com/office/drawing/2014/main" id="{7EA50E2E-75C6-417B-9FDE-6D8E46A3CAA5}"/>
            </a:ext>
          </a:extLst>
        </xdr:cNvPr>
        <xdr:cNvSpPr/>
      </xdr:nvSpPr>
      <xdr:spPr>
        <a:xfrm>
          <a:off x="15430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169545</xdr:rowOff>
    </xdr:from>
    <xdr:to>
      <xdr:col>85</xdr:col>
      <xdr:colOff>127000</xdr:colOff>
      <xdr:row>60</xdr:row>
      <xdr:rowOff>55245</xdr:rowOff>
    </xdr:to>
    <xdr:cxnSp macro="">
      <xdr:nvCxnSpPr>
        <xdr:cNvPr id="551" name="直線コネクタ 550">
          <a:extLst>
            <a:ext uri="{FF2B5EF4-FFF2-40B4-BE49-F238E27FC236}">
              <a16:creationId xmlns:a16="http://schemas.microsoft.com/office/drawing/2014/main" id="{9F86DF2D-289B-460F-B673-34CE7B922260}"/>
            </a:ext>
          </a:extLst>
        </xdr:cNvPr>
        <xdr:cNvCxnSpPr/>
      </xdr:nvCxnSpPr>
      <xdr:spPr>
        <a:xfrm>
          <a:off x="15481300" y="1028509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61595</xdr:rowOff>
    </xdr:from>
    <xdr:to>
      <xdr:col>76</xdr:col>
      <xdr:colOff>165100</xdr:colOff>
      <xdr:row>59</xdr:row>
      <xdr:rowOff>163195</xdr:rowOff>
    </xdr:to>
    <xdr:sp macro="" textlink="">
      <xdr:nvSpPr>
        <xdr:cNvPr id="552" name="楕円 551">
          <a:extLst>
            <a:ext uri="{FF2B5EF4-FFF2-40B4-BE49-F238E27FC236}">
              <a16:creationId xmlns:a16="http://schemas.microsoft.com/office/drawing/2014/main" id="{346508B4-E28F-4821-A284-080C2307196C}"/>
            </a:ext>
          </a:extLst>
        </xdr:cNvPr>
        <xdr:cNvSpPr/>
      </xdr:nvSpPr>
      <xdr:spPr>
        <a:xfrm>
          <a:off x="14541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112395</xdr:rowOff>
    </xdr:from>
    <xdr:to>
      <xdr:col>81</xdr:col>
      <xdr:colOff>50800</xdr:colOff>
      <xdr:row>59</xdr:row>
      <xdr:rowOff>169545</xdr:rowOff>
    </xdr:to>
    <xdr:cxnSp macro="">
      <xdr:nvCxnSpPr>
        <xdr:cNvPr id="553" name="直線コネクタ 552">
          <a:extLst>
            <a:ext uri="{FF2B5EF4-FFF2-40B4-BE49-F238E27FC236}">
              <a16:creationId xmlns:a16="http://schemas.microsoft.com/office/drawing/2014/main" id="{C38CEC26-759B-4F2F-99F9-E8ECECE5CA66}"/>
            </a:ext>
          </a:extLst>
        </xdr:cNvPr>
        <xdr:cNvCxnSpPr/>
      </xdr:nvCxnSpPr>
      <xdr:spPr>
        <a:xfrm>
          <a:off x="14592300" y="102279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135890</xdr:rowOff>
    </xdr:from>
    <xdr:to>
      <xdr:col>72</xdr:col>
      <xdr:colOff>38100</xdr:colOff>
      <xdr:row>60</xdr:row>
      <xdr:rowOff>66040</xdr:rowOff>
    </xdr:to>
    <xdr:sp macro="" textlink="">
      <xdr:nvSpPr>
        <xdr:cNvPr id="554" name="楕円 553">
          <a:extLst>
            <a:ext uri="{FF2B5EF4-FFF2-40B4-BE49-F238E27FC236}">
              <a16:creationId xmlns:a16="http://schemas.microsoft.com/office/drawing/2014/main" id="{71C7B52F-F3F8-4E76-939A-2C95928283A9}"/>
            </a:ext>
          </a:extLst>
        </xdr:cNvPr>
        <xdr:cNvSpPr/>
      </xdr:nvSpPr>
      <xdr:spPr>
        <a:xfrm>
          <a:off x="13652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112395</xdr:rowOff>
    </xdr:from>
    <xdr:to>
      <xdr:col>76</xdr:col>
      <xdr:colOff>114300</xdr:colOff>
      <xdr:row>60</xdr:row>
      <xdr:rowOff>15240</xdr:rowOff>
    </xdr:to>
    <xdr:cxnSp macro="">
      <xdr:nvCxnSpPr>
        <xdr:cNvPr id="555" name="直線コネクタ 554">
          <a:extLst>
            <a:ext uri="{FF2B5EF4-FFF2-40B4-BE49-F238E27FC236}">
              <a16:creationId xmlns:a16="http://schemas.microsoft.com/office/drawing/2014/main" id="{36E1DB8F-33C2-4184-87C8-3EB3391B3FB3}"/>
            </a:ext>
          </a:extLst>
        </xdr:cNvPr>
        <xdr:cNvCxnSpPr/>
      </xdr:nvCxnSpPr>
      <xdr:spPr>
        <a:xfrm flipV="1">
          <a:off x="13703300" y="1022794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88265</xdr:rowOff>
    </xdr:from>
    <xdr:to>
      <xdr:col>67</xdr:col>
      <xdr:colOff>101600</xdr:colOff>
      <xdr:row>60</xdr:row>
      <xdr:rowOff>18415</xdr:rowOff>
    </xdr:to>
    <xdr:sp macro="" textlink="">
      <xdr:nvSpPr>
        <xdr:cNvPr id="556" name="楕円 555">
          <a:extLst>
            <a:ext uri="{FF2B5EF4-FFF2-40B4-BE49-F238E27FC236}">
              <a16:creationId xmlns:a16="http://schemas.microsoft.com/office/drawing/2014/main" id="{E808E2AB-857D-49BA-A9BA-CBEC2D099268}"/>
            </a:ext>
          </a:extLst>
        </xdr:cNvPr>
        <xdr:cNvSpPr/>
      </xdr:nvSpPr>
      <xdr:spPr>
        <a:xfrm>
          <a:off x="12763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139065</xdr:rowOff>
    </xdr:from>
    <xdr:to>
      <xdr:col>71</xdr:col>
      <xdr:colOff>177800</xdr:colOff>
      <xdr:row>60</xdr:row>
      <xdr:rowOff>15240</xdr:rowOff>
    </xdr:to>
    <xdr:cxnSp macro="">
      <xdr:nvCxnSpPr>
        <xdr:cNvPr id="557" name="直線コネクタ 556">
          <a:extLst>
            <a:ext uri="{FF2B5EF4-FFF2-40B4-BE49-F238E27FC236}">
              <a16:creationId xmlns:a16="http://schemas.microsoft.com/office/drawing/2014/main" id="{B45051E3-F8F0-4D9A-BA0B-BE5D040A23EE}"/>
            </a:ext>
          </a:extLst>
        </xdr:cNvPr>
        <xdr:cNvCxnSpPr/>
      </xdr:nvCxnSpPr>
      <xdr:spPr>
        <a:xfrm>
          <a:off x="12814300" y="102546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8272</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48D94BED-322B-470C-A950-ADDAAC3788F6}"/>
            </a:ext>
          </a:extLst>
        </xdr:cNvPr>
        <xdr:cNvSpPr txBox="1"/>
      </xdr:nvSpPr>
      <xdr:spPr>
        <a:xfrm>
          <a:off x="152660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71137</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4BF4A55C-F732-4FD5-B087-F91D2CDA2F57}"/>
            </a:ext>
          </a:extLst>
        </xdr:cNvPr>
        <xdr:cNvSpPr txBox="1"/>
      </xdr:nvSpPr>
      <xdr:spPr>
        <a:xfrm>
          <a:off x="14389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389DB851-E33F-434F-9A24-58595D07587C}"/>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20D88021-03FF-433C-A634-84A565A87634}"/>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40022</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73390167-65EE-4BDE-B8BF-AE19C06E4C9E}"/>
            </a:ext>
          </a:extLst>
        </xdr:cNvPr>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154322</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78FD90F1-471F-49B6-BC51-005734178876}"/>
            </a:ext>
          </a:extLst>
        </xdr:cNvPr>
        <xdr:cNvSpPr txBox="1"/>
      </xdr:nvSpPr>
      <xdr:spPr>
        <a:xfrm>
          <a:off x="14389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57167</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63CB0EF8-EFB4-4D1C-8517-22CBE5BAD11D}"/>
            </a:ext>
          </a:extLst>
        </xdr:cNvPr>
        <xdr:cNvSpPr txBox="1"/>
      </xdr:nvSpPr>
      <xdr:spPr>
        <a:xfrm>
          <a:off x="13500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9542</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EADF00AE-930E-474E-AD4B-E6CF6BD55C91}"/>
            </a:ext>
          </a:extLst>
        </xdr:cNvPr>
        <xdr:cNvSpPr txBox="1"/>
      </xdr:nvSpPr>
      <xdr:spPr>
        <a:xfrm>
          <a:off x="12611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3B2CEA18-2624-497C-B40F-5342BCDDEF3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367EEBEA-A057-4D62-A60A-CB1AF1E95B4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BDE12E39-783D-4587-98D2-AB016D7E400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FFE5FA6B-10F7-4F76-9101-11661CA9A0B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B091EBE1-69D8-4BAD-A585-DCEEB81E20A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646C465A-7B06-4DE0-8033-74F422B7BF5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D06D7A32-5413-42CC-9181-C7808DAC5F5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22D7094-E7A2-4B43-8163-66096F18322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3A1180CA-9EED-4647-B2F1-512D7D1F84F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BEE7FDA0-FC9C-419E-A9BE-65C55320717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5D43420A-9D11-44C9-AAC5-13B9236D89D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8421104E-10C2-4E92-AF43-00FAC6B5CF1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1413C7C4-E5AA-484B-A425-82D76A9A118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9" name="テキスト ボックス 578">
          <a:extLst>
            <a:ext uri="{FF2B5EF4-FFF2-40B4-BE49-F238E27FC236}">
              <a16:creationId xmlns:a16="http://schemas.microsoft.com/office/drawing/2014/main" id="{75F3BCB6-F2A0-44C7-B75B-3C19F426302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6915DF95-4F79-41A2-BDC7-88823E40EAD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1" name="テキスト ボックス 580">
          <a:extLst>
            <a:ext uri="{FF2B5EF4-FFF2-40B4-BE49-F238E27FC236}">
              <a16:creationId xmlns:a16="http://schemas.microsoft.com/office/drawing/2014/main" id="{9D172875-1A60-4E83-9769-C9F4C603078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1404A0E6-431A-442C-AAB5-3C24308142C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3" name="テキスト ボックス 582">
          <a:extLst>
            <a:ext uri="{FF2B5EF4-FFF2-40B4-BE49-F238E27FC236}">
              <a16:creationId xmlns:a16="http://schemas.microsoft.com/office/drawing/2014/main" id="{931E4F40-C479-465D-B22E-B5C5F3F2549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2EC44BD0-DDD5-4F5D-806E-669D58F5DF3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9451A187-B7A6-4FD8-B15B-9F16BCAAF37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BCD9FD46-5D96-4CE7-9E86-07B41362EB6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139446</xdr:rowOff>
    </xdr:from>
    <xdr:to>
      <xdr:col>116</xdr:col>
      <xdr:colOff>62864</xdr:colOff>
      <xdr:row>63</xdr:row>
      <xdr:rowOff>155905</xdr:rowOff>
    </xdr:to>
    <xdr:cxnSp macro="">
      <xdr:nvCxnSpPr>
        <xdr:cNvPr id="587" name="直線コネクタ 586">
          <a:extLst>
            <a:ext uri="{FF2B5EF4-FFF2-40B4-BE49-F238E27FC236}">
              <a16:creationId xmlns:a16="http://schemas.microsoft.com/office/drawing/2014/main" id="{6CAA131B-7C56-41E1-BB17-A8513E962DF5}"/>
            </a:ext>
          </a:extLst>
        </xdr:cNvPr>
        <xdr:cNvCxnSpPr/>
      </xdr:nvCxnSpPr>
      <xdr:spPr>
        <a:xfrm flipV="1">
          <a:off x="22160864" y="9740646"/>
          <a:ext cx="0" cy="1216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159732</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5AE2E513-9053-4CF2-B347-3B5AABE9D067}"/>
            </a:ext>
          </a:extLst>
        </xdr:cNvPr>
        <xdr:cNvSpPr txBox="1"/>
      </xdr:nvSpPr>
      <xdr:spPr>
        <a:xfrm>
          <a:off x="22199600" y="1096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155905</xdr:rowOff>
    </xdr:from>
    <xdr:to>
      <xdr:col>116</xdr:col>
      <xdr:colOff>152400</xdr:colOff>
      <xdr:row>63</xdr:row>
      <xdr:rowOff>155905</xdr:rowOff>
    </xdr:to>
    <xdr:cxnSp macro="">
      <xdr:nvCxnSpPr>
        <xdr:cNvPr id="589" name="直線コネクタ 588">
          <a:extLst>
            <a:ext uri="{FF2B5EF4-FFF2-40B4-BE49-F238E27FC236}">
              <a16:creationId xmlns:a16="http://schemas.microsoft.com/office/drawing/2014/main" id="{76240C82-0AF4-4624-93B6-FD77446934FE}"/>
            </a:ext>
          </a:extLst>
        </xdr:cNvPr>
        <xdr:cNvCxnSpPr/>
      </xdr:nvCxnSpPr>
      <xdr:spPr>
        <a:xfrm>
          <a:off x="22072600" y="10957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86123</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AC514A5A-1AF0-4F54-93EE-028E3AC465F7}"/>
            </a:ext>
          </a:extLst>
        </xdr:cNvPr>
        <xdr:cNvSpPr txBox="1"/>
      </xdr:nvSpPr>
      <xdr:spPr>
        <a:xfrm>
          <a:off x="22199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139446</xdr:rowOff>
    </xdr:from>
    <xdr:to>
      <xdr:col>116</xdr:col>
      <xdr:colOff>152400</xdr:colOff>
      <xdr:row>56</xdr:row>
      <xdr:rowOff>139446</xdr:rowOff>
    </xdr:to>
    <xdr:cxnSp macro="">
      <xdr:nvCxnSpPr>
        <xdr:cNvPr id="591" name="直線コネクタ 590">
          <a:extLst>
            <a:ext uri="{FF2B5EF4-FFF2-40B4-BE49-F238E27FC236}">
              <a16:creationId xmlns:a16="http://schemas.microsoft.com/office/drawing/2014/main" id="{845AA96A-5977-41CB-9CE8-6DA30778CA80}"/>
            </a:ext>
          </a:extLst>
        </xdr:cNvPr>
        <xdr:cNvCxnSpPr/>
      </xdr:nvCxnSpPr>
      <xdr:spPr>
        <a:xfrm>
          <a:off x="22072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66718</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F2A0FBFC-91B4-4CD9-B74F-B4BB434C06E0}"/>
            </a:ext>
          </a:extLst>
        </xdr:cNvPr>
        <xdr:cNvSpPr txBox="1"/>
      </xdr:nvSpPr>
      <xdr:spPr>
        <a:xfrm>
          <a:off x="22199600" y="10696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43841</xdr:rowOff>
    </xdr:from>
    <xdr:to>
      <xdr:col>116</xdr:col>
      <xdr:colOff>114300</xdr:colOff>
      <xdr:row>63</xdr:row>
      <xdr:rowOff>145441</xdr:rowOff>
    </xdr:to>
    <xdr:sp macro="" textlink="">
      <xdr:nvSpPr>
        <xdr:cNvPr id="593" name="フローチャート: 判断 592">
          <a:extLst>
            <a:ext uri="{FF2B5EF4-FFF2-40B4-BE49-F238E27FC236}">
              <a16:creationId xmlns:a16="http://schemas.microsoft.com/office/drawing/2014/main" id="{859253B1-ABDF-400D-B984-E596FD426DA4}"/>
            </a:ext>
          </a:extLst>
        </xdr:cNvPr>
        <xdr:cNvSpPr/>
      </xdr:nvSpPr>
      <xdr:spPr>
        <a:xfrm>
          <a:off x="22110700" y="108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42469</xdr:rowOff>
    </xdr:from>
    <xdr:to>
      <xdr:col>112</xdr:col>
      <xdr:colOff>38100</xdr:colOff>
      <xdr:row>63</xdr:row>
      <xdr:rowOff>144069</xdr:rowOff>
    </xdr:to>
    <xdr:sp macro="" textlink="">
      <xdr:nvSpPr>
        <xdr:cNvPr id="594" name="フローチャート: 判断 593">
          <a:extLst>
            <a:ext uri="{FF2B5EF4-FFF2-40B4-BE49-F238E27FC236}">
              <a16:creationId xmlns:a16="http://schemas.microsoft.com/office/drawing/2014/main" id="{14938A76-4F4D-4DDC-87B0-B74F7AE77A9D}"/>
            </a:ext>
          </a:extLst>
        </xdr:cNvPr>
        <xdr:cNvSpPr/>
      </xdr:nvSpPr>
      <xdr:spPr>
        <a:xfrm>
          <a:off x="21272500" y="1084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39268</xdr:rowOff>
    </xdr:from>
    <xdr:to>
      <xdr:col>107</xdr:col>
      <xdr:colOff>101600</xdr:colOff>
      <xdr:row>63</xdr:row>
      <xdr:rowOff>140868</xdr:rowOff>
    </xdr:to>
    <xdr:sp macro="" textlink="">
      <xdr:nvSpPr>
        <xdr:cNvPr id="595" name="フローチャート: 判断 594">
          <a:extLst>
            <a:ext uri="{FF2B5EF4-FFF2-40B4-BE49-F238E27FC236}">
              <a16:creationId xmlns:a16="http://schemas.microsoft.com/office/drawing/2014/main" id="{62BD77D3-F68B-49F4-B514-1E9A40C9D6BA}"/>
            </a:ext>
          </a:extLst>
        </xdr:cNvPr>
        <xdr:cNvSpPr/>
      </xdr:nvSpPr>
      <xdr:spPr>
        <a:xfrm>
          <a:off x="20383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33782</xdr:rowOff>
    </xdr:from>
    <xdr:to>
      <xdr:col>102</xdr:col>
      <xdr:colOff>165100</xdr:colOff>
      <xdr:row>63</xdr:row>
      <xdr:rowOff>135382</xdr:rowOff>
    </xdr:to>
    <xdr:sp macro="" textlink="">
      <xdr:nvSpPr>
        <xdr:cNvPr id="596" name="フローチャート: 判断 595">
          <a:extLst>
            <a:ext uri="{FF2B5EF4-FFF2-40B4-BE49-F238E27FC236}">
              <a16:creationId xmlns:a16="http://schemas.microsoft.com/office/drawing/2014/main" id="{6FBF0D63-17F6-4B3E-AD40-33A9BBF865BA}"/>
            </a:ext>
          </a:extLst>
        </xdr:cNvPr>
        <xdr:cNvSpPr/>
      </xdr:nvSpPr>
      <xdr:spPr>
        <a:xfrm>
          <a:off x="19494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36982</xdr:rowOff>
    </xdr:from>
    <xdr:to>
      <xdr:col>98</xdr:col>
      <xdr:colOff>38100</xdr:colOff>
      <xdr:row>63</xdr:row>
      <xdr:rowOff>138582</xdr:rowOff>
    </xdr:to>
    <xdr:sp macro="" textlink="">
      <xdr:nvSpPr>
        <xdr:cNvPr id="597" name="フローチャート: 判断 596">
          <a:extLst>
            <a:ext uri="{FF2B5EF4-FFF2-40B4-BE49-F238E27FC236}">
              <a16:creationId xmlns:a16="http://schemas.microsoft.com/office/drawing/2014/main" id="{E307B155-7357-4F75-A0EC-B44BBB5FBE52}"/>
            </a:ext>
          </a:extLst>
        </xdr:cNvPr>
        <xdr:cNvSpPr/>
      </xdr:nvSpPr>
      <xdr:spPr>
        <a:xfrm>
          <a:off x="18605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6E4E21D6-B551-4CDF-9071-84E823A8043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5322903F-2E95-4AE8-AD9B-8F84AA326F4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428CFC4B-6513-473F-8F9B-BBF7D02427A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231E188A-1E1B-44CD-9F4E-F5E89E7D013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86CFCF3-1A1F-4200-87D5-2619410B9A0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60528</xdr:rowOff>
    </xdr:from>
    <xdr:to>
      <xdr:col>116</xdr:col>
      <xdr:colOff>114300</xdr:colOff>
      <xdr:row>63</xdr:row>
      <xdr:rowOff>162128</xdr:rowOff>
    </xdr:to>
    <xdr:sp macro="" textlink="">
      <xdr:nvSpPr>
        <xdr:cNvPr id="603" name="楕円 602">
          <a:extLst>
            <a:ext uri="{FF2B5EF4-FFF2-40B4-BE49-F238E27FC236}">
              <a16:creationId xmlns:a16="http://schemas.microsoft.com/office/drawing/2014/main" id="{DB289F56-7C04-45EF-A8F9-C9F43E816140}"/>
            </a:ext>
          </a:extLst>
        </xdr:cNvPr>
        <xdr:cNvSpPr/>
      </xdr:nvSpPr>
      <xdr:spPr>
        <a:xfrm>
          <a:off x="22110700" y="1086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22267</xdr:rowOff>
    </xdr:from>
    <xdr:ext cx="469744" cy="259045"/>
    <xdr:sp macro="" textlink="">
      <xdr:nvSpPr>
        <xdr:cNvPr id="604" name="【保健センター・保健所】&#10;一人当たり面積該当値テキスト">
          <a:extLst>
            <a:ext uri="{FF2B5EF4-FFF2-40B4-BE49-F238E27FC236}">
              <a16:creationId xmlns:a16="http://schemas.microsoft.com/office/drawing/2014/main" id="{FA045255-6F52-4439-A64F-53921A722BAF}"/>
            </a:ext>
          </a:extLst>
        </xdr:cNvPr>
        <xdr:cNvSpPr txBox="1"/>
      </xdr:nvSpPr>
      <xdr:spPr>
        <a:xfrm>
          <a:off x="22199600" y="1082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63271</xdr:rowOff>
    </xdr:from>
    <xdr:to>
      <xdr:col>112</xdr:col>
      <xdr:colOff>38100</xdr:colOff>
      <xdr:row>63</xdr:row>
      <xdr:rowOff>164871</xdr:rowOff>
    </xdr:to>
    <xdr:sp macro="" textlink="">
      <xdr:nvSpPr>
        <xdr:cNvPr id="605" name="楕円 604">
          <a:extLst>
            <a:ext uri="{FF2B5EF4-FFF2-40B4-BE49-F238E27FC236}">
              <a16:creationId xmlns:a16="http://schemas.microsoft.com/office/drawing/2014/main" id="{6452D8FF-B7EF-4E5A-9659-38AF6EF33E87}"/>
            </a:ext>
          </a:extLst>
        </xdr:cNvPr>
        <xdr:cNvSpPr/>
      </xdr:nvSpPr>
      <xdr:spPr>
        <a:xfrm>
          <a:off x="21272500" y="1086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111328</xdr:rowOff>
    </xdr:from>
    <xdr:to>
      <xdr:col>116</xdr:col>
      <xdr:colOff>63500</xdr:colOff>
      <xdr:row>63</xdr:row>
      <xdr:rowOff>114071</xdr:rowOff>
    </xdr:to>
    <xdr:cxnSp macro="">
      <xdr:nvCxnSpPr>
        <xdr:cNvPr id="606" name="直線コネクタ 605">
          <a:extLst>
            <a:ext uri="{FF2B5EF4-FFF2-40B4-BE49-F238E27FC236}">
              <a16:creationId xmlns:a16="http://schemas.microsoft.com/office/drawing/2014/main" id="{B6F051EE-E744-4883-868C-DEA39ECE823D}"/>
            </a:ext>
          </a:extLst>
        </xdr:cNvPr>
        <xdr:cNvCxnSpPr/>
      </xdr:nvCxnSpPr>
      <xdr:spPr>
        <a:xfrm flipV="1">
          <a:off x="21323300" y="10912678"/>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64871</xdr:rowOff>
    </xdr:from>
    <xdr:to>
      <xdr:col>107</xdr:col>
      <xdr:colOff>101600</xdr:colOff>
      <xdr:row>63</xdr:row>
      <xdr:rowOff>166471</xdr:rowOff>
    </xdr:to>
    <xdr:sp macro="" textlink="">
      <xdr:nvSpPr>
        <xdr:cNvPr id="607" name="楕円 606">
          <a:extLst>
            <a:ext uri="{FF2B5EF4-FFF2-40B4-BE49-F238E27FC236}">
              <a16:creationId xmlns:a16="http://schemas.microsoft.com/office/drawing/2014/main" id="{7013A7E9-41E8-4725-B34A-08C8B933AB8C}"/>
            </a:ext>
          </a:extLst>
        </xdr:cNvPr>
        <xdr:cNvSpPr/>
      </xdr:nvSpPr>
      <xdr:spPr>
        <a:xfrm>
          <a:off x="20383500" y="1086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114071</xdr:rowOff>
    </xdr:from>
    <xdr:to>
      <xdr:col>111</xdr:col>
      <xdr:colOff>177800</xdr:colOff>
      <xdr:row>63</xdr:row>
      <xdr:rowOff>115671</xdr:rowOff>
    </xdr:to>
    <xdr:cxnSp macro="">
      <xdr:nvCxnSpPr>
        <xdr:cNvPr id="608" name="直線コネクタ 607">
          <a:extLst>
            <a:ext uri="{FF2B5EF4-FFF2-40B4-BE49-F238E27FC236}">
              <a16:creationId xmlns:a16="http://schemas.microsoft.com/office/drawing/2014/main" id="{9AF02120-8917-48A7-BB56-288FE42A14B3}"/>
            </a:ext>
          </a:extLst>
        </xdr:cNvPr>
        <xdr:cNvCxnSpPr/>
      </xdr:nvCxnSpPr>
      <xdr:spPr>
        <a:xfrm flipV="1">
          <a:off x="20434300" y="1091542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66015</xdr:rowOff>
    </xdr:from>
    <xdr:to>
      <xdr:col>102</xdr:col>
      <xdr:colOff>165100</xdr:colOff>
      <xdr:row>63</xdr:row>
      <xdr:rowOff>167615</xdr:rowOff>
    </xdr:to>
    <xdr:sp macro="" textlink="">
      <xdr:nvSpPr>
        <xdr:cNvPr id="609" name="楕円 608">
          <a:extLst>
            <a:ext uri="{FF2B5EF4-FFF2-40B4-BE49-F238E27FC236}">
              <a16:creationId xmlns:a16="http://schemas.microsoft.com/office/drawing/2014/main" id="{C8074994-B4A4-4DD6-8E5E-A6A70DBB878C}"/>
            </a:ext>
          </a:extLst>
        </xdr:cNvPr>
        <xdr:cNvSpPr/>
      </xdr:nvSpPr>
      <xdr:spPr>
        <a:xfrm>
          <a:off x="19494500" y="1086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115671</xdr:rowOff>
    </xdr:from>
    <xdr:to>
      <xdr:col>107</xdr:col>
      <xdr:colOff>50800</xdr:colOff>
      <xdr:row>63</xdr:row>
      <xdr:rowOff>116815</xdr:rowOff>
    </xdr:to>
    <xdr:cxnSp macro="">
      <xdr:nvCxnSpPr>
        <xdr:cNvPr id="610" name="直線コネクタ 609">
          <a:extLst>
            <a:ext uri="{FF2B5EF4-FFF2-40B4-BE49-F238E27FC236}">
              <a16:creationId xmlns:a16="http://schemas.microsoft.com/office/drawing/2014/main" id="{D565720D-A43E-45C4-8C5D-96E8B23C64E2}"/>
            </a:ext>
          </a:extLst>
        </xdr:cNvPr>
        <xdr:cNvCxnSpPr/>
      </xdr:nvCxnSpPr>
      <xdr:spPr>
        <a:xfrm flipV="1">
          <a:off x="19545300" y="10917021"/>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66929</xdr:rowOff>
    </xdr:from>
    <xdr:to>
      <xdr:col>98</xdr:col>
      <xdr:colOff>38100</xdr:colOff>
      <xdr:row>63</xdr:row>
      <xdr:rowOff>168529</xdr:rowOff>
    </xdr:to>
    <xdr:sp macro="" textlink="">
      <xdr:nvSpPr>
        <xdr:cNvPr id="611" name="楕円 610">
          <a:extLst>
            <a:ext uri="{FF2B5EF4-FFF2-40B4-BE49-F238E27FC236}">
              <a16:creationId xmlns:a16="http://schemas.microsoft.com/office/drawing/2014/main" id="{E965D7F1-5136-4C53-9F24-55908CFD6E1A}"/>
            </a:ext>
          </a:extLst>
        </xdr:cNvPr>
        <xdr:cNvSpPr/>
      </xdr:nvSpPr>
      <xdr:spPr>
        <a:xfrm>
          <a:off x="18605500" y="1086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116815</xdr:rowOff>
    </xdr:from>
    <xdr:to>
      <xdr:col>102</xdr:col>
      <xdr:colOff>114300</xdr:colOff>
      <xdr:row>63</xdr:row>
      <xdr:rowOff>117729</xdr:rowOff>
    </xdr:to>
    <xdr:cxnSp macro="">
      <xdr:nvCxnSpPr>
        <xdr:cNvPr id="612" name="直線コネクタ 611">
          <a:extLst>
            <a:ext uri="{FF2B5EF4-FFF2-40B4-BE49-F238E27FC236}">
              <a16:creationId xmlns:a16="http://schemas.microsoft.com/office/drawing/2014/main" id="{79C614C3-C32F-4699-8FAD-DE0AD586854D}"/>
            </a:ext>
          </a:extLst>
        </xdr:cNvPr>
        <xdr:cNvCxnSpPr/>
      </xdr:nvCxnSpPr>
      <xdr:spPr>
        <a:xfrm flipV="1">
          <a:off x="18656300" y="1091816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160596</xdr:rowOff>
    </xdr:from>
    <xdr:ext cx="469744" cy="259045"/>
    <xdr:sp macro="" textlink="">
      <xdr:nvSpPr>
        <xdr:cNvPr id="613" name="n_1aveValue【保健センター・保健所】&#10;一人当たり面積">
          <a:extLst>
            <a:ext uri="{FF2B5EF4-FFF2-40B4-BE49-F238E27FC236}">
              <a16:creationId xmlns:a16="http://schemas.microsoft.com/office/drawing/2014/main" id="{5461E37C-41B6-4FEA-A9DD-BDEDA3E23AA7}"/>
            </a:ext>
          </a:extLst>
        </xdr:cNvPr>
        <xdr:cNvSpPr txBox="1"/>
      </xdr:nvSpPr>
      <xdr:spPr>
        <a:xfrm>
          <a:off x="21075727" y="1061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157395</xdr:rowOff>
    </xdr:from>
    <xdr:ext cx="469744" cy="259045"/>
    <xdr:sp macro="" textlink="">
      <xdr:nvSpPr>
        <xdr:cNvPr id="614" name="n_2aveValue【保健センター・保健所】&#10;一人当たり面積">
          <a:extLst>
            <a:ext uri="{FF2B5EF4-FFF2-40B4-BE49-F238E27FC236}">
              <a16:creationId xmlns:a16="http://schemas.microsoft.com/office/drawing/2014/main" id="{43B1AFC9-4C08-4ABE-A00D-80E694702EE9}"/>
            </a:ext>
          </a:extLst>
        </xdr:cNvPr>
        <xdr:cNvSpPr txBox="1"/>
      </xdr:nvSpPr>
      <xdr:spPr>
        <a:xfrm>
          <a:off x="20199427" y="106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151909</xdr:rowOff>
    </xdr:from>
    <xdr:ext cx="469744" cy="259045"/>
    <xdr:sp macro="" textlink="">
      <xdr:nvSpPr>
        <xdr:cNvPr id="615" name="n_3aveValue【保健センター・保健所】&#10;一人当たり面積">
          <a:extLst>
            <a:ext uri="{FF2B5EF4-FFF2-40B4-BE49-F238E27FC236}">
              <a16:creationId xmlns:a16="http://schemas.microsoft.com/office/drawing/2014/main" id="{09AAA09A-0B5F-4466-991C-A39ACF95655C}"/>
            </a:ext>
          </a:extLst>
        </xdr:cNvPr>
        <xdr:cNvSpPr txBox="1"/>
      </xdr:nvSpPr>
      <xdr:spPr>
        <a:xfrm>
          <a:off x="193104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155109</xdr:rowOff>
    </xdr:from>
    <xdr:ext cx="469744" cy="259045"/>
    <xdr:sp macro="" textlink="">
      <xdr:nvSpPr>
        <xdr:cNvPr id="616" name="n_4aveValue【保健センター・保健所】&#10;一人当たり面積">
          <a:extLst>
            <a:ext uri="{FF2B5EF4-FFF2-40B4-BE49-F238E27FC236}">
              <a16:creationId xmlns:a16="http://schemas.microsoft.com/office/drawing/2014/main" id="{C4DAE742-529D-49AE-9433-E50024F763F4}"/>
            </a:ext>
          </a:extLst>
        </xdr:cNvPr>
        <xdr:cNvSpPr txBox="1"/>
      </xdr:nvSpPr>
      <xdr:spPr>
        <a:xfrm>
          <a:off x="18421427" y="10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155998</xdr:rowOff>
    </xdr:from>
    <xdr:ext cx="469744" cy="259045"/>
    <xdr:sp macro="" textlink="">
      <xdr:nvSpPr>
        <xdr:cNvPr id="617" name="n_1mainValue【保健センター・保健所】&#10;一人当たり面積">
          <a:extLst>
            <a:ext uri="{FF2B5EF4-FFF2-40B4-BE49-F238E27FC236}">
              <a16:creationId xmlns:a16="http://schemas.microsoft.com/office/drawing/2014/main" id="{F0874090-C009-4D09-91A1-D008DE7F3A3E}"/>
            </a:ext>
          </a:extLst>
        </xdr:cNvPr>
        <xdr:cNvSpPr txBox="1"/>
      </xdr:nvSpPr>
      <xdr:spPr>
        <a:xfrm>
          <a:off x="21075727" y="1095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157598</xdr:rowOff>
    </xdr:from>
    <xdr:ext cx="469744" cy="259045"/>
    <xdr:sp macro="" textlink="">
      <xdr:nvSpPr>
        <xdr:cNvPr id="618" name="n_2mainValue【保健センター・保健所】&#10;一人当たり面積">
          <a:extLst>
            <a:ext uri="{FF2B5EF4-FFF2-40B4-BE49-F238E27FC236}">
              <a16:creationId xmlns:a16="http://schemas.microsoft.com/office/drawing/2014/main" id="{A8452CA5-5D58-46F7-89B9-F7AB7006340B}"/>
            </a:ext>
          </a:extLst>
        </xdr:cNvPr>
        <xdr:cNvSpPr txBox="1"/>
      </xdr:nvSpPr>
      <xdr:spPr>
        <a:xfrm>
          <a:off x="20199427" y="1095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158742</xdr:rowOff>
    </xdr:from>
    <xdr:ext cx="469744" cy="259045"/>
    <xdr:sp macro="" textlink="">
      <xdr:nvSpPr>
        <xdr:cNvPr id="619" name="n_3mainValue【保健センター・保健所】&#10;一人当たり面積">
          <a:extLst>
            <a:ext uri="{FF2B5EF4-FFF2-40B4-BE49-F238E27FC236}">
              <a16:creationId xmlns:a16="http://schemas.microsoft.com/office/drawing/2014/main" id="{9C1C8B81-05ED-4FF5-9CB1-9BA30C5B7910}"/>
            </a:ext>
          </a:extLst>
        </xdr:cNvPr>
        <xdr:cNvSpPr txBox="1"/>
      </xdr:nvSpPr>
      <xdr:spPr>
        <a:xfrm>
          <a:off x="19310427" y="1096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159656</xdr:rowOff>
    </xdr:from>
    <xdr:ext cx="469744" cy="259045"/>
    <xdr:sp macro="" textlink="">
      <xdr:nvSpPr>
        <xdr:cNvPr id="620" name="n_4mainValue【保健センター・保健所】&#10;一人当たり面積">
          <a:extLst>
            <a:ext uri="{FF2B5EF4-FFF2-40B4-BE49-F238E27FC236}">
              <a16:creationId xmlns:a16="http://schemas.microsoft.com/office/drawing/2014/main" id="{A962C192-3522-4FA8-8D6A-AD8742BE25ED}"/>
            </a:ext>
          </a:extLst>
        </xdr:cNvPr>
        <xdr:cNvSpPr txBox="1"/>
      </xdr:nvSpPr>
      <xdr:spPr>
        <a:xfrm>
          <a:off x="18421427" y="1096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6ABAC203-2AD7-4D3D-A1DF-766B05DDC77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F58C2EEE-A5E5-4605-AC1B-86879D68C2C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15777DED-04ED-4475-B568-42EB01A038A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EE16EFE7-1C47-4B9C-873E-80ED149A770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9D083278-2723-4297-829A-F0E27AEB6EA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1EF401CF-445D-472C-9DA4-C444E26D57C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FFAEBAB4-96AC-4A5B-B1D7-E9A331F39F6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BFCD6E82-DC96-4C29-8B73-49D8E452DE1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7D6F1085-C485-4C3A-B5EE-1040B6FD73A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A72B595D-6B32-4133-A3CB-824D2F89DF5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E3BE1A8F-7494-4C69-937C-03DBAF72465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3EA2ABEA-AE82-417E-B127-63A78E1D385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620C54A4-3DEC-438A-A4E7-079C9916F7A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C8FB66E8-CF23-407E-9F3A-34B0988D2E4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53695342-3890-4404-A74F-4D11C230BE1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A9050252-6FBF-42AA-AE07-43ECE89E64D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54E3062F-A98E-48E3-851A-0688EDCCE59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A05BE3E9-8246-4C4B-86CD-29EEEA29A4A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6D778C39-BCEA-4792-88CE-7CE15C22514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CCA8E5E8-87E7-4A12-BF10-740F7385732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1" name="テキスト ボックス 640">
          <a:extLst>
            <a:ext uri="{FF2B5EF4-FFF2-40B4-BE49-F238E27FC236}">
              <a16:creationId xmlns:a16="http://schemas.microsoft.com/office/drawing/2014/main" id="{1B37C0B1-5195-47E2-9A55-6994EE3E1481}"/>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A302E4F3-4F91-40CA-B6B9-3A8C9D6E03E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a:extLst>
            <a:ext uri="{FF2B5EF4-FFF2-40B4-BE49-F238E27FC236}">
              <a16:creationId xmlns:a16="http://schemas.microsoft.com/office/drawing/2014/main" id="{1ED2A61F-6422-4E8B-BFD5-E9A65AE5734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4" name="直線コネクタ 643">
          <a:extLst>
            <a:ext uri="{FF2B5EF4-FFF2-40B4-BE49-F238E27FC236}">
              <a16:creationId xmlns:a16="http://schemas.microsoft.com/office/drawing/2014/main" id="{C6014E14-A228-45A7-BECA-419D4C30FB8D}"/>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5" name="【消防施設】&#10;有形固定資産減価償却率最小値テキスト">
          <a:extLst>
            <a:ext uri="{FF2B5EF4-FFF2-40B4-BE49-F238E27FC236}">
              <a16:creationId xmlns:a16="http://schemas.microsoft.com/office/drawing/2014/main" id="{FCC6F78A-4DF2-453A-BB42-3E1964CB92F9}"/>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6" name="直線コネクタ 645">
          <a:extLst>
            <a:ext uri="{FF2B5EF4-FFF2-40B4-BE49-F238E27FC236}">
              <a16:creationId xmlns:a16="http://schemas.microsoft.com/office/drawing/2014/main" id="{60A419E9-3A99-45BA-8007-211A18DB44DF}"/>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7" name="【消防施設】&#10;有形固定資産減価償却率最大値テキスト">
          <a:extLst>
            <a:ext uri="{FF2B5EF4-FFF2-40B4-BE49-F238E27FC236}">
              <a16:creationId xmlns:a16="http://schemas.microsoft.com/office/drawing/2014/main" id="{D31FFD21-D93E-4BAA-9FFC-EBD87862CA8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8" name="直線コネクタ 647">
          <a:extLst>
            <a:ext uri="{FF2B5EF4-FFF2-40B4-BE49-F238E27FC236}">
              <a16:creationId xmlns:a16="http://schemas.microsoft.com/office/drawing/2014/main" id="{1DB857D1-D56A-4DA0-8CA6-2FBBFBE530A1}"/>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649" name="【消防施設】&#10;有形固定資産減価償却率平均値テキスト">
          <a:extLst>
            <a:ext uri="{FF2B5EF4-FFF2-40B4-BE49-F238E27FC236}">
              <a16:creationId xmlns:a16="http://schemas.microsoft.com/office/drawing/2014/main" id="{2E2CDEA8-614A-4336-B207-30FE9455AD59}"/>
            </a:ext>
          </a:extLst>
        </xdr:cNvPr>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650" name="フローチャート: 判断 649">
          <a:extLst>
            <a:ext uri="{FF2B5EF4-FFF2-40B4-BE49-F238E27FC236}">
              <a16:creationId xmlns:a16="http://schemas.microsoft.com/office/drawing/2014/main" id="{81253392-B429-44AB-B68E-EF78E18E331F}"/>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651" name="フローチャート: 判断 650">
          <a:extLst>
            <a:ext uri="{FF2B5EF4-FFF2-40B4-BE49-F238E27FC236}">
              <a16:creationId xmlns:a16="http://schemas.microsoft.com/office/drawing/2014/main" id="{7E96C160-D368-4CBF-BB6D-5FB1D0D098FB}"/>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652" name="フローチャート: 判断 651">
          <a:extLst>
            <a:ext uri="{FF2B5EF4-FFF2-40B4-BE49-F238E27FC236}">
              <a16:creationId xmlns:a16="http://schemas.microsoft.com/office/drawing/2014/main" id="{ECF92046-A0C2-4EC0-B5E5-946DD5692BB6}"/>
            </a:ext>
          </a:extLst>
        </xdr:cNvPr>
        <xdr:cNvSpPr/>
      </xdr:nvSpPr>
      <xdr:spPr>
        <a:xfrm>
          <a:off x="14541500" y="139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160020</xdr:rowOff>
    </xdr:from>
    <xdr:to>
      <xdr:col>72</xdr:col>
      <xdr:colOff>38100</xdr:colOff>
      <xdr:row>82</xdr:row>
      <xdr:rowOff>90170</xdr:rowOff>
    </xdr:to>
    <xdr:sp macro="" textlink="">
      <xdr:nvSpPr>
        <xdr:cNvPr id="653" name="フローチャート: 判断 652">
          <a:extLst>
            <a:ext uri="{FF2B5EF4-FFF2-40B4-BE49-F238E27FC236}">
              <a16:creationId xmlns:a16="http://schemas.microsoft.com/office/drawing/2014/main" id="{ED9B01E2-03B4-49EF-A3D8-1B36C5E22703}"/>
            </a:ext>
          </a:extLst>
        </xdr:cNvPr>
        <xdr:cNvSpPr/>
      </xdr:nvSpPr>
      <xdr:spPr>
        <a:xfrm>
          <a:off x="13652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3811</xdr:rowOff>
    </xdr:from>
    <xdr:to>
      <xdr:col>67</xdr:col>
      <xdr:colOff>101600</xdr:colOff>
      <xdr:row>82</xdr:row>
      <xdr:rowOff>105411</xdr:rowOff>
    </xdr:to>
    <xdr:sp macro="" textlink="">
      <xdr:nvSpPr>
        <xdr:cNvPr id="654" name="フローチャート: 判断 653">
          <a:extLst>
            <a:ext uri="{FF2B5EF4-FFF2-40B4-BE49-F238E27FC236}">
              <a16:creationId xmlns:a16="http://schemas.microsoft.com/office/drawing/2014/main" id="{5713B98C-C7B8-43D7-9152-D7A415F4AD76}"/>
            </a:ext>
          </a:extLst>
        </xdr:cNvPr>
        <xdr:cNvSpPr/>
      </xdr:nvSpPr>
      <xdr:spPr>
        <a:xfrm>
          <a:off x="12763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F1B49684-05F2-4C36-B221-80F97A15DCB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675FA8FA-A8C5-4F30-8292-79568386C79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1780F07C-4DA0-427B-9398-FDF77ED154D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E2C9CA15-787C-4E16-80CA-9E1549125EC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8A951DF5-A674-4F48-8FA7-C5934327F1C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120650</xdr:rowOff>
    </xdr:from>
    <xdr:to>
      <xdr:col>85</xdr:col>
      <xdr:colOff>177800</xdr:colOff>
      <xdr:row>81</xdr:row>
      <xdr:rowOff>50800</xdr:rowOff>
    </xdr:to>
    <xdr:sp macro="" textlink="">
      <xdr:nvSpPr>
        <xdr:cNvPr id="660" name="楕円 659">
          <a:extLst>
            <a:ext uri="{FF2B5EF4-FFF2-40B4-BE49-F238E27FC236}">
              <a16:creationId xmlns:a16="http://schemas.microsoft.com/office/drawing/2014/main" id="{CACF700F-2EB7-4241-9397-62D5F3DF231E}"/>
            </a:ext>
          </a:extLst>
        </xdr:cNvPr>
        <xdr:cNvSpPr/>
      </xdr:nvSpPr>
      <xdr:spPr>
        <a:xfrm>
          <a:off x="162687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143527</xdr:rowOff>
    </xdr:from>
    <xdr:ext cx="405111" cy="259045"/>
    <xdr:sp macro="" textlink="">
      <xdr:nvSpPr>
        <xdr:cNvPr id="661" name="【消防施設】&#10;有形固定資産減価償却率該当値テキスト">
          <a:extLst>
            <a:ext uri="{FF2B5EF4-FFF2-40B4-BE49-F238E27FC236}">
              <a16:creationId xmlns:a16="http://schemas.microsoft.com/office/drawing/2014/main" id="{C848C3A0-42B6-4857-8828-3FBBC86A739A}"/>
            </a:ext>
          </a:extLst>
        </xdr:cNvPr>
        <xdr:cNvSpPr txBox="1"/>
      </xdr:nvSpPr>
      <xdr:spPr>
        <a:xfrm>
          <a:off x="16357600"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128270</xdr:rowOff>
    </xdr:from>
    <xdr:to>
      <xdr:col>81</xdr:col>
      <xdr:colOff>101600</xdr:colOff>
      <xdr:row>81</xdr:row>
      <xdr:rowOff>58420</xdr:rowOff>
    </xdr:to>
    <xdr:sp macro="" textlink="">
      <xdr:nvSpPr>
        <xdr:cNvPr id="662" name="楕円 661">
          <a:extLst>
            <a:ext uri="{FF2B5EF4-FFF2-40B4-BE49-F238E27FC236}">
              <a16:creationId xmlns:a16="http://schemas.microsoft.com/office/drawing/2014/main" id="{0C86F762-E37F-4FFA-B34F-E1608D94AFD9}"/>
            </a:ext>
          </a:extLst>
        </xdr:cNvPr>
        <xdr:cNvSpPr/>
      </xdr:nvSpPr>
      <xdr:spPr>
        <a:xfrm>
          <a:off x="15430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0</xdr:rowOff>
    </xdr:from>
    <xdr:to>
      <xdr:col>85</xdr:col>
      <xdr:colOff>127000</xdr:colOff>
      <xdr:row>81</xdr:row>
      <xdr:rowOff>7620</xdr:rowOff>
    </xdr:to>
    <xdr:cxnSp macro="">
      <xdr:nvCxnSpPr>
        <xdr:cNvPr id="663" name="直線コネクタ 662">
          <a:extLst>
            <a:ext uri="{FF2B5EF4-FFF2-40B4-BE49-F238E27FC236}">
              <a16:creationId xmlns:a16="http://schemas.microsoft.com/office/drawing/2014/main" id="{3BA717F8-9C5E-44E0-A553-A5B732700F33}"/>
            </a:ext>
          </a:extLst>
        </xdr:cNvPr>
        <xdr:cNvCxnSpPr/>
      </xdr:nvCxnSpPr>
      <xdr:spPr>
        <a:xfrm flipV="1">
          <a:off x="15481300" y="138874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110489</xdr:rowOff>
    </xdr:from>
    <xdr:to>
      <xdr:col>76</xdr:col>
      <xdr:colOff>165100</xdr:colOff>
      <xdr:row>83</xdr:row>
      <xdr:rowOff>40639</xdr:rowOff>
    </xdr:to>
    <xdr:sp macro="" textlink="">
      <xdr:nvSpPr>
        <xdr:cNvPr id="664" name="楕円 663">
          <a:extLst>
            <a:ext uri="{FF2B5EF4-FFF2-40B4-BE49-F238E27FC236}">
              <a16:creationId xmlns:a16="http://schemas.microsoft.com/office/drawing/2014/main" id="{95BCEFE0-647D-4991-807C-76E583E56689}"/>
            </a:ext>
          </a:extLst>
        </xdr:cNvPr>
        <xdr:cNvSpPr/>
      </xdr:nvSpPr>
      <xdr:spPr>
        <a:xfrm>
          <a:off x="14541500" y="1416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7620</xdr:rowOff>
    </xdr:from>
    <xdr:to>
      <xdr:col>81</xdr:col>
      <xdr:colOff>50800</xdr:colOff>
      <xdr:row>82</xdr:row>
      <xdr:rowOff>161289</xdr:rowOff>
    </xdr:to>
    <xdr:cxnSp macro="">
      <xdr:nvCxnSpPr>
        <xdr:cNvPr id="665" name="直線コネクタ 664">
          <a:extLst>
            <a:ext uri="{FF2B5EF4-FFF2-40B4-BE49-F238E27FC236}">
              <a16:creationId xmlns:a16="http://schemas.microsoft.com/office/drawing/2014/main" id="{29C73967-E1B6-49A9-A400-C182423261AC}"/>
            </a:ext>
          </a:extLst>
        </xdr:cNvPr>
        <xdr:cNvCxnSpPr/>
      </xdr:nvCxnSpPr>
      <xdr:spPr>
        <a:xfrm flipV="1">
          <a:off x="14592300" y="13895070"/>
          <a:ext cx="889000" cy="32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73661</xdr:rowOff>
    </xdr:from>
    <xdr:to>
      <xdr:col>72</xdr:col>
      <xdr:colOff>38100</xdr:colOff>
      <xdr:row>83</xdr:row>
      <xdr:rowOff>3811</xdr:rowOff>
    </xdr:to>
    <xdr:sp macro="" textlink="">
      <xdr:nvSpPr>
        <xdr:cNvPr id="666" name="楕円 665">
          <a:extLst>
            <a:ext uri="{FF2B5EF4-FFF2-40B4-BE49-F238E27FC236}">
              <a16:creationId xmlns:a16="http://schemas.microsoft.com/office/drawing/2014/main" id="{2BD85922-B528-46F8-8555-EE9365F47BB9}"/>
            </a:ext>
          </a:extLst>
        </xdr:cNvPr>
        <xdr:cNvSpPr/>
      </xdr:nvSpPr>
      <xdr:spPr>
        <a:xfrm>
          <a:off x="13652500" y="1413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124461</xdr:rowOff>
    </xdr:from>
    <xdr:to>
      <xdr:col>76</xdr:col>
      <xdr:colOff>114300</xdr:colOff>
      <xdr:row>82</xdr:row>
      <xdr:rowOff>161289</xdr:rowOff>
    </xdr:to>
    <xdr:cxnSp macro="">
      <xdr:nvCxnSpPr>
        <xdr:cNvPr id="667" name="直線コネクタ 666">
          <a:extLst>
            <a:ext uri="{FF2B5EF4-FFF2-40B4-BE49-F238E27FC236}">
              <a16:creationId xmlns:a16="http://schemas.microsoft.com/office/drawing/2014/main" id="{933BE1C5-A321-4792-B7EC-F5C887897930}"/>
            </a:ext>
          </a:extLst>
        </xdr:cNvPr>
        <xdr:cNvCxnSpPr/>
      </xdr:nvCxnSpPr>
      <xdr:spPr>
        <a:xfrm>
          <a:off x="13703300" y="14183361"/>
          <a:ext cx="88900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101600</xdr:rowOff>
    </xdr:from>
    <xdr:to>
      <xdr:col>67</xdr:col>
      <xdr:colOff>101600</xdr:colOff>
      <xdr:row>83</xdr:row>
      <xdr:rowOff>31750</xdr:rowOff>
    </xdr:to>
    <xdr:sp macro="" textlink="">
      <xdr:nvSpPr>
        <xdr:cNvPr id="668" name="楕円 667">
          <a:extLst>
            <a:ext uri="{FF2B5EF4-FFF2-40B4-BE49-F238E27FC236}">
              <a16:creationId xmlns:a16="http://schemas.microsoft.com/office/drawing/2014/main" id="{60A31FA5-E02D-4E51-B1A9-6DD5430278B2}"/>
            </a:ext>
          </a:extLst>
        </xdr:cNvPr>
        <xdr:cNvSpPr/>
      </xdr:nvSpPr>
      <xdr:spPr>
        <a:xfrm>
          <a:off x="1276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124461</xdr:rowOff>
    </xdr:from>
    <xdr:to>
      <xdr:col>71</xdr:col>
      <xdr:colOff>177800</xdr:colOff>
      <xdr:row>82</xdr:row>
      <xdr:rowOff>152400</xdr:rowOff>
    </xdr:to>
    <xdr:cxnSp macro="">
      <xdr:nvCxnSpPr>
        <xdr:cNvPr id="669" name="直線コネクタ 668">
          <a:extLst>
            <a:ext uri="{FF2B5EF4-FFF2-40B4-BE49-F238E27FC236}">
              <a16:creationId xmlns:a16="http://schemas.microsoft.com/office/drawing/2014/main" id="{9EAB033E-0F2F-4A4A-B5F8-CA8940FC0ACE}"/>
            </a:ext>
          </a:extLst>
        </xdr:cNvPr>
        <xdr:cNvCxnSpPr/>
      </xdr:nvCxnSpPr>
      <xdr:spPr>
        <a:xfrm flipV="1">
          <a:off x="12814300" y="141833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670" name="n_1aveValue【消防施設】&#10;有形固定資産減価償却率">
          <a:extLst>
            <a:ext uri="{FF2B5EF4-FFF2-40B4-BE49-F238E27FC236}">
              <a16:creationId xmlns:a16="http://schemas.microsoft.com/office/drawing/2014/main" id="{B75F7743-570D-470D-868D-052D8D04F3E4}"/>
            </a:ext>
          </a:extLst>
        </xdr:cNvPr>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57166</xdr:rowOff>
    </xdr:from>
    <xdr:ext cx="405111" cy="259045"/>
    <xdr:sp macro="" textlink="">
      <xdr:nvSpPr>
        <xdr:cNvPr id="671" name="n_2aveValue【消防施設】&#10;有形固定資産減価償却率">
          <a:extLst>
            <a:ext uri="{FF2B5EF4-FFF2-40B4-BE49-F238E27FC236}">
              <a16:creationId xmlns:a16="http://schemas.microsoft.com/office/drawing/2014/main" id="{5D1021D5-DBC1-4540-9060-C873A57EF41B}"/>
            </a:ext>
          </a:extLst>
        </xdr:cNvPr>
        <xdr:cNvSpPr txBox="1"/>
      </xdr:nvSpPr>
      <xdr:spPr>
        <a:xfrm>
          <a:off x="14389744" y="1377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106697</xdr:rowOff>
    </xdr:from>
    <xdr:ext cx="405111" cy="259045"/>
    <xdr:sp macro="" textlink="">
      <xdr:nvSpPr>
        <xdr:cNvPr id="672" name="n_3aveValue【消防施設】&#10;有形固定資産減価償却率">
          <a:extLst>
            <a:ext uri="{FF2B5EF4-FFF2-40B4-BE49-F238E27FC236}">
              <a16:creationId xmlns:a16="http://schemas.microsoft.com/office/drawing/2014/main" id="{2C72E3D8-EB45-402E-BCAC-D4CB42059D41}"/>
            </a:ext>
          </a:extLst>
        </xdr:cNvPr>
        <xdr:cNvSpPr txBox="1"/>
      </xdr:nvSpPr>
      <xdr:spPr>
        <a:xfrm>
          <a:off x="13500744"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121938</xdr:rowOff>
    </xdr:from>
    <xdr:ext cx="405111" cy="259045"/>
    <xdr:sp macro="" textlink="">
      <xdr:nvSpPr>
        <xdr:cNvPr id="673" name="n_4aveValue【消防施設】&#10;有形固定資産減価償却率">
          <a:extLst>
            <a:ext uri="{FF2B5EF4-FFF2-40B4-BE49-F238E27FC236}">
              <a16:creationId xmlns:a16="http://schemas.microsoft.com/office/drawing/2014/main" id="{28FC864E-1EE3-4D54-A405-5C474578F083}"/>
            </a:ext>
          </a:extLst>
        </xdr:cNvPr>
        <xdr:cNvSpPr txBox="1"/>
      </xdr:nvSpPr>
      <xdr:spPr>
        <a:xfrm>
          <a:off x="12611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74947</xdr:rowOff>
    </xdr:from>
    <xdr:ext cx="405111" cy="259045"/>
    <xdr:sp macro="" textlink="">
      <xdr:nvSpPr>
        <xdr:cNvPr id="674" name="n_1mainValue【消防施設】&#10;有形固定資産減価償却率">
          <a:extLst>
            <a:ext uri="{FF2B5EF4-FFF2-40B4-BE49-F238E27FC236}">
              <a16:creationId xmlns:a16="http://schemas.microsoft.com/office/drawing/2014/main" id="{B9F1BE89-6C06-4407-819C-B50EB23AC725}"/>
            </a:ext>
          </a:extLst>
        </xdr:cNvPr>
        <xdr:cNvSpPr txBox="1"/>
      </xdr:nvSpPr>
      <xdr:spPr>
        <a:xfrm>
          <a:off x="152660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31766</xdr:rowOff>
    </xdr:from>
    <xdr:ext cx="405111" cy="259045"/>
    <xdr:sp macro="" textlink="">
      <xdr:nvSpPr>
        <xdr:cNvPr id="675" name="n_2mainValue【消防施設】&#10;有形固定資産減価償却率">
          <a:extLst>
            <a:ext uri="{FF2B5EF4-FFF2-40B4-BE49-F238E27FC236}">
              <a16:creationId xmlns:a16="http://schemas.microsoft.com/office/drawing/2014/main" id="{CBAE0EC6-196C-434F-95F0-25034E7AE6DE}"/>
            </a:ext>
          </a:extLst>
        </xdr:cNvPr>
        <xdr:cNvSpPr txBox="1"/>
      </xdr:nvSpPr>
      <xdr:spPr>
        <a:xfrm>
          <a:off x="14389744" y="14262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166388</xdr:rowOff>
    </xdr:from>
    <xdr:ext cx="405111" cy="259045"/>
    <xdr:sp macro="" textlink="">
      <xdr:nvSpPr>
        <xdr:cNvPr id="676" name="n_3mainValue【消防施設】&#10;有形固定資産減価償却率">
          <a:extLst>
            <a:ext uri="{FF2B5EF4-FFF2-40B4-BE49-F238E27FC236}">
              <a16:creationId xmlns:a16="http://schemas.microsoft.com/office/drawing/2014/main" id="{A69A0DB6-1E6E-40E0-9B9C-BF8B49A7EC36}"/>
            </a:ext>
          </a:extLst>
        </xdr:cNvPr>
        <xdr:cNvSpPr txBox="1"/>
      </xdr:nvSpPr>
      <xdr:spPr>
        <a:xfrm>
          <a:off x="13500744" y="14225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22877</xdr:rowOff>
    </xdr:from>
    <xdr:ext cx="405111" cy="259045"/>
    <xdr:sp macro="" textlink="">
      <xdr:nvSpPr>
        <xdr:cNvPr id="677" name="n_4mainValue【消防施設】&#10;有形固定資産減価償却率">
          <a:extLst>
            <a:ext uri="{FF2B5EF4-FFF2-40B4-BE49-F238E27FC236}">
              <a16:creationId xmlns:a16="http://schemas.microsoft.com/office/drawing/2014/main" id="{448B854A-D98C-45FA-8609-4F562F42B8CA}"/>
            </a:ext>
          </a:extLst>
        </xdr:cNvPr>
        <xdr:cNvSpPr txBox="1"/>
      </xdr:nvSpPr>
      <xdr:spPr>
        <a:xfrm>
          <a:off x="12611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4001AE15-ACBA-4D1E-8904-9B14DAE991D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B4AE8A3E-5AF4-48BB-99B1-6905DCC6C96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CF8C0989-B458-40F9-B63A-855BCD365E1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79C31B82-1204-429B-A0C6-C82E0B0C78C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1CFE0D65-332E-465A-9D64-6F4847A191D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D6431133-39F8-4BE8-AD86-891AF7BD2F2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27D4FFE9-180F-4D97-B796-8936475A30A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C1F5A268-1438-4561-89C7-73423409CB2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2DFF00B2-DE31-4412-8812-68BFA8CE449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AB67B8BD-5813-4804-8003-7E111C27A42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a:extLst>
            <a:ext uri="{FF2B5EF4-FFF2-40B4-BE49-F238E27FC236}">
              <a16:creationId xmlns:a16="http://schemas.microsoft.com/office/drawing/2014/main" id="{F5ED7D09-7856-4D8C-8013-5F28A603EBC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a:extLst>
            <a:ext uri="{FF2B5EF4-FFF2-40B4-BE49-F238E27FC236}">
              <a16:creationId xmlns:a16="http://schemas.microsoft.com/office/drawing/2014/main" id="{3B162931-6CF9-42C1-A793-BA54274B573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a:extLst>
            <a:ext uri="{FF2B5EF4-FFF2-40B4-BE49-F238E27FC236}">
              <a16:creationId xmlns:a16="http://schemas.microsoft.com/office/drawing/2014/main" id="{F95A744C-4988-4590-9836-D3F839AED0E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a:extLst>
            <a:ext uri="{FF2B5EF4-FFF2-40B4-BE49-F238E27FC236}">
              <a16:creationId xmlns:a16="http://schemas.microsoft.com/office/drawing/2014/main" id="{D4DEAB5F-2DF8-4E24-B402-34AB07922D7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AAD8A743-58C9-4D93-A323-4A1EB112261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743DFC49-01D9-4214-8EF7-D7ABF008210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a:extLst>
            <a:ext uri="{FF2B5EF4-FFF2-40B4-BE49-F238E27FC236}">
              <a16:creationId xmlns:a16="http://schemas.microsoft.com/office/drawing/2014/main" id="{55889116-143A-4031-B479-7F673189859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a:extLst>
            <a:ext uri="{FF2B5EF4-FFF2-40B4-BE49-F238E27FC236}">
              <a16:creationId xmlns:a16="http://schemas.microsoft.com/office/drawing/2014/main" id="{E02913A6-4533-4058-90FF-72F15405E4E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a:extLst>
            <a:ext uri="{FF2B5EF4-FFF2-40B4-BE49-F238E27FC236}">
              <a16:creationId xmlns:a16="http://schemas.microsoft.com/office/drawing/2014/main" id="{15E6F034-8F05-41FD-A929-A5062606A84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a:extLst>
            <a:ext uri="{FF2B5EF4-FFF2-40B4-BE49-F238E27FC236}">
              <a16:creationId xmlns:a16="http://schemas.microsoft.com/office/drawing/2014/main" id="{2D122040-4DCB-4833-9AFD-90F33BD294B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F8B627B2-8C3C-4210-9A3B-34630A7D74E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0FF77A8C-509B-4B70-84F4-4288B8EA3B9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a:extLst>
            <a:ext uri="{FF2B5EF4-FFF2-40B4-BE49-F238E27FC236}">
              <a16:creationId xmlns:a16="http://schemas.microsoft.com/office/drawing/2014/main" id="{1CEF7D60-F4A3-4377-9D84-57B8799C4E7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701" name="直線コネクタ 700">
          <a:extLst>
            <a:ext uri="{FF2B5EF4-FFF2-40B4-BE49-F238E27FC236}">
              <a16:creationId xmlns:a16="http://schemas.microsoft.com/office/drawing/2014/main" id="{E91E8E26-CB32-40BB-84B7-72555B7AEF9E}"/>
            </a:ext>
          </a:extLst>
        </xdr:cNvPr>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702" name="【消防施設】&#10;一人当たり面積最小値テキスト">
          <a:extLst>
            <a:ext uri="{FF2B5EF4-FFF2-40B4-BE49-F238E27FC236}">
              <a16:creationId xmlns:a16="http://schemas.microsoft.com/office/drawing/2014/main" id="{EA24526B-68B3-4D10-AA7B-7CDD1073781A}"/>
            </a:ext>
          </a:extLst>
        </xdr:cNvPr>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703" name="直線コネクタ 702">
          <a:extLst>
            <a:ext uri="{FF2B5EF4-FFF2-40B4-BE49-F238E27FC236}">
              <a16:creationId xmlns:a16="http://schemas.microsoft.com/office/drawing/2014/main" id="{CC5CAFAF-1FF1-42C3-84F5-0E042CA2745E}"/>
            </a:ext>
          </a:extLst>
        </xdr:cNvPr>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704" name="【消防施設】&#10;一人当たり面積最大値テキスト">
          <a:extLst>
            <a:ext uri="{FF2B5EF4-FFF2-40B4-BE49-F238E27FC236}">
              <a16:creationId xmlns:a16="http://schemas.microsoft.com/office/drawing/2014/main" id="{78A77567-C957-4647-B4DE-15D28EE95B97}"/>
            </a:ext>
          </a:extLst>
        </xdr:cNvPr>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705" name="直線コネクタ 704">
          <a:extLst>
            <a:ext uri="{FF2B5EF4-FFF2-40B4-BE49-F238E27FC236}">
              <a16:creationId xmlns:a16="http://schemas.microsoft.com/office/drawing/2014/main" id="{9696794B-83E0-41B6-BF8E-E51CD7FD54F2}"/>
            </a:ext>
          </a:extLst>
        </xdr:cNvPr>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96029</xdr:rowOff>
    </xdr:from>
    <xdr:ext cx="469744" cy="259045"/>
    <xdr:sp macro="" textlink="">
      <xdr:nvSpPr>
        <xdr:cNvPr id="706" name="【消防施設】&#10;一人当たり面積平均値テキスト">
          <a:extLst>
            <a:ext uri="{FF2B5EF4-FFF2-40B4-BE49-F238E27FC236}">
              <a16:creationId xmlns:a16="http://schemas.microsoft.com/office/drawing/2014/main" id="{E3BF31C2-AB87-45CA-ABC0-337E0C64DB99}"/>
            </a:ext>
          </a:extLst>
        </xdr:cNvPr>
        <xdr:cNvSpPr txBox="1"/>
      </xdr:nvSpPr>
      <xdr:spPr>
        <a:xfrm>
          <a:off x="22199600" y="14669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707" name="フローチャート: 判断 706">
          <a:extLst>
            <a:ext uri="{FF2B5EF4-FFF2-40B4-BE49-F238E27FC236}">
              <a16:creationId xmlns:a16="http://schemas.microsoft.com/office/drawing/2014/main" id="{DFFDAA42-78AD-4ED7-BDE9-7D34D23035A9}"/>
            </a:ext>
          </a:extLst>
        </xdr:cNvPr>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708" name="フローチャート: 判断 707">
          <a:extLst>
            <a:ext uri="{FF2B5EF4-FFF2-40B4-BE49-F238E27FC236}">
              <a16:creationId xmlns:a16="http://schemas.microsoft.com/office/drawing/2014/main" id="{C98690C0-5D0F-4F86-835F-4B4987A0FDBD}"/>
            </a:ext>
          </a:extLst>
        </xdr:cNvPr>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74168</xdr:rowOff>
    </xdr:from>
    <xdr:to>
      <xdr:col>107</xdr:col>
      <xdr:colOff>101600</xdr:colOff>
      <xdr:row>86</xdr:row>
      <xdr:rowOff>4318</xdr:rowOff>
    </xdr:to>
    <xdr:sp macro="" textlink="">
      <xdr:nvSpPr>
        <xdr:cNvPr id="709" name="フローチャート: 判断 708">
          <a:extLst>
            <a:ext uri="{FF2B5EF4-FFF2-40B4-BE49-F238E27FC236}">
              <a16:creationId xmlns:a16="http://schemas.microsoft.com/office/drawing/2014/main" id="{05077D56-1F92-4BCF-8DB4-ED6F02AA1F9B}"/>
            </a:ext>
          </a:extLst>
        </xdr:cNvPr>
        <xdr:cNvSpPr/>
      </xdr:nvSpPr>
      <xdr:spPr>
        <a:xfrm>
          <a:off x="20383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710" name="フローチャート: 判断 709">
          <a:extLst>
            <a:ext uri="{FF2B5EF4-FFF2-40B4-BE49-F238E27FC236}">
              <a16:creationId xmlns:a16="http://schemas.microsoft.com/office/drawing/2014/main" id="{29B75B53-74B4-4799-B644-8201FFD0DBB8}"/>
            </a:ext>
          </a:extLst>
        </xdr:cNvPr>
        <xdr:cNvSpPr/>
      </xdr:nvSpPr>
      <xdr:spPr>
        <a:xfrm>
          <a:off x="19494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109982</xdr:rowOff>
    </xdr:from>
    <xdr:to>
      <xdr:col>98</xdr:col>
      <xdr:colOff>38100</xdr:colOff>
      <xdr:row>86</xdr:row>
      <xdr:rowOff>40132</xdr:rowOff>
    </xdr:to>
    <xdr:sp macro="" textlink="">
      <xdr:nvSpPr>
        <xdr:cNvPr id="711" name="フローチャート: 判断 710">
          <a:extLst>
            <a:ext uri="{FF2B5EF4-FFF2-40B4-BE49-F238E27FC236}">
              <a16:creationId xmlns:a16="http://schemas.microsoft.com/office/drawing/2014/main" id="{D7865860-6DEA-41EA-8D60-4E8E6FC5D00F}"/>
            </a:ext>
          </a:extLst>
        </xdr:cNvPr>
        <xdr:cNvSpPr/>
      </xdr:nvSpPr>
      <xdr:spPr>
        <a:xfrm>
          <a:off x="18605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ABF3E03C-96DE-4021-9B30-89A8FDD9733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A65FE277-5212-42FD-B8D3-DFCA7A3A1B4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5D2A8772-67D9-4729-9255-F7F621C7BB8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1531FAA0-6EC9-4C54-9807-EB8AD81F2B3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5C06B992-AC02-4E55-B3A5-F53B62DEC92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12827</xdr:rowOff>
    </xdr:from>
    <xdr:to>
      <xdr:col>116</xdr:col>
      <xdr:colOff>114300</xdr:colOff>
      <xdr:row>85</xdr:row>
      <xdr:rowOff>114427</xdr:rowOff>
    </xdr:to>
    <xdr:sp macro="" textlink="">
      <xdr:nvSpPr>
        <xdr:cNvPr id="717" name="楕円 716">
          <a:extLst>
            <a:ext uri="{FF2B5EF4-FFF2-40B4-BE49-F238E27FC236}">
              <a16:creationId xmlns:a16="http://schemas.microsoft.com/office/drawing/2014/main" id="{F11680F7-F2DA-4BB8-98DD-81D569DC8CF8}"/>
            </a:ext>
          </a:extLst>
        </xdr:cNvPr>
        <xdr:cNvSpPr/>
      </xdr:nvSpPr>
      <xdr:spPr>
        <a:xfrm>
          <a:off x="22110700" y="145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35704</xdr:rowOff>
    </xdr:from>
    <xdr:ext cx="469744" cy="259045"/>
    <xdr:sp macro="" textlink="">
      <xdr:nvSpPr>
        <xdr:cNvPr id="718" name="【消防施設】&#10;一人当たり面積該当値テキスト">
          <a:extLst>
            <a:ext uri="{FF2B5EF4-FFF2-40B4-BE49-F238E27FC236}">
              <a16:creationId xmlns:a16="http://schemas.microsoft.com/office/drawing/2014/main" id="{69D845B2-49A5-472E-BC11-154841C71E71}"/>
            </a:ext>
          </a:extLst>
        </xdr:cNvPr>
        <xdr:cNvSpPr txBox="1"/>
      </xdr:nvSpPr>
      <xdr:spPr>
        <a:xfrm>
          <a:off x="22199600" y="1443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64263</xdr:rowOff>
    </xdr:from>
    <xdr:to>
      <xdr:col>112</xdr:col>
      <xdr:colOff>38100</xdr:colOff>
      <xdr:row>85</xdr:row>
      <xdr:rowOff>165863</xdr:rowOff>
    </xdr:to>
    <xdr:sp macro="" textlink="">
      <xdr:nvSpPr>
        <xdr:cNvPr id="719" name="楕円 718">
          <a:extLst>
            <a:ext uri="{FF2B5EF4-FFF2-40B4-BE49-F238E27FC236}">
              <a16:creationId xmlns:a16="http://schemas.microsoft.com/office/drawing/2014/main" id="{B2903C0D-2583-4817-8FF6-5A153F7D5AA0}"/>
            </a:ext>
          </a:extLst>
        </xdr:cNvPr>
        <xdr:cNvSpPr/>
      </xdr:nvSpPr>
      <xdr:spPr>
        <a:xfrm>
          <a:off x="21272500" y="1463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63627</xdr:rowOff>
    </xdr:from>
    <xdr:to>
      <xdr:col>116</xdr:col>
      <xdr:colOff>63500</xdr:colOff>
      <xdr:row>85</xdr:row>
      <xdr:rowOff>115063</xdr:rowOff>
    </xdr:to>
    <xdr:cxnSp macro="">
      <xdr:nvCxnSpPr>
        <xdr:cNvPr id="720" name="直線コネクタ 719">
          <a:extLst>
            <a:ext uri="{FF2B5EF4-FFF2-40B4-BE49-F238E27FC236}">
              <a16:creationId xmlns:a16="http://schemas.microsoft.com/office/drawing/2014/main" id="{040F3DBD-BC5D-434E-9D6B-1170F9763864}"/>
            </a:ext>
          </a:extLst>
        </xdr:cNvPr>
        <xdr:cNvCxnSpPr/>
      </xdr:nvCxnSpPr>
      <xdr:spPr>
        <a:xfrm flipV="1">
          <a:off x="21323300" y="14636877"/>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74168</xdr:rowOff>
    </xdr:from>
    <xdr:to>
      <xdr:col>107</xdr:col>
      <xdr:colOff>101600</xdr:colOff>
      <xdr:row>86</xdr:row>
      <xdr:rowOff>4318</xdr:rowOff>
    </xdr:to>
    <xdr:sp macro="" textlink="">
      <xdr:nvSpPr>
        <xdr:cNvPr id="721" name="楕円 720">
          <a:extLst>
            <a:ext uri="{FF2B5EF4-FFF2-40B4-BE49-F238E27FC236}">
              <a16:creationId xmlns:a16="http://schemas.microsoft.com/office/drawing/2014/main" id="{C3BD5BB3-CDB3-4EA1-821F-EFF7941B8FC1}"/>
            </a:ext>
          </a:extLst>
        </xdr:cNvPr>
        <xdr:cNvSpPr/>
      </xdr:nvSpPr>
      <xdr:spPr>
        <a:xfrm>
          <a:off x="20383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115063</xdr:rowOff>
    </xdr:from>
    <xdr:to>
      <xdr:col>111</xdr:col>
      <xdr:colOff>177800</xdr:colOff>
      <xdr:row>85</xdr:row>
      <xdr:rowOff>124968</xdr:rowOff>
    </xdr:to>
    <xdr:cxnSp macro="">
      <xdr:nvCxnSpPr>
        <xdr:cNvPr id="722" name="直線コネクタ 721">
          <a:extLst>
            <a:ext uri="{FF2B5EF4-FFF2-40B4-BE49-F238E27FC236}">
              <a16:creationId xmlns:a16="http://schemas.microsoft.com/office/drawing/2014/main" id="{8D82AC2C-7FF0-46C7-8510-29322817AED3}"/>
            </a:ext>
          </a:extLst>
        </xdr:cNvPr>
        <xdr:cNvCxnSpPr/>
      </xdr:nvCxnSpPr>
      <xdr:spPr>
        <a:xfrm flipV="1">
          <a:off x="20434300" y="14688313"/>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100837</xdr:rowOff>
    </xdr:from>
    <xdr:to>
      <xdr:col>102</xdr:col>
      <xdr:colOff>165100</xdr:colOff>
      <xdr:row>86</xdr:row>
      <xdr:rowOff>30987</xdr:rowOff>
    </xdr:to>
    <xdr:sp macro="" textlink="">
      <xdr:nvSpPr>
        <xdr:cNvPr id="723" name="楕円 722">
          <a:extLst>
            <a:ext uri="{FF2B5EF4-FFF2-40B4-BE49-F238E27FC236}">
              <a16:creationId xmlns:a16="http://schemas.microsoft.com/office/drawing/2014/main" id="{5C416206-5E44-4307-8C07-AFF244F5C237}"/>
            </a:ext>
          </a:extLst>
        </xdr:cNvPr>
        <xdr:cNvSpPr/>
      </xdr:nvSpPr>
      <xdr:spPr>
        <a:xfrm>
          <a:off x="19494500" y="146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124968</xdr:rowOff>
    </xdr:from>
    <xdr:to>
      <xdr:col>107</xdr:col>
      <xdr:colOff>50800</xdr:colOff>
      <xdr:row>85</xdr:row>
      <xdr:rowOff>151637</xdr:rowOff>
    </xdr:to>
    <xdr:cxnSp macro="">
      <xdr:nvCxnSpPr>
        <xdr:cNvPr id="724" name="直線コネクタ 723">
          <a:extLst>
            <a:ext uri="{FF2B5EF4-FFF2-40B4-BE49-F238E27FC236}">
              <a16:creationId xmlns:a16="http://schemas.microsoft.com/office/drawing/2014/main" id="{F1485984-484C-4ED7-B407-A7904F67F091}"/>
            </a:ext>
          </a:extLst>
        </xdr:cNvPr>
        <xdr:cNvCxnSpPr/>
      </xdr:nvCxnSpPr>
      <xdr:spPr>
        <a:xfrm flipV="1">
          <a:off x="19545300" y="14698218"/>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103124</xdr:rowOff>
    </xdr:from>
    <xdr:to>
      <xdr:col>98</xdr:col>
      <xdr:colOff>38100</xdr:colOff>
      <xdr:row>86</xdr:row>
      <xdr:rowOff>33274</xdr:rowOff>
    </xdr:to>
    <xdr:sp macro="" textlink="">
      <xdr:nvSpPr>
        <xdr:cNvPr id="725" name="楕円 724">
          <a:extLst>
            <a:ext uri="{FF2B5EF4-FFF2-40B4-BE49-F238E27FC236}">
              <a16:creationId xmlns:a16="http://schemas.microsoft.com/office/drawing/2014/main" id="{E36167B9-8247-40A8-815F-D426FAECB6F0}"/>
            </a:ext>
          </a:extLst>
        </xdr:cNvPr>
        <xdr:cNvSpPr/>
      </xdr:nvSpPr>
      <xdr:spPr>
        <a:xfrm>
          <a:off x="18605500" y="1467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151637</xdr:rowOff>
    </xdr:from>
    <xdr:to>
      <xdr:col>102</xdr:col>
      <xdr:colOff>114300</xdr:colOff>
      <xdr:row>85</xdr:row>
      <xdr:rowOff>153924</xdr:rowOff>
    </xdr:to>
    <xdr:cxnSp macro="">
      <xdr:nvCxnSpPr>
        <xdr:cNvPr id="726" name="直線コネクタ 725">
          <a:extLst>
            <a:ext uri="{FF2B5EF4-FFF2-40B4-BE49-F238E27FC236}">
              <a16:creationId xmlns:a16="http://schemas.microsoft.com/office/drawing/2014/main" id="{E928199C-0822-4FD8-BA46-79802EFD748F}"/>
            </a:ext>
          </a:extLst>
        </xdr:cNvPr>
        <xdr:cNvCxnSpPr/>
      </xdr:nvCxnSpPr>
      <xdr:spPr>
        <a:xfrm flipV="1">
          <a:off x="18656300" y="147248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45738</xdr:rowOff>
    </xdr:from>
    <xdr:ext cx="469744" cy="259045"/>
    <xdr:sp macro="" textlink="">
      <xdr:nvSpPr>
        <xdr:cNvPr id="727" name="n_1aveValue【消防施設】&#10;一人当たり面積">
          <a:extLst>
            <a:ext uri="{FF2B5EF4-FFF2-40B4-BE49-F238E27FC236}">
              <a16:creationId xmlns:a16="http://schemas.microsoft.com/office/drawing/2014/main" id="{B76B2542-91A6-47A9-BE36-327D07026900}"/>
            </a:ext>
          </a:extLst>
        </xdr:cNvPr>
        <xdr:cNvSpPr txBox="1"/>
      </xdr:nvSpPr>
      <xdr:spPr>
        <a:xfrm>
          <a:off x="21075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166895</xdr:rowOff>
    </xdr:from>
    <xdr:ext cx="469744" cy="259045"/>
    <xdr:sp macro="" textlink="">
      <xdr:nvSpPr>
        <xdr:cNvPr id="728" name="n_2aveValue【消防施設】&#10;一人当たり面積">
          <a:extLst>
            <a:ext uri="{FF2B5EF4-FFF2-40B4-BE49-F238E27FC236}">
              <a16:creationId xmlns:a16="http://schemas.microsoft.com/office/drawing/2014/main" id="{4088B433-2C81-48D6-AE3D-01880D8BDB1F}"/>
            </a:ext>
          </a:extLst>
        </xdr:cNvPr>
        <xdr:cNvSpPr txBox="1"/>
      </xdr:nvSpPr>
      <xdr:spPr>
        <a:xfrm>
          <a:off x="201994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38879</xdr:rowOff>
    </xdr:from>
    <xdr:ext cx="469744" cy="259045"/>
    <xdr:sp macro="" textlink="">
      <xdr:nvSpPr>
        <xdr:cNvPr id="729" name="n_3aveValue【消防施設】&#10;一人当たり面積">
          <a:extLst>
            <a:ext uri="{FF2B5EF4-FFF2-40B4-BE49-F238E27FC236}">
              <a16:creationId xmlns:a16="http://schemas.microsoft.com/office/drawing/2014/main" id="{C5F3F2D0-17B0-4FBE-9EE2-4708CEF86E4B}"/>
            </a:ext>
          </a:extLst>
        </xdr:cNvPr>
        <xdr:cNvSpPr txBox="1"/>
      </xdr:nvSpPr>
      <xdr:spPr>
        <a:xfrm>
          <a:off x="19310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31259</xdr:rowOff>
    </xdr:from>
    <xdr:ext cx="469744" cy="259045"/>
    <xdr:sp macro="" textlink="">
      <xdr:nvSpPr>
        <xdr:cNvPr id="730" name="n_4aveValue【消防施設】&#10;一人当たり面積">
          <a:extLst>
            <a:ext uri="{FF2B5EF4-FFF2-40B4-BE49-F238E27FC236}">
              <a16:creationId xmlns:a16="http://schemas.microsoft.com/office/drawing/2014/main" id="{AA2BEC3E-993D-4A8D-AB31-395D502F67CE}"/>
            </a:ext>
          </a:extLst>
        </xdr:cNvPr>
        <xdr:cNvSpPr txBox="1"/>
      </xdr:nvSpPr>
      <xdr:spPr>
        <a:xfrm>
          <a:off x="184214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10940</xdr:rowOff>
    </xdr:from>
    <xdr:ext cx="469744" cy="259045"/>
    <xdr:sp macro="" textlink="">
      <xdr:nvSpPr>
        <xdr:cNvPr id="731" name="n_1mainValue【消防施設】&#10;一人当たり面積">
          <a:extLst>
            <a:ext uri="{FF2B5EF4-FFF2-40B4-BE49-F238E27FC236}">
              <a16:creationId xmlns:a16="http://schemas.microsoft.com/office/drawing/2014/main" id="{9357A5DF-FADA-490C-97D3-98FFBF730031}"/>
            </a:ext>
          </a:extLst>
        </xdr:cNvPr>
        <xdr:cNvSpPr txBox="1"/>
      </xdr:nvSpPr>
      <xdr:spPr>
        <a:xfrm>
          <a:off x="21075727" y="1441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20845</xdr:rowOff>
    </xdr:from>
    <xdr:ext cx="469744" cy="259045"/>
    <xdr:sp macro="" textlink="">
      <xdr:nvSpPr>
        <xdr:cNvPr id="732" name="n_2mainValue【消防施設】&#10;一人当たり面積">
          <a:extLst>
            <a:ext uri="{FF2B5EF4-FFF2-40B4-BE49-F238E27FC236}">
              <a16:creationId xmlns:a16="http://schemas.microsoft.com/office/drawing/2014/main" id="{A3493483-8D36-4EE3-A2D2-AF7EA97BEEBB}"/>
            </a:ext>
          </a:extLst>
        </xdr:cNvPr>
        <xdr:cNvSpPr txBox="1"/>
      </xdr:nvSpPr>
      <xdr:spPr>
        <a:xfrm>
          <a:off x="20199427" y="144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47514</xdr:rowOff>
    </xdr:from>
    <xdr:ext cx="469744" cy="259045"/>
    <xdr:sp macro="" textlink="">
      <xdr:nvSpPr>
        <xdr:cNvPr id="733" name="n_3mainValue【消防施設】&#10;一人当たり面積">
          <a:extLst>
            <a:ext uri="{FF2B5EF4-FFF2-40B4-BE49-F238E27FC236}">
              <a16:creationId xmlns:a16="http://schemas.microsoft.com/office/drawing/2014/main" id="{1CDDAAFB-9416-4236-A415-F077D66CD54F}"/>
            </a:ext>
          </a:extLst>
        </xdr:cNvPr>
        <xdr:cNvSpPr txBox="1"/>
      </xdr:nvSpPr>
      <xdr:spPr>
        <a:xfrm>
          <a:off x="19310427" y="1444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49801</xdr:rowOff>
    </xdr:from>
    <xdr:ext cx="469744" cy="259045"/>
    <xdr:sp macro="" textlink="">
      <xdr:nvSpPr>
        <xdr:cNvPr id="734" name="n_4mainValue【消防施設】&#10;一人当たり面積">
          <a:extLst>
            <a:ext uri="{FF2B5EF4-FFF2-40B4-BE49-F238E27FC236}">
              <a16:creationId xmlns:a16="http://schemas.microsoft.com/office/drawing/2014/main" id="{935C3946-C824-4882-AA91-C9EEB8E4B3DD}"/>
            </a:ext>
          </a:extLst>
        </xdr:cNvPr>
        <xdr:cNvSpPr txBox="1"/>
      </xdr:nvSpPr>
      <xdr:spPr>
        <a:xfrm>
          <a:off x="18421427" y="1445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6F79202F-F742-4586-A23A-032B0464061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6DC96810-7BE2-4F3C-BE6D-3EB773296EA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E3C76EAC-D560-4AC2-9062-462C0D1C43D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2AD86B72-6524-4A3F-8320-04063E33491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A25A607F-EB55-40D6-9ABD-348EAA3E682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EC9C94FA-9E5C-4B67-954D-65446F7BCD6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737DB5EF-80E2-483A-8FD0-BABAA352470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E098C487-3E23-49ED-983F-38CF32D3A77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F52DD6C7-2322-4733-9805-5AF3B57B0C1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6CB06FF8-5BA7-4BC0-B10F-94159C052BF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D8BE4597-AE3C-42C5-8EEE-2CA9AC444AD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6" name="直線コネクタ 745">
          <a:extLst>
            <a:ext uri="{FF2B5EF4-FFF2-40B4-BE49-F238E27FC236}">
              <a16:creationId xmlns:a16="http://schemas.microsoft.com/office/drawing/2014/main" id="{A80010D1-5172-432D-A870-FEA04759239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7" name="テキスト ボックス 746">
          <a:extLst>
            <a:ext uri="{FF2B5EF4-FFF2-40B4-BE49-F238E27FC236}">
              <a16:creationId xmlns:a16="http://schemas.microsoft.com/office/drawing/2014/main" id="{DA511025-B8F9-4B48-BB5B-19804C81872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8" name="直線コネクタ 747">
          <a:extLst>
            <a:ext uri="{FF2B5EF4-FFF2-40B4-BE49-F238E27FC236}">
              <a16:creationId xmlns:a16="http://schemas.microsoft.com/office/drawing/2014/main" id="{4A029F60-F5AD-44B3-B49F-66A13C3DC1D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9" name="テキスト ボックス 748">
          <a:extLst>
            <a:ext uri="{FF2B5EF4-FFF2-40B4-BE49-F238E27FC236}">
              <a16:creationId xmlns:a16="http://schemas.microsoft.com/office/drawing/2014/main" id="{52D9AB81-B11E-4123-B2DB-8108AF8D467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0" name="直線コネクタ 749">
          <a:extLst>
            <a:ext uri="{FF2B5EF4-FFF2-40B4-BE49-F238E27FC236}">
              <a16:creationId xmlns:a16="http://schemas.microsoft.com/office/drawing/2014/main" id="{BAA3F6B1-BCD9-4AA5-9262-EA5ED8F36A5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1" name="テキスト ボックス 750">
          <a:extLst>
            <a:ext uri="{FF2B5EF4-FFF2-40B4-BE49-F238E27FC236}">
              <a16:creationId xmlns:a16="http://schemas.microsoft.com/office/drawing/2014/main" id="{A53A483C-E816-4986-B726-D3D04337252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2" name="直線コネクタ 751">
          <a:extLst>
            <a:ext uri="{FF2B5EF4-FFF2-40B4-BE49-F238E27FC236}">
              <a16:creationId xmlns:a16="http://schemas.microsoft.com/office/drawing/2014/main" id="{BC234AD5-44C6-4C8C-98C4-1727507ACA2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3" name="テキスト ボックス 752">
          <a:extLst>
            <a:ext uri="{FF2B5EF4-FFF2-40B4-BE49-F238E27FC236}">
              <a16:creationId xmlns:a16="http://schemas.microsoft.com/office/drawing/2014/main" id="{1F3E3E05-FE3E-40BA-BF71-D4AEF218534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4" name="直線コネクタ 753">
          <a:extLst>
            <a:ext uri="{FF2B5EF4-FFF2-40B4-BE49-F238E27FC236}">
              <a16:creationId xmlns:a16="http://schemas.microsoft.com/office/drawing/2014/main" id="{04526191-09B4-4DEE-81F9-EB7BA9D502C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5" name="テキスト ボックス 754">
          <a:extLst>
            <a:ext uri="{FF2B5EF4-FFF2-40B4-BE49-F238E27FC236}">
              <a16:creationId xmlns:a16="http://schemas.microsoft.com/office/drawing/2014/main" id="{B91F9533-C14E-43DA-864A-6629E5BAA6E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6" name="直線コネクタ 755">
          <a:extLst>
            <a:ext uri="{FF2B5EF4-FFF2-40B4-BE49-F238E27FC236}">
              <a16:creationId xmlns:a16="http://schemas.microsoft.com/office/drawing/2014/main" id="{095AD5DC-BD01-493A-B5C2-863880D943E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7" name="テキスト ボックス 756">
          <a:extLst>
            <a:ext uri="{FF2B5EF4-FFF2-40B4-BE49-F238E27FC236}">
              <a16:creationId xmlns:a16="http://schemas.microsoft.com/office/drawing/2014/main" id="{E3D0F9B0-D610-46A8-9BC9-DF01624308A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40C3D0AC-AAF7-4BD1-A5B8-87DC9DF4743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a:extLst>
            <a:ext uri="{FF2B5EF4-FFF2-40B4-BE49-F238E27FC236}">
              <a16:creationId xmlns:a16="http://schemas.microsoft.com/office/drawing/2014/main" id="{2A5A41E3-E6A8-4491-9209-1CD92834E16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760" name="直線コネクタ 759">
          <a:extLst>
            <a:ext uri="{FF2B5EF4-FFF2-40B4-BE49-F238E27FC236}">
              <a16:creationId xmlns:a16="http://schemas.microsoft.com/office/drawing/2014/main" id="{2E85FFA9-370B-4DF2-87AA-ED3782127288}"/>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1" name="【庁舎】&#10;有形固定資産減価償却率最小値テキスト">
          <a:extLst>
            <a:ext uri="{FF2B5EF4-FFF2-40B4-BE49-F238E27FC236}">
              <a16:creationId xmlns:a16="http://schemas.microsoft.com/office/drawing/2014/main" id="{4B7287B4-D9BD-4CC1-BAA3-92BD113CE9F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2" name="直線コネクタ 761">
          <a:extLst>
            <a:ext uri="{FF2B5EF4-FFF2-40B4-BE49-F238E27FC236}">
              <a16:creationId xmlns:a16="http://schemas.microsoft.com/office/drawing/2014/main" id="{2B0BFC49-E451-4866-962F-8E66F8BAADB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63" name="【庁舎】&#10;有形固定資産減価償却率最大値テキスト">
          <a:extLst>
            <a:ext uri="{FF2B5EF4-FFF2-40B4-BE49-F238E27FC236}">
              <a16:creationId xmlns:a16="http://schemas.microsoft.com/office/drawing/2014/main" id="{80248A68-ED11-4D14-AAF7-6E087C6C98F4}"/>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64" name="直線コネクタ 763">
          <a:extLst>
            <a:ext uri="{FF2B5EF4-FFF2-40B4-BE49-F238E27FC236}">
              <a16:creationId xmlns:a16="http://schemas.microsoft.com/office/drawing/2014/main" id="{638B42FF-5660-4636-A760-F3F2706F0C09}"/>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31948</xdr:rowOff>
    </xdr:from>
    <xdr:ext cx="405111" cy="259045"/>
    <xdr:sp macro="" textlink="">
      <xdr:nvSpPr>
        <xdr:cNvPr id="765" name="【庁舎】&#10;有形固定資産減価償却率平均値テキスト">
          <a:extLst>
            <a:ext uri="{FF2B5EF4-FFF2-40B4-BE49-F238E27FC236}">
              <a16:creationId xmlns:a16="http://schemas.microsoft.com/office/drawing/2014/main" id="{7269E6EE-3D0A-4EAE-899F-1E72119EA760}"/>
            </a:ext>
          </a:extLst>
        </xdr:cNvPr>
        <xdr:cNvSpPr txBox="1"/>
      </xdr:nvSpPr>
      <xdr:spPr>
        <a:xfrm>
          <a:off x="16357600" y="17691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766" name="フローチャート: 判断 765">
          <a:extLst>
            <a:ext uri="{FF2B5EF4-FFF2-40B4-BE49-F238E27FC236}">
              <a16:creationId xmlns:a16="http://schemas.microsoft.com/office/drawing/2014/main" id="{48476AF2-10E1-4A4C-A984-C1A5ED35123B}"/>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767" name="フローチャート: 判断 766">
          <a:extLst>
            <a:ext uri="{FF2B5EF4-FFF2-40B4-BE49-F238E27FC236}">
              <a16:creationId xmlns:a16="http://schemas.microsoft.com/office/drawing/2014/main" id="{73F2DB97-5F36-4C2C-BC8F-FE3E00AF3BC4}"/>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768" name="フローチャート: 判断 767">
          <a:extLst>
            <a:ext uri="{FF2B5EF4-FFF2-40B4-BE49-F238E27FC236}">
              <a16:creationId xmlns:a16="http://schemas.microsoft.com/office/drawing/2014/main" id="{518DF498-BDB7-41ED-8C8F-CB337D5D40DF}"/>
            </a:ext>
          </a:extLst>
        </xdr:cNvPr>
        <xdr:cNvSpPr/>
      </xdr:nvSpPr>
      <xdr:spPr>
        <a:xfrm>
          <a:off x="14541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769" name="フローチャート: 判断 768">
          <a:extLst>
            <a:ext uri="{FF2B5EF4-FFF2-40B4-BE49-F238E27FC236}">
              <a16:creationId xmlns:a16="http://schemas.microsoft.com/office/drawing/2014/main" id="{9FBFEB74-5EC9-478F-B058-4D7A49D0A4D8}"/>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64588</xdr:rowOff>
    </xdr:from>
    <xdr:to>
      <xdr:col>67</xdr:col>
      <xdr:colOff>101600</xdr:colOff>
      <xdr:row>105</xdr:row>
      <xdr:rowOff>166188</xdr:rowOff>
    </xdr:to>
    <xdr:sp macro="" textlink="">
      <xdr:nvSpPr>
        <xdr:cNvPr id="770" name="フローチャート: 判断 769">
          <a:extLst>
            <a:ext uri="{FF2B5EF4-FFF2-40B4-BE49-F238E27FC236}">
              <a16:creationId xmlns:a16="http://schemas.microsoft.com/office/drawing/2014/main" id="{97296F8E-E2ED-4B35-9FE2-5D4D2AB683C6}"/>
            </a:ext>
          </a:extLst>
        </xdr:cNvPr>
        <xdr:cNvSpPr/>
      </xdr:nvSpPr>
      <xdr:spPr>
        <a:xfrm>
          <a:off x="12763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91FB675E-7E03-434B-A3EB-FC203BDB8A5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1AD632D6-3B97-4E2F-B2BF-CA5E386C4C3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CA850168-0AA5-4A4B-B814-3BCA1B91E3C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30B6BD9D-C0F1-4D19-8833-FC3A364B6E2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5FD40AC5-2B51-4AB6-9F12-D01045D9A02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90714</xdr:rowOff>
    </xdr:from>
    <xdr:to>
      <xdr:col>85</xdr:col>
      <xdr:colOff>177800</xdr:colOff>
      <xdr:row>108</xdr:row>
      <xdr:rowOff>20864</xdr:rowOff>
    </xdr:to>
    <xdr:sp macro="" textlink="">
      <xdr:nvSpPr>
        <xdr:cNvPr id="776" name="楕円 775">
          <a:extLst>
            <a:ext uri="{FF2B5EF4-FFF2-40B4-BE49-F238E27FC236}">
              <a16:creationId xmlns:a16="http://schemas.microsoft.com/office/drawing/2014/main" id="{9AB15C8E-266C-46D5-953F-97F3D448B238}"/>
            </a:ext>
          </a:extLst>
        </xdr:cNvPr>
        <xdr:cNvSpPr/>
      </xdr:nvSpPr>
      <xdr:spPr>
        <a:xfrm>
          <a:off x="16268700" y="184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69141</xdr:rowOff>
    </xdr:from>
    <xdr:ext cx="405111" cy="259045"/>
    <xdr:sp macro="" textlink="">
      <xdr:nvSpPr>
        <xdr:cNvPr id="777" name="【庁舎】&#10;有形固定資産減価償却率該当値テキスト">
          <a:extLst>
            <a:ext uri="{FF2B5EF4-FFF2-40B4-BE49-F238E27FC236}">
              <a16:creationId xmlns:a16="http://schemas.microsoft.com/office/drawing/2014/main" id="{3A2EBC44-F9EA-4768-B0BD-9E634FE2940A}"/>
            </a:ext>
          </a:extLst>
        </xdr:cNvPr>
        <xdr:cNvSpPr txBox="1"/>
      </xdr:nvSpPr>
      <xdr:spPr>
        <a:xfrm>
          <a:off x="16357600" y="184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58057</xdr:rowOff>
    </xdr:from>
    <xdr:to>
      <xdr:col>81</xdr:col>
      <xdr:colOff>101600</xdr:colOff>
      <xdr:row>107</xdr:row>
      <xdr:rowOff>159657</xdr:rowOff>
    </xdr:to>
    <xdr:sp macro="" textlink="">
      <xdr:nvSpPr>
        <xdr:cNvPr id="778" name="楕円 777">
          <a:extLst>
            <a:ext uri="{FF2B5EF4-FFF2-40B4-BE49-F238E27FC236}">
              <a16:creationId xmlns:a16="http://schemas.microsoft.com/office/drawing/2014/main" id="{887C89DA-3B8D-47AF-8D93-F84DB563B345}"/>
            </a:ext>
          </a:extLst>
        </xdr:cNvPr>
        <xdr:cNvSpPr/>
      </xdr:nvSpPr>
      <xdr:spPr>
        <a:xfrm>
          <a:off x="15430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108857</xdr:rowOff>
    </xdr:from>
    <xdr:to>
      <xdr:col>85</xdr:col>
      <xdr:colOff>127000</xdr:colOff>
      <xdr:row>107</xdr:row>
      <xdr:rowOff>141514</xdr:rowOff>
    </xdr:to>
    <xdr:cxnSp macro="">
      <xdr:nvCxnSpPr>
        <xdr:cNvPr id="779" name="直線コネクタ 778">
          <a:extLst>
            <a:ext uri="{FF2B5EF4-FFF2-40B4-BE49-F238E27FC236}">
              <a16:creationId xmlns:a16="http://schemas.microsoft.com/office/drawing/2014/main" id="{2809537A-A7C1-45D2-A353-25C898621667}"/>
            </a:ext>
          </a:extLst>
        </xdr:cNvPr>
        <xdr:cNvCxnSpPr/>
      </xdr:nvCxnSpPr>
      <xdr:spPr>
        <a:xfrm>
          <a:off x="15481300" y="1845400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25400</xdr:rowOff>
    </xdr:from>
    <xdr:to>
      <xdr:col>76</xdr:col>
      <xdr:colOff>165100</xdr:colOff>
      <xdr:row>107</xdr:row>
      <xdr:rowOff>127000</xdr:rowOff>
    </xdr:to>
    <xdr:sp macro="" textlink="">
      <xdr:nvSpPr>
        <xdr:cNvPr id="780" name="楕円 779">
          <a:extLst>
            <a:ext uri="{FF2B5EF4-FFF2-40B4-BE49-F238E27FC236}">
              <a16:creationId xmlns:a16="http://schemas.microsoft.com/office/drawing/2014/main" id="{E11B92E3-8F0F-4986-90E6-68A0566B5826}"/>
            </a:ext>
          </a:extLst>
        </xdr:cNvPr>
        <xdr:cNvSpPr/>
      </xdr:nvSpPr>
      <xdr:spPr>
        <a:xfrm>
          <a:off x="14541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76200</xdr:rowOff>
    </xdr:from>
    <xdr:to>
      <xdr:col>81</xdr:col>
      <xdr:colOff>50800</xdr:colOff>
      <xdr:row>107</xdr:row>
      <xdr:rowOff>108857</xdr:rowOff>
    </xdr:to>
    <xdr:cxnSp macro="">
      <xdr:nvCxnSpPr>
        <xdr:cNvPr id="781" name="直線コネクタ 780">
          <a:extLst>
            <a:ext uri="{FF2B5EF4-FFF2-40B4-BE49-F238E27FC236}">
              <a16:creationId xmlns:a16="http://schemas.microsoft.com/office/drawing/2014/main" id="{1BB846B0-8F04-4400-84DF-D9CC63E2A89B}"/>
            </a:ext>
          </a:extLst>
        </xdr:cNvPr>
        <xdr:cNvCxnSpPr/>
      </xdr:nvCxnSpPr>
      <xdr:spPr>
        <a:xfrm>
          <a:off x="14592300" y="184213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74386</xdr:rowOff>
    </xdr:from>
    <xdr:to>
      <xdr:col>72</xdr:col>
      <xdr:colOff>38100</xdr:colOff>
      <xdr:row>107</xdr:row>
      <xdr:rowOff>4536</xdr:rowOff>
    </xdr:to>
    <xdr:sp macro="" textlink="">
      <xdr:nvSpPr>
        <xdr:cNvPr id="782" name="楕円 781">
          <a:extLst>
            <a:ext uri="{FF2B5EF4-FFF2-40B4-BE49-F238E27FC236}">
              <a16:creationId xmlns:a16="http://schemas.microsoft.com/office/drawing/2014/main" id="{63DEC313-6EC0-4283-8DF2-E861B4738DB2}"/>
            </a:ext>
          </a:extLst>
        </xdr:cNvPr>
        <xdr:cNvSpPr/>
      </xdr:nvSpPr>
      <xdr:spPr>
        <a:xfrm>
          <a:off x="13652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125186</xdr:rowOff>
    </xdr:from>
    <xdr:to>
      <xdr:col>76</xdr:col>
      <xdr:colOff>114300</xdr:colOff>
      <xdr:row>107</xdr:row>
      <xdr:rowOff>76200</xdr:rowOff>
    </xdr:to>
    <xdr:cxnSp macro="">
      <xdr:nvCxnSpPr>
        <xdr:cNvPr id="783" name="直線コネクタ 782">
          <a:extLst>
            <a:ext uri="{FF2B5EF4-FFF2-40B4-BE49-F238E27FC236}">
              <a16:creationId xmlns:a16="http://schemas.microsoft.com/office/drawing/2014/main" id="{507CA5EC-402D-4D35-9104-5A44999E6EBB}"/>
            </a:ext>
          </a:extLst>
        </xdr:cNvPr>
        <xdr:cNvCxnSpPr/>
      </xdr:nvCxnSpPr>
      <xdr:spPr>
        <a:xfrm>
          <a:off x="13703300" y="18298886"/>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30299</xdr:rowOff>
    </xdr:from>
    <xdr:to>
      <xdr:col>67</xdr:col>
      <xdr:colOff>101600</xdr:colOff>
      <xdr:row>106</xdr:row>
      <xdr:rowOff>131899</xdr:rowOff>
    </xdr:to>
    <xdr:sp macro="" textlink="">
      <xdr:nvSpPr>
        <xdr:cNvPr id="784" name="楕円 783">
          <a:extLst>
            <a:ext uri="{FF2B5EF4-FFF2-40B4-BE49-F238E27FC236}">
              <a16:creationId xmlns:a16="http://schemas.microsoft.com/office/drawing/2014/main" id="{F2D267B5-3692-4491-9B6D-0613BF371719}"/>
            </a:ext>
          </a:extLst>
        </xdr:cNvPr>
        <xdr:cNvSpPr/>
      </xdr:nvSpPr>
      <xdr:spPr>
        <a:xfrm>
          <a:off x="12763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81099</xdr:rowOff>
    </xdr:from>
    <xdr:to>
      <xdr:col>71</xdr:col>
      <xdr:colOff>177800</xdr:colOff>
      <xdr:row>106</xdr:row>
      <xdr:rowOff>125186</xdr:rowOff>
    </xdr:to>
    <xdr:cxnSp macro="">
      <xdr:nvCxnSpPr>
        <xdr:cNvPr id="785" name="直線コネクタ 784">
          <a:extLst>
            <a:ext uri="{FF2B5EF4-FFF2-40B4-BE49-F238E27FC236}">
              <a16:creationId xmlns:a16="http://schemas.microsoft.com/office/drawing/2014/main" id="{1B0ED32F-C5B6-48FB-8E08-95C20F1C7675}"/>
            </a:ext>
          </a:extLst>
        </xdr:cNvPr>
        <xdr:cNvCxnSpPr/>
      </xdr:nvCxnSpPr>
      <xdr:spPr>
        <a:xfrm>
          <a:off x="12814300" y="1825479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786" name="n_1aveValue【庁舎】&#10;有形固定資産減価償却率">
          <a:extLst>
            <a:ext uri="{FF2B5EF4-FFF2-40B4-BE49-F238E27FC236}">
              <a16:creationId xmlns:a16="http://schemas.microsoft.com/office/drawing/2014/main" id="{76C7AC8C-655A-4B3F-A2C4-AC2EEF9D6B57}"/>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4734</xdr:rowOff>
    </xdr:from>
    <xdr:ext cx="405111" cy="259045"/>
    <xdr:sp macro="" textlink="">
      <xdr:nvSpPr>
        <xdr:cNvPr id="787" name="n_2aveValue【庁舎】&#10;有形固定資産減価償却率">
          <a:extLst>
            <a:ext uri="{FF2B5EF4-FFF2-40B4-BE49-F238E27FC236}">
              <a16:creationId xmlns:a16="http://schemas.microsoft.com/office/drawing/2014/main" id="{0D35C168-B55B-489A-B7B8-F9CF2EA8F36A}"/>
            </a:ext>
          </a:extLst>
        </xdr:cNvPr>
        <xdr:cNvSpPr txBox="1"/>
      </xdr:nvSpPr>
      <xdr:spPr>
        <a:xfrm>
          <a:off x="14389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788" name="n_3aveValue【庁舎】&#10;有形固定資産減価償却率">
          <a:extLst>
            <a:ext uri="{FF2B5EF4-FFF2-40B4-BE49-F238E27FC236}">
              <a16:creationId xmlns:a16="http://schemas.microsoft.com/office/drawing/2014/main" id="{DBF9A573-C944-467F-8C12-D4E359E87C40}"/>
            </a:ext>
          </a:extLst>
        </xdr:cNvPr>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11265</xdr:rowOff>
    </xdr:from>
    <xdr:ext cx="405111" cy="259045"/>
    <xdr:sp macro="" textlink="">
      <xdr:nvSpPr>
        <xdr:cNvPr id="789" name="n_4aveValue【庁舎】&#10;有形固定資産減価償却率">
          <a:extLst>
            <a:ext uri="{FF2B5EF4-FFF2-40B4-BE49-F238E27FC236}">
              <a16:creationId xmlns:a16="http://schemas.microsoft.com/office/drawing/2014/main" id="{9E34278F-FFF5-497C-B754-7CBBFAEF9348}"/>
            </a:ext>
          </a:extLst>
        </xdr:cNvPr>
        <xdr:cNvSpPr txBox="1"/>
      </xdr:nvSpPr>
      <xdr:spPr>
        <a:xfrm>
          <a:off x="12611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150784</xdr:rowOff>
    </xdr:from>
    <xdr:ext cx="405111" cy="259045"/>
    <xdr:sp macro="" textlink="">
      <xdr:nvSpPr>
        <xdr:cNvPr id="790" name="n_1mainValue【庁舎】&#10;有形固定資産減価償却率">
          <a:extLst>
            <a:ext uri="{FF2B5EF4-FFF2-40B4-BE49-F238E27FC236}">
              <a16:creationId xmlns:a16="http://schemas.microsoft.com/office/drawing/2014/main" id="{87CF6192-2E36-44EC-B720-172390403A63}"/>
            </a:ext>
          </a:extLst>
        </xdr:cNvPr>
        <xdr:cNvSpPr txBox="1"/>
      </xdr:nvSpPr>
      <xdr:spPr>
        <a:xfrm>
          <a:off x="152660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118127</xdr:rowOff>
    </xdr:from>
    <xdr:ext cx="405111" cy="259045"/>
    <xdr:sp macro="" textlink="">
      <xdr:nvSpPr>
        <xdr:cNvPr id="791" name="n_2mainValue【庁舎】&#10;有形固定資産減価償却率">
          <a:extLst>
            <a:ext uri="{FF2B5EF4-FFF2-40B4-BE49-F238E27FC236}">
              <a16:creationId xmlns:a16="http://schemas.microsoft.com/office/drawing/2014/main" id="{500977F4-7337-4E7D-933D-0EE8118A649F}"/>
            </a:ext>
          </a:extLst>
        </xdr:cNvPr>
        <xdr:cNvSpPr txBox="1"/>
      </xdr:nvSpPr>
      <xdr:spPr>
        <a:xfrm>
          <a:off x="14389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167113</xdr:rowOff>
    </xdr:from>
    <xdr:ext cx="405111" cy="259045"/>
    <xdr:sp macro="" textlink="">
      <xdr:nvSpPr>
        <xdr:cNvPr id="792" name="n_3mainValue【庁舎】&#10;有形固定資産減価償却率">
          <a:extLst>
            <a:ext uri="{FF2B5EF4-FFF2-40B4-BE49-F238E27FC236}">
              <a16:creationId xmlns:a16="http://schemas.microsoft.com/office/drawing/2014/main" id="{0E7783EC-D0E0-473F-ADC1-305F74308B03}"/>
            </a:ext>
          </a:extLst>
        </xdr:cNvPr>
        <xdr:cNvSpPr txBox="1"/>
      </xdr:nvSpPr>
      <xdr:spPr>
        <a:xfrm>
          <a:off x="13500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123026</xdr:rowOff>
    </xdr:from>
    <xdr:ext cx="405111" cy="259045"/>
    <xdr:sp macro="" textlink="">
      <xdr:nvSpPr>
        <xdr:cNvPr id="793" name="n_4mainValue【庁舎】&#10;有形固定資産減価償却率">
          <a:extLst>
            <a:ext uri="{FF2B5EF4-FFF2-40B4-BE49-F238E27FC236}">
              <a16:creationId xmlns:a16="http://schemas.microsoft.com/office/drawing/2014/main" id="{59AA1E9A-DBF9-4F7F-957F-208397DEB273}"/>
            </a:ext>
          </a:extLst>
        </xdr:cNvPr>
        <xdr:cNvSpPr txBox="1"/>
      </xdr:nvSpPr>
      <xdr:spPr>
        <a:xfrm>
          <a:off x="12611744"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74AF028A-25D7-448D-8DE4-8FA0775A812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AAC9A09E-38C1-4D5D-B5B7-F37EE4D9EC4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E469F1D9-B25A-495F-8CD7-78D3C14A366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4C3C165A-F64D-45BB-9CAA-E85EC92E472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440B7A2A-1785-463B-B011-43DB69871F1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4D429C8A-7DEE-46D2-AE4A-C4E6E356CE2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B0795C14-252F-45D9-A27A-4D3377AFFFC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6B28AC85-A9FD-40F5-9A1D-AD9D223D85C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548FAED7-F667-42E2-BF18-04C5E00EB81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11E095FE-F696-44F5-8B66-15345DD4FA4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a:extLst>
            <a:ext uri="{FF2B5EF4-FFF2-40B4-BE49-F238E27FC236}">
              <a16:creationId xmlns:a16="http://schemas.microsoft.com/office/drawing/2014/main" id="{354E22F1-9F43-4176-940A-CF24D84D6F2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a:extLst>
            <a:ext uri="{FF2B5EF4-FFF2-40B4-BE49-F238E27FC236}">
              <a16:creationId xmlns:a16="http://schemas.microsoft.com/office/drawing/2014/main" id="{629B7FF5-C20B-45EB-9700-C76C599ECF5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a:extLst>
            <a:ext uri="{FF2B5EF4-FFF2-40B4-BE49-F238E27FC236}">
              <a16:creationId xmlns:a16="http://schemas.microsoft.com/office/drawing/2014/main" id="{C79D6DB5-BA1D-4BE5-AE9F-7F460DF2CA5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a:extLst>
            <a:ext uri="{FF2B5EF4-FFF2-40B4-BE49-F238E27FC236}">
              <a16:creationId xmlns:a16="http://schemas.microsoft.com/office/drawing/2014/main" id="{27D17678-6706-4560-BD5A-BB59CB1BC22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a:extLst>
            <a:ext uri="{FF2B5EF4-FFF2-40B4-BE49-F238E27FC236}">
              <a16:creationId xmlns:a16="http://schemas.microsoft.com/office/drawing/2014/main" id="{79B23382-B908-408E-BED3-EE2F10A1A83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a:extLst>
            <a:ext uri="{FF2B5EF4-FFF2-40B4-BE49-F238E27FC236}">
              <a16:creationId xmlns:a16="http://schemas.microsoft.com/office/drawing/2014/main" id="{79BFE77C-08E0-41FC-8ECD-5E1154ED420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a:extLst>
            <a:ext uri="{FF2B5EF4-FFF2-40B4-BE49-F238E27FC236}">
              <a16:creationId xmlns:a16="http://schemas.microsoft.com/office/drawing/2014/main" id="{ECF0F866-8762-4BEF-AAED-11AADA1647E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a:extLst>
            <a:ext uri="{FF2B5EF4-FFF2-40B4-BE49-F238E27FC236}">
              <a16:creationId xmlns:a16="http://schemas.microsoft.com/office/drawing/2014/main" id="{B4ECAB10-158D-4077-A11E-7B69F9C59A1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a:extLst>
            <a:ext uri="{FF2B5EF4-FFF2-40B4-BE49-F238E27FC236}">
              <a16:creationId xmlns:a16="http://schemas.microsoft.com/office/drawing/2014/main" id="{B01A60A5-A9C4-4B18-856F-475EA1B34FB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3" name="テキスト ボックス 812">
          <a:extLst>
            <a:ext uri="{FF2B5EF4-FFF2-40B4-BE49-F238E27FC236}">
              <a16:creationId xmlns:a16="http://schemas.microsoft.com/office/drawing/2014/main" id="{DA79B010-FF0A-465C-BDCE-B3D0755B92B8}"/>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5D0F7092-4863-446F-8001-91249CBAB4C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5" name="テキスト ボックス 814">
          <a:extLst>
            <a:ext uri="{FF2B5EF4-FFF2-40B4-BE49-F238E27FC236}">
              <a16:creationId xmlns:a16="http://schemas.microsoft.com/office/drawing/2014/main" id="{7B1833E1-E5C7-42C4-98D0-60D8AC4BFBDE}"/>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143D28F1-1B1F-421B-B481-F62940101F5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817" name="直線コネクタ 816">
          <a:extLst>
            <a:ext uri="{FF2B5EF4-FFF2-40B4-BE49-F238E27FC236}">
              <a16:creationId xmlns:a16="http://schemas.microsoft.com/office/drawing/2014/main" id="{B5910F57-0A74-47E8-9083-C8455994CF86}"/>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818" name="【庁舎】&#10;一人当たり面積最小値テキスト">
          <a:extLst>
            <a:ext uri="{FF2B5EF4-FFF2-40B4-BE49-F238E27FC236}">
              <a16:creationId xmlns:a16="http://schemas.microsoft.com/office/drawing/2014/main" id="{B8CFB8A8-D89D-4C1A-9C03-A07A6F8724C8}"/>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819" name="直線コネクタ 818">
          <a:extLst>
            <a:ext uri="{FF2B5EF4-FFF2-40B4-BE49-F238E27FC236}">
              <a16:creationId xmlns:a16="http://schemas.microsoft.com/office/drawing/2014/main" id="{EA4EA309-A077-47AB-B15D-A4AA347163E7}"/>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820" name="【庁舎】&#10;一人当たり面積最大値テキスト">
          <a:extLst>
            <a:ext uri="{FF2B5EF4-FFF2-40B4-BE49-F238E27FC236}">
              <a16:creationId xmlns:a16="http://schemas.microsoft.com/office/drawing/2014/main" id="{53FBE0B2-C3D8-4D2F-B983-53027377066E}"/>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821" name="直線コネクタ 820">
          <a:extLst>
            <a:ext uri="{FF2B5EF4-FFF2-40B4-BE49-F238E27FC236}">
              <a16:creationId xmlns:a16="http://schemas.microsoft.com/office/drawing/2014/main" id="{EB95629B-E186-4F9C-B0FD-01086EF0C735}"/>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122445</xdr:rowOff>
    </xdr:from>
    <xdr:ext cx="469744" cy="259045"/>
    <xdr:sp macro="" textlink="">
      <xdr:nvSpPr>
        <xdr:cNvPr id="822" name="【庁舎】&#10;一人当たり面積平均値テキスト">
          <a:extLst>
            <a:ext uri="{FF2B5EF4-FFF2-40B4-BE49-F238E27FC236}">
              <a16:creationId xmlns:a16="http://schemas.microsoft.com/office/drawing/2014/main" id="{000197AD-0915-4CC2-92B8-2300A99924FA}"/>
            </a:ext>
          </a:extLst>
        </xdr:cNvPr>
        <xdr:cNvSpPr txBox="1"/>
      </xdr:nvSpPr>
      <xdr:spPr>
        <a:xfrm>
          <a:off x="22199600" y="18467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823" name="フローチャート: 判断 822">
          <a:extLst>
            <a:ext uri="{FF2B5EF4-FFF2-40B4-BE49-F238E27FC236}">
              <a16:creationId xmlns:a16="http://schemas.microsoft.com/office/drawing/2014/main" id="{C5ECA1E8-C147-4661-9AC3-8EABE895481E}"/>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824" name="フローチャート: 判断 823">
          <a:extLst>
            <a:ext uri="{FF2B5EF4-FFF2-40B4-BE49-F238E27FC236}">
              <a16:creationId xmlns:a16="http://schemas.microsoft.com/office/drawing/2014/main" id="{EA3E8F81-621E-4365-94A4-E857F62EC51F}"/>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825" name="フローチャート: 判断 824">
          <a:extLst>
            <a:ext uri="{FF2B5EF4-FFF2-40B4-BE49-F238E27FC236}">
              <a16:creationId xmlns:a16="http://schemas.microsoft.com/office/drawing/2014/main" id="{E2E2AF4B-69C4-46C3-879A-2E4BD1B4E0A9}"/>
            </a:ext>
          </a:extLst>
        </xdr:cNvPr>
        <xdr:cNvSpPr/>
      </xdr:nvSpPr>
      <xdr:spPr>
        <a:xfrm>
          <a:off x="20383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826" name="フローチャート: 判断 825">
          <a:extLst>
            <a:ext uri="{FF2B5EF4-FFF2-40B4-BE49-F238E27FC236}">
              <a16:creationId xmlns:a16="http://schemas.microsoft.com/office/drawing/2014/main" id="{53644421-8A28-4AB7-93B3-1063F6D357BC}"/>
            </a:ext>
          </a:extLst>
        </xdr:cNvPr>
        <xdr:cNvSpPr/>
      </xdr:nvSpPr>
      <xdr:spPr>
        <a:xfrm>
          <a:off x="19494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157862</xdr:rowOff>
    </xdr:from>
    <xdr:to>
      <xdr:col>98</xdr:col>
      <xdr:colOff>38100</xdr:colOff>
      <xdr:row>108</xdr:row>
      <xdr:rowOff>88012</xdr:rowOff>
    </xdr:to>
    <xdr:sp macro="" textlink="">
      <xdr:nvSpPr>
        <xdr:cNvPr id="827" name="フローチャート: 判断 826">
          <a:extLst>
            <a:ext uri="{FF2B5EF4-FFF2-40B4-BE49-F238E27FC236}">
              <a16:creationId xmlns:a16="http://schemas.microsoft.com/office/drawing/2014/main" id="{1CC05378-AA2A-49D3-8F62-DBC8A6AD54A2}"/>
            </a:ext>
          </a:extLst>
        </xdr:cNvPr>
        <xdr:cNvSpPr/>
      </xdr:nvSpPr>
      <xdr:spPr>
        <a:xfrm>
          <a:off x="18605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A2DFF8D0-DC0E-48D4-A524-C5B1C9F2CDE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A4A01976-B079-4834-9489-D07946E7932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80D5D02E-0750-4C1B-9C94-E9B674ED210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118BF6EE-D7E2-4949-A92D-7B7FAD495F8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75761317-B957-4A5E-AA87-A09CEDD6933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94869</xdr:rowOff>
    </xdr:from>
    <xdr:to>
      <xdr:col>116</xdr:col>
      <xdr:colOff>114300</xdr:colOff>
      <xdr:row>108</xdr:row>
      <xdr:rowOff>25019</xdr:rowOff>
    </xdr:to>
    <xdr:sp macro="" textlink="">
      <xdr:nvSpPr>
        <xdr:cNvPr id="833" name="楕円 832">
          <a:extLst>
            <a:ext uri="{FF2B5EF4-FFF2-40B4-BE49-F238E27FC236}">
              <a16:creationId xmlns:a16="http://schemas.microsoft.com/office/drawing/2014/main" id="{57BB5876-0ED7-4B82-B98D-EC0FD799E1D6}"/>
            </a:ext>
          </a:extLst>
        </xdr:cNvPr>
        <xdr:cNvSpPr/>
      </xdr:nvSpPr>
      <xdr:spPr>
        <a:xfrm>
          <a:off x="22110700" y="1844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117746</xdr:rowOff>
    </xdr:from>
    <xdr:ext cx="469744" cy="259045"/>
    <xdr:sp macro="" textlink="">
      <xdr:nvSpPr>
        <xdr:cNvPr id="834" name="【庁舎】&#10;一人当たり面積該当値テキスト">
          <a:extLst>
            <a:ext uri="{FF2B5EF4-FFF2-40B4-BE49-F238E27FC236}">
              <a16:creationId xmlns:a16="http://schemas.microsoft.com/office/drawing/2014/main" id="{5BA2C4D0-FFD7-4504-A03F-3C535DCB09DF}"/>
            </a:ext>
          </a:extLst>
        </xdr:cNvPr>
        <xdr:cNvSpPr txBox="1"/>
      </xdr:nvSpPr>
      <xdr:spPr>
        <a:xfrm>
          <a:off x="22199600" y="1829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102615</xdr:rowOff>
    </xdr:from>
    <xdr:to>
      <xdr:col>112</xdr:col>
      <xdr:colOff>38100</xdr:colOff>
      <xdr:row>108</xdr:row>
      <xdr:rowOff>32765</xdr:rowOff>
    </xdr:to>
    <xdr:sp macro="" textlink="">
      <xdr:nvSpPr>
        <xdr:cNvPr id="835" name="楕円 834">
          <a:extLst>
            <a:ext uri="{FF2B5EF4-FFF2-40B4-BE49-F238E27FC236}">
              <a16:creationId xmlns:a16="http://schemas.microsoft.com/office/drawing/2014/main" id="{33DF6B3C-9497-417A-8697-FA78C1F170A6}"/>
            </a:ext>
          </a:extLst>
        </xdr:cNvPr>
        <xdr:cNvSpPr/>
      </xdr:nvSpPr>
      <xdr:spPr>
        <a:xfrm>
          <a:off x="21272500" y="184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145669</xdr:rowOff>
    </xdr:from>
    <xdr:to>
      <xdr:col>116</xdr:col>
      <xdr:colOff>63500</xdr:colOff>
      <xdr:row>107</xdr:row>
      <xdr:rowOff>153415</xdr:rowOff>
    </xdr:to>
    <xdr:cxnSp macro="">
      <xdr:nvCxnSpPr>
        <xdr:cNvPr id="836" name="直線コネクタ 835">
          <a:extLst>
            <a:ext uri="{FF2B5EF4-FFF2-40B4-BE49-F238E27FC236}">
              <a16:creationId xmlns:a16="http://schemas.microsoft.com/office/drawing/2014/main" id="{1FD49A24-9585-4638-9F78-63AA3449143A}"/>
            </a:ext>
          </a:extLst>
        </xdr:cNvPr>
        <xdr:cNvCxnSpPr/>
      </xdr:nvCxnSpPr>
      <xdr:spPr>
        <a:xfrm flipV="1">
          <a:off x="21323300" y="18490819"/>
          <a:ext cx="838200" cy="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107442</xdr:rowOff>
    </xdr:from>
    <xdr:to>
      <xdr:col>107</xdr:col>
      <xdr:colOff>101600</xdr:colOff>
      <xdr:row>108</xdr:row>
      <xdr:rowOff>37592</xdr:rowOff>
    </xdr:to>
    <xdr:sp macro="" textlink="">
      <xdr:nvSpPr>
        <xdr:cNvPr id="837" name="楕円 836">
          <a:extLst>
            <a:ext uri="{FF2B5EF4-FFF2-40B4-BE49-F238E27FC236}">
              <a16:creationId xmlns:a16="http://schemas.microsoft.com/office/drawing/2014/main" id="{7CBC39F7-72DA-4DC3-B191-C82A73FAC6C3}"/>
            </a:ext>
          </a:extLst>
        </xdr:cNvPr>
        <xdr:cNvSpPr/>
      </xdr:nvSpPr>
      <xdr:spPr>
        <a:xfrm>
          <a:off x="20383500" y="1845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153415</xdr:rowOff>
    </xdr:from>
    <xdr:to>
      <xdr:col>111</xdr:col>
      <xdr:colOff>177800</xdr:colOff>
      <xdr:row>107</xdr:row>
      <xdr:rowOff>158242</xdr:rowOff>
    </xdr:to>
    <xdr:cxnSp macro="">
      <xdr:nvCxnSpPr>
        <xdr:cNvPr id="838" name="直線コネクタ 837">
          <a:extLst>
            <a:ext uri="{FF2B5EF4-FFF2-40B4-BE49-F238E27FC236}">
              <a16:creationId xmlns:a16="http://schemas.microsoft.com/office/drawing/2014/main" id="{543D3F2A-820C-4F36-8D90-60F0D098AF54}"/>
            </a:ext>
          </a:extLst>
        </xdr:cNvPr>
        <xdr:cNvCxnSpPr/>
      </xdr:nvCxnSpPr>
      <xdr:spPr>
        <a:xfrm flipV="1">
          <a:off x="20434300" y="18498565"/>
          <a:ext cx="8890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110871</xdr:rowOff>
    </xdr:from>
    <xdr:to>
      <xdr:col>102</xdr:col>
      <xdr:colOff>165100</xdr:colOff>
      <xdr:row>108</xdr:row>
      <xdr:rowOff>41021</xdr:rowOff>
    </xdr:to>
    <xdr:sp macro="" textlink="">
      <xdr:nvSpPr>
        <xdr:cNvPr id="839" name="楕円 838">
          <a:extLst>
            <a:ext uri="{FF2B5EF4-FFF2-40B4-BE49-F238E27FC236}">
              <a16:creationId xmlns:a16="http://schemas.microsoft.com/office/drawing/2014/main" id="{B8029A3C-E152-47BC-8AE3-DEF7A823819F}"/>
            </a:ext>
          </a:extLst>
        </xdr:cNvPr>
        <xdr:cNvSpPr/>
      </xdr:nvSpPr>
      <xdr:spPr>
        <a:xfrm>
          <a:off x="19494500" y="1845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158242</xdr:rowOff>
    </xdr:from>
    <xdr:to>
      <xdr:col>107</xdr:col>
      <xdr:colOff>50800</xdr:colOff>
      <xdr:row>107</xdr:row>
      <xdr:rowOff>161671</xdr:rowOff>
    </xdr:to>
    <xdr:cxnSp macro="">
      <xdr:nvCxnSpPr>
        <xdr:cNvPr id="840" name="直線コネクタ 839">
          <a:extLst>
            <a:ext uri="{FF2B5EF4-FFF2-40B4-BE49-F238E27FC236}">
              <a16:creationId xmlns:a16="http://schemas.microsoft.com/office/drawing/2014/main" id="{E2CD9F7C-F923-4DBA-9547-F0DDCF320A70}"/>
            </a:ext>
          </a:extLst>
        </xdr:cNvPr>
        <xdr:cNvCxnSpPr/>
      </xdr:nvCxnSpPr>
      <xdr:spPr>
        <a:xfrm flipV="1">
          <a:off x="19545300" y="1850339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112268</xdr:rowOff>
    </xdr:from>
    <xdr:to>
      <xdr:col>98</xdr:col>
      <xdr:colOff>38100</xdr:colOff>
      <xdr:row>108</xdr:row>
      <xdr:rowOff>42418</xdr:rowOff>
    </xdr:to>
    <xdr:sp macro="" textlink="">
      <xdr:nvSpPr>
        <xdr:cNvPr id="841" name="楕円 840">
          <a:extLst>
            <a:ext uri="{FF2B5EF4-FFF2-40B4-BE49-F238E27FC236}">
              <a16:creationId xmlns:a16="http://schemas.microsoft.com/office/drawing/2014/main" id="{A715045B-5FC1-42D3-97E7-EC4DA4E69CB5}"/>
            </a:ext>
          </a:extLst>
        </xdr:cNvPr>
        <xdr:cNvSpPr/>
      </xdr:nvSpPr>
      <xdr:spPr>
        <a:xfrm>
          <a:off x="18605500" y="184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161671</xdr:rowOff>
    </xdr:from>
    <xdr:to>
      <xdr:col>102</xdr:col>
      <xdr:colOff>114300</xdr:colOff>
      <xdr:row>107</xdr:row>
      <xdr:rowOff>163068</xdr:rowOff>
    </xdr:to>
    <xdr:cxnSp macro="">
      <xdr:nvCxnSpPr>
        <xdr:cNvPr id="842" name="直線コネクタ 841">
          <a:extLst>
            <a:ext uri="{FF2B5EF4-FFF2-40B4-BE49-F238E27FC236}">
              <a16:creationId xmlns:a16="http://schemas.microsoft.com/office/drawing/2014/main" id="{868FFF4B-BF61-4CC7-BEAB-A0C290F164E5}"/>
            </a:ext>
          </a:extLst>
        </xdr:cNvPr>
        <xdr:cNvCxnSpPr/>
      </xdr:nvCxnSpPr>
      <xdr:spPr>
        <a:xfrm flipV="1">
          <a:off x="18656300" y="18506821"/>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72407</xdr:rowOff>
    </xdr:from>
    <xdr:ext cx="469744" cy="259045"/>
    <xdr:sp macro="" textlink="">
      <xdr:nvSpPr>
        <xdr:cNvPr id="843" name="n_1aveValue【庁舎】&#10;一人当たり面積">
          <a:extLst>
            <a:ext uri="{FF2B5EF4-FFF2-40B4-BE49-F238E27FC236}">
              <a16:creationId xmlns:a16="http://schemas.microsoft.com/office/drawing/2014/main" id="{1AD90323-761B-48B5-BF46-7871AB5F07D5}"/>
            </a:ext>
          </a:extLst>
        </xdr:cNvPr>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74313</xdr:rowOff>
    </xdr:from>
    <xdr:ext cx="469744" cy="259045"/>
    <xdr:sp macro="" textlink="">
      <xdr:nvSpPr>
        <xdr:cNvPr id="844" name="n_2aveValue【庁舎】&#10;一人当たり面積">
          <a:extLst>
            <a:ext uri="{FF2B5EF4-FFF2-40B4-BE49-F238E27FC236}">
              <a16:creationId xmlns:a16="http://schemas.microsoft.com/office/drawing/2014/main" id="{CD8DC88F-6458-4E5D-AF91-A277D5BE2D1D}"/>
            </a:ext>
          </a:extLst>
        </xdr:cNvPr>
        <xdr:cNvSpPr txBox="1"/>
      </xdr:nvSpPr>
      <xdr:spPr>
        <a:xfrm>
          <a:off x="20199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76979</xdr:rowOff>
    </xdr:from>
    <xdr:ext cx="469744" cy="259045"/>
    <xdr:sp macro="" textlink="">
      <xdr:nvSpPr>
        <xdr:cNvPr id="845" name="n_3aveValue【庁舎】&#10;一人当たり面積">
          <a:extLst>
            <a:ext uri="{FF2B5EF4-FFF2-40B4-BE49-F238E27FC236}">
              <a16:creationId xmlns:a16="http://schemas.microsoft.com/office/drawing/2014/main" id="{AC53881E-F886-42E1-8198-13550D7348FF}"/>
            </a:ext>
          </a:extLst>
        </xdr:cNvPr>
        <xdr:cNvSpPr txBox="1"/>
      </xdr:nvSpPr>
      <xdr:spPr>
        <a:xfrm>
          <a:off x="19310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79139</xdr:rowOff>
    </xdr:from>
    <xdr:ext cx="469744" cy="259045"/>
    <xdr:sp macro="" textlink="">
      <xdr:nvSpPr>
        <xdr:cNvPr id="846" name="n_4aveValue【庁舎】&#10;一人当たり面積">
          <a:extLst>
            <a:ext uri="{FF2B5EF4-FFF2-40B4-BE49-F238E27FC236}">
              <a16:creationId xmlns:a16="http://schemas.microsoft.com/office/drawing/2014/main" id="{C68417E8-E1E8-4380-8978-5A1B224DA02B}"/>
            </a:ext>
          </a:extLst>
        </xdr:cNvPr>
        <xdr:cNvSpPr txBox="1"/>
      </xdr:nvSpPr>
      <xdr:spPr>
        <a:xfrm>
          <a:off x="18421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49292</xdr:rowOff>
    </xdr:from>
    <xdr:ext cx="469744" cy="259045"/>
    <xdr:sp macro="" textlink="">
      <xdr:nvSpPr>
        <xdr:cNvPr id="847" name="n_1mainValue【庁舎】&#10;一人当たり面積">
          <a:extLst>
            <a:ext uri="{FF2B5EF4-FFF2-40B4-BE49-F238E27FC236}">
              <a16:creationId xmlns:a16="http://schemas.microsoft.com/office/drawing/2014/main" id="{F80A6E0E-767C-45CD-93E2-4B422E3330B7}"/>
            </a:ext>
          </a:extLst>
        </xdr:cNvPr>
        <xdr:cNvSpPr txBox="1"/>
      </xdr:nvSpPr>
      <xdr:spPr>
        <a:xfrm>
          <a:off x="21075727" y="1822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54119</xdr:rowOff>
    </xdr:from>
    <xdr:ext cx="469744" cy="259045"/>
    <xdr:sp macro="" textlink="">
      <xdr:nvSpPr>
        <xdr:cNvPr id="848" name="n_2mainValue【庁舎】&#10;一人当たり面積">
          <a:extLst>
            <a:ext uri="{FF2B5EF4-FFF2-40B4-BE49-F238E27FC236}">
              <a16:creationId xmlns:a16="http://schemas.microsoft.com/office/drawing/2014/main" id="{A4634727-1471-4E2D-8D8D-92C36B0770E0}"/>
            </a:ext>
          </a:extLst>
        </xdr:cNvPr>
        <xdr:cNvSpPr txBox="1"/>
      </xdr:nvSpPr>
      <xdr:spPr>
        <a:xfrm>
          <a:off x="20199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57548</xdr:rowOff>
    </xdr:from>
    <xdr:ext cx="469744" cy="259045"/>
    <xdr:sp macro="" textlink="">
      <xdr:nvSpPr>
        <xdr:cNvPr id="849" name="n_3mainValue【庁舎】&#10;一人当たり面積">
          <a:extLst>
            <a:ext uri="{FF2B5EF4-FFF2-40B4-BE49-F238E27FC236}">
              <a16:creationId xmlns:a16="http://schemas.microsoft.com/office/drawing/2014/main" id="{CD6457EB-8F7A-4221-B004-5C5638D223F1}"/>
            </a:ext>
          </a:extLst>
        </xdr:cNvPr>
        <xdr:cNvSpPr txBox="1"/>
      </xdr:nvSpPr>
      <xdr:spPr>
        <a:xfrm>
          <a:off x="19310427" y="182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58945</xdr:rowOff>
    </xdr:from>
    <xdr:ext cx="469744" cy="259045"/>
    <xdr:sp macro="" textlink="">
      <xdr:nvSpPr>
        <xdr:cNvPr id="850" name="n_4mainValue【庁舎】&#10;一人当たり面積">
          <a:extLst>
            <a:ext uri="{FF2B5EF4-FFF2-40B4-BE49-F238E27FC236}">
              <a16:creationId xmlns:a16="http://schemas.microsoft.com/office/drawing/2014/main" id="{681A976A-AB9F-45C9-9558-A252C11F46C6}"/>
            </a:ext>
          </a:extLst>
        </xdr:cNvPr>
        <xdr:cNvSpPr txBox="1"/>
      </xdr:nvSpPr>
      <xdr:spPr>
        <a:xfrm>
          <a:off x="18421427" y="182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CFB6F3DA-6018-41B5-B5C7-81232153EC3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20B95CA5-49EA-41E8-B9C2-654373ABE38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7DD91246-6302-46E3-8493-243D305623D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類型別の該当のある有形固定資産減価償却率について、「消防施設」以外の項目において、類似団体平均を上回っており、老朽が進んでいることがわかる。「消防施設」については、広域運用している広域喜多方消防本部の新庁舎供用開始に伴い、減価償却率は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また、一人当たり施設別の面積において、「体育館・プール」、「市民会館」、「消防施設」、「庁舎」は類似団体平均を上回っており、主要因は、村内における地区の多岐化等によるものである。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2,478
2,441
234.08
3,580,593
3,380,370
159,440
2,201,717
4,111,861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年度の財政力指数は、</a:t>
          </a:r>
          <a:r>
            <a:rPr kumimoji="1" lang="en-US" altLang="ja-JP" sz="1100">
              <a:latin typeface="ＭＳ Ｐゴシック" panose="020B0600070205080204" pitchFamily="50" charset="-128"/>
              <a:ea typeface="ＭＳ Ｐゴシック" panose="020B0600070205080204" pitchFamily="50" charset="-128"/>
            </a:rPr>
            <a:t>0.24(</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であり、類似団体</a:t>
          </a:r>
        </a:p>
        <a:p>
          <a:r>
            <a:rPr kumimoji="1" lang="ja-JP" altLang="en-US" sz="1100">
              <a:latin typeface="ＭＳ Ｐゴシック" panose="020B0600070205080204" pitchFamily="50" charset="-128"/>
              <a:ea typeface="ＭＳ Ｐゴシック" panose="020B0600070205080204" pitchFamily="50" charset="-128"/>
            </a:rPr>
            <a:t>平均と比較すると、</a:t>
          </a:r>
          <a:r>
            <a:rPr kumimoji="1" lang="en-US" altLang="ja-JP" sz="1100">
              <a:latin typeface="ＭＳ Ｐゴシック" panose="020B0600070205080204" pitchFamily="50" charset="-128"/>
              <a:ea typeface="ＭＳ Ｐゴシック" panose="020B0600070205080204" pitchFamily="50" charset="-128"/>
            </a:rPr>
            <a:t>+0.02</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基準財政収入額は前年度比＋</a:t>
          </a:r>
          <a:r>
            <a:rPr kumimoji="1" lang="en-US" altLang="ja-JP" sz="1100">
              <a:latin typeface="ＭＳ Ｐゴシック" panose="020B0600070205080204" pitchFamily="50" charset="-128"/>
              <a:ea typeface="ＭＳ Ｐゴシック" panose="020B0600070205080204" pitchFamily="50" charset="-128"/>
            </a:rPr>
            <a:t>11,963</a:t>
          </a:r>
          <a:r>
            <a:rPr kumimoji="1" lang="ja-JP" altLang="en-US" sz="1100">
              <a:latin typeface="ＭＳ Ｐゴシック" panose="020B0600070205080204" pitchFamily="50" charset="-128"/>
              <a:ea typeface="ＭＳ Ｐゴシック" panose="020B0600070205080204" pitchFamily="50" charset="-128"/>
            </a:rPr>
            <a:t>千円の増となった。大きな要因は、</a:t>
          </a:r>
        </a:p>
        <a:p>
          <a:r>
            <a:rPr kumimoji="1" lang="ja-JP" altLang="en-US" sz="1100">
              <a:latin typeface="ＭＳ Ｐゴシック" panose="020B0600070205080204" pitchFamily="50" charset="-128"/>
              <a:ea typeface="ＭＳ Ｐゴシック" panose="020B0600070205080204" pitchFamily="50" charset="-128"/>
            </a:rPr>
            <a:t>村民税所得割が前年度比＋</a:t>
          </a:r>
          <a:r>
            <a:rPr kumimoji="1" lang="en-US" altLang="ja-JP" sz="1100">
              <a:latin typeface="ＭＳ Ｐゴシック" panose="020B0600070205080204" pitchFamily="50" charset="-128"/>
              <a:ea typeface="ＭＳ Ｐゴシック" panose="020B0600070205080204" pitchFamily="50" charset="-128"/>
            </a:rPr>
            <a:t>3,490</a:t>
          </a:r>
          <a:r>
            <a:rPr kumimoji="1" lang="ja-JP" altLang="en-US" sz="1100">
              <a:latin typeface="ＭＳ Ｐゴシック" panose="020B0600070205080204" pitchFamily="50" charset="-128"/>
              <a:ea typeface="ＭＳ Ｐゴシック" panose="020B0600070205080204" pitchFamily="50" charset="-128"/>
            </a:rPr>
            <a:t>千円の増、法人事業税交付金が＋</a:t>
          </a:r>
          <a:r>
            <a:rPr kumimoji="1" lang="en-US" altLang="ja-JP" sz="1100">
              <a:latin typeface="ＭＳ Ｐゴシック" panose="020B0600070205080204" pitchFamily="50" charset="-128"/>
              <a:ea typeface="ＭＳ Ｐゴシック" panose="020B0600070205080204" pitchFamily="50" charset="-128"/>
            </a:rPr>
            <a:t>2,547</a:t>
          </a:r>
          <a:r>
            <a:rPr kumimoji="1" lang="ja-JP" altLang="en-US" sz="1100">
              <a:latin typeface="ＭＳ Ｐゴシック" panose="020B0600070205080204" pitchFamily="50" charset="-128"/>
              <a:ea typeface="ＭＳ Ｐゴシック" panose="020B0600070205080204" pitchFamily="50" charset="-128"/>
            </a:rPr>
            <a:t>千円</a:t>
          </a:r>
        </a:p>
        <a:p>
          <a:r>
            <a:rPr kumimoji="1" lang="ja-JP" altLang="en-US" sz="1100">
              <a:latin typeface="ＭＳ Ｐゴシック" panose="020B0600070205080204" pitchFamily="50" charset="-128"/>
              <a:ea typeface="ＭＳ Ｐゴシック" panose="020B0600070205080204" pitchFamily="50" charset="-128"/>
            </a:rPr>
            <a:t>となったことによる。基準財政需要額は前年度比＋</a:t>
          </a:r>
          <a:r>
            <a:rPr kumimoji="1" lang="en-US" altLang="ja-JP" sz="1100">
              <a:latin typeface="ＭＳ Ｐゴシック" panose="020B0600070205080204" pitchFamily="50" charset="-128"/>
              <a:ea typeface="ＭＳ Ｐゴシック" panose="020B0600070205080204" pitchFamily="50" charset="-128"/>
            </a:rPr>
            <a:t>44,856</a:t>
          </a:r>
          <a:r>
            <a:rPr kumimoji="1" lang="ja-JP" altLang="en-US" sz="1100">
              <a:latin typeface="ＭＳ Ｐゴシック" panose="020B0600070205080204" pitchFamily="50" charset="-128"/>
              <a:ea typeface="ＭＳ Ｐゴシック" panose="020B0600070205080204" pitchFamily="50" charset="-128"/>
            </a:rPr>
            <a:t>千円の増となった。</a:t>
          </a:r>
        </a:p>
        <a:p>
          <a:r>
            <a:rPr kumimoji="1" lang="ja-JP" altLang="en-US" sz="1100">
              <a:latin typeface="ＭＳ Ｐゴシック" panose="020B0600070205080204" pitchFamily="50" charset="-128"/>
              <a:ea typeface="ＭＳ Ｐゴシック" panose="020B0600070205080204" pitchFamily="50" charset="-128"/>
            </a:rPr>
            <a:t>人口減少という全国的な構造的問題を踏まえると、税収増につながる</a:t>
          </a:r>
        </a:p>
        <a:p>
          <a:r>
            <a:rPr kumimoji="1" lang="ja-JP" altLang="en-US" sz="1100">
              <a:latin typeface="ＭＳ Ｐゴシック" panose="020B0600070205080204" pitchFamily="50" charset="-128"/>
              <a:ea typeface="ＭＳ Ｐゴシック" panose="020B0600070205080204" pitchFamily="50" charset="-128"/>
            </a:rPr>
            <a:t>要因に乏しい。このため、滞納者に対し滞納処分を徹底させ徴収率を</a:t>
          </a:r>
        </a:p>
        <a:p>
          <a:r>
            <a:rPr kumimoji="1" lang="ja-JP" altLang="en-US" sz="1100">
              <a:latin typeface="ＭＳ Ｐゴシック" panose="020B0600070205080204" pitchFamily="50" charset="-128"/>
              <a:ea typeface="ＭＳ Ｐゴシック" panose="020B0600070205080204" pitchFamily="50" charset="-128"/>
            </a:rPr>
            <a:t>上げることにより、村税収入の確保に努めていく必要がある。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595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142922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15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164392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76701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7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76701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76701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年度の経常収支比率は、</a:t>
          </a:r>
          <a:r>
            <a:rPr kumimoji="1" lang="en-US" altLang="ja-JP" sz="1100">
              <a:latin typeface="ＭＳ Ｐゴシック" panose="020B0600070205080204" pitchFamily="50" charset="-128"/>
              <a:ea typeface="ＭＳ Ｐゴシック" panose="020B0600070205080204" pitchFamily="50" charset="-128"/>
            </a:rPr>
            <a:t>91.7</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となり、類似</a:t>
          </a:r>
        </a:p>
        <a:p>
          <a:r>
            <a:rPr kumimoji="1" lang="ja-JP" altLang="en-US" sz="1100">
              <a:latin typeface="ＭＳ Ｐゴシック" panose="020B0600070205080204" pitchFamily="50" charset="-128"/>
              <a:ea typeface="ＭＳ Ｐゴシック" panose="020B0600070205080204" pitchFamily="50" charset="-128"/>
            </a:rPr>
            <a:t>団体平均と比較すると、＋</a:t>
          </a:r>
          <a:r>
            <a:rPr kumimoji="1" lang="en-US" altLang="ja-JP" sz="1100">
              <a:latin typeface="ＭＳ Ｐゴシック" panose="020B0600070205080204" pitchFamily="50" charset="-128"/>
              <a:ea typeface="ＭＳ Ｐゴシック" panose="020B0600070205080204" pitchFamily="50" charset="-128"/>
            </a:rPr>
            <a:t>8.8</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比率を押し上げた大きな要因は、公営企業会計への繰出金のうち、経</a:t>
          </a:r>
        </a:p>
        <a:p>
          <a:r>
            <a:rPr kumimoji="1" lang="ja-JP" altLang="en-US" sz="1100">
              <a:latin typeface="ＭＳ Ｐゴシック" panose="020B0600070205080204" pitchFamily="50" charset="-128"/>
              <a:ea typeface="ＭＳ Ｐゴシック" panose="020B0600070205080204" pitchFamily="50" charset="-128"/>
            </a:rPr>
            <a:t>常経費が約</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百万円増えたことにある（Ｈ</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～算定方法の見直し）。</a:t>
          </a:r>
        </a:p>
        <a:p>
          <a:r>
            <a:rPr kumimoji="1" lang="ja-JP" altLang="en-US" sz="1100">
              <a:latin typeface="ＭＳ Ｐゴシック" panose="020B0600070205080204" pitchFamily="50" charset="-128"/>
              <a:ea typeface="ＭＳ Ｐゴシック" panose="020B0600070205080204" pitchFamily="50" charset="-128"/>
            </a:rPr>
            <a:t>引き続き、公債費の低減や、村税・上下水道料金の徴収対策を図ると</a:t>
          </a:r>
        </a:p>
        <a:p>
          <a:r>
            <a:rPr kumimoji="1" lang="ja-JP" altLang="en-US" sz="1100">
              <a:latin typeface="ＭＳ Ｐゴシック" panose="020B0600070205080204" pitchFamily="50" charset="-128"/>
              <a:ea typeface="ＭＳ Ｐゴシック" panose="020B0600070205080204" pitchFamily="50" charset="-128"/>
            </a:rPr>
            <a:t>ともに、公営企業会計の法適用に併せた上下水道料金の見直しにより、</a:t>
          </a:r>
        </a:p>
        <a:p>
          <a:r>
            <a:rPr kumimoji="1" lang="ja-JP" altLang="en-US" sz="1100">
              <a:latin typeface="ＭＳ Ｐゴシック" panose="020B0600070205080204" pitchFamily="50" charset="-128"/>
              <a:ea typeface="ＭＳ Ｐゴシック" panose="020B0600070205080204" pitchFamily="50" charset="-128"/>
            </a:rPr>
            <a:t>基準外繰出金の抑制を図る必要がある。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53721</xdr:rowOff>
    </xdr:from>
    <xdr:to>
      <xdr:col>23</xdr:col>
      <xdr:colOff>133350</xdr:colOff>
      <xdr:row>66</xdr:row>
      <xdr:rowOff>2921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9797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00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53721</xdr:rowOff>
    </xdr:from>
    <xdr:to>
      <xdr:col>19</xdr:col>
      <xdr:colOff>133350</xdr:colOff>
      <xdr:row>66</xdr:row>
      <xdr:rowOff>39116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97971"/>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4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39116</xdr:rowOff>
    </xdr:from>
    <xdr:to>
      <xdr:col>15</xdr:col>
      <xdr:colOff>82550</xdr:colOff>
      <xdr:row>66</xdr:row>
      <xdr:rowOff>99441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3548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78503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99441</xdr:rowOff>
    </xdr:from>
    <xdr:to>
      <xdr:col>11</xdr:col>
      <xdr:colOff>31750</xdr:colOff>
      <xdr:row>66</xdr:row>
      <xdr:rowOff>128397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415141"/>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117111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150893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123571</xdr:rowOff>
    </xdr:from>
    <xdr:to>
      <xdr:col>23</xdr:col>
      <xdr:colOff>184150</xdr:colOff>
      <xdr:row>66</xdr:row>
      <xdr:rowOff>53721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6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95648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39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2921</xdr:rowOff>
    </xdr:from>
    <xdr:to>
      <xdr:col>19</xdr:col>
      <xdr:colOff>184150</xdr:colOff>
      <xdr:row>65</xdr:row>
      <xdr:rowOff>104521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4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89298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33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159766</xdr:rowOff>
    </xdr:from>
    <xdr:to>
      <xdr:col>15</xdr:col>
      <xdr:colOff>133350</xdr:colOff>
      <xdr:row>66</xdr:row>
      <xdr:rowOff>89916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74693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48641</xdr:rowOff>
    </xdr:from>
    <xdr:to>
      <xdr:col>11</xdr:col>
      <xdr:colOff>82550</xdr:colOff>
      <xdr:row>66</xdr:row>
      <xdr:rowOff>150241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6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135018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50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77597</xdr:rowOff>
    </xdr:from>
    <xdr:to>
      <xdr:col>7</xdr:col>
      <xdr:colOff>31750</xdr:colOff>
      <xdr:row>67</xdr:row>
      <xdr:rowOff>7747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9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163974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79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[437,086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年度から取組んだ行財政改革（職員の減など）により、類似団体</a:t>
          </a:r>
        </a:p>
        <a:p>
          <a:r>
            <a:rPr kumimoji="1" lang="ja-JP" altLang="en-US" sz="1100">
              <a:latin typeface="ＭＳ Ｐゴシック" panose="020B0600070205080204" pitchFamily="50" charset="-128"/>
              <a:ea typeface="ＭＳ Ｐゴシック" panose="020B0600070205080204" pitchFamily="50" charset="-128"/>
            </a:rPr>
            <a:t>と比較し、</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％程度の決算額となっている。</a:t>
          </a:r>
        </a:p>
        <a:p>
          <a:r>
            <a:rPr kumimoji="1" lang="ja-JP" altLang="en-US" sz="1100">
              <a:latin typeface="ＭＳ Ｐゴシック" panose="020B0600070205080204" pitchFamily="50" charset="-128"/>
              <a:ea typeface="ＭＳ Ｐゴシック" panose="020B0600070205080204" pitchFamily="50" charset="-128"/>
            </a:rPr>
            <a:t>会計年度任用職員制度が開始されたことにより、人件費の増は免れない。</a:t>
          </a:r>
        </a:p>
        <a:p>
          <a:r>
            <a:rPr kumimoji="1" lang="ja-JP" altLang="en-US" sz="1100">
              <a:latin typeface="ＭＳ Ｐゴシック" panose="020B0600070205080204" pitchFamily="50" charset="-128"/>
              <a:ea typeface="ＭＳ Ｐゴシック" panose="020B0600070205080204" pitchFamily="50" charset="-128"/>
            </a:rPr>
            <a:t>物件費については、震災以降、各種復興事業を積極的に実施してきた</a:t>
          </a:r>
        </a:p>
        <a:p>
          <a:r>
            <a:rPr kumimoji="1" lang="ja-JP" altLang="en-US" sz="1100">
              <a:latin typeface="ＭＳ Ｐゴシック" panose="020B0600070205080204" pitchFamily="50" charset="-128"/>
              <a:ea typeface="ＭＳ Ｐゴシック" panose="020B0600070205080204" pitchFamily="50" charset="-128"/>
            </a:rPr>
            <a:t>ことから、近年は高い水準で推移している。</a:t>
          </a:r>
        </a:p>
        <a:p>
          <a:r>
            <a:rPr kumimoji="1" lang="ja-JP" altLang="en-US" sz="1100">
              <a:latin typeface="ＭＳ Ｐゴシック" panose="020B0600070205080204" pitchFamily="50" charset="-128"/>
              <a:ea typeface="ＭＳ Ｐゴシック" panose="020B0600070205080204" pitchFamily="50" charset="-128"/>
            </a:rPr>
            <a:t>経常収支比率の改善を図るうえでも、経常経費等の削減を一層推し進め、</a:t>
          </a:r>
        </a:p>
        <a:p>
          <a:r>
            <a:rPr kumimoji="1" lang="ja-JP" altLang="en-US" sz="1100">
              <a:latin typeface="ＭＳ Ｐゴシック" panose="020B0600070205080204" pitchFamily="50" charset="-128"/>
              <a:ea typeface="ＭＳ Ｐゴシック" panose="020B0600070205080204" pitchFamily="50" charset="-128"/>
            </a:rPr>
            <a:t>緊縮財政に努める。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22574</xdr:rowOff>
    </xdr:from>
    <xdr:to>
      <xdr:col>23</xdr:col>
      <xdr:colOff>133350</xdr:colOff>
      <xdr:row>82</xdr:row>
      <xdr:rowOff>33138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81474"/>
          <a:ext cx="838200" cy="1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17914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6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7748</xdr:rowOff>
    </xdr:from>
    <xdr:to>
      <xdr:col>19</xdr:col>
      <xdr:colOff>133350</xdr:colOff>
      <xdr:row>82</xdr:row>
      <xdr:rowOff>22574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66648"/>
          <a:ext cx="889000" cy="1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101626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60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6958</xdr:rowOff>
    </xdr:from>
    <xdr:to>
      <xdr:col>15</xdr:col>
      <xdr:colOff>82550</xdr:colOff>
      <xdr:row>82</xdr:row>
      <xdr:rowOff>7748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65858"/>
          <a:ext cx="889000" cy="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106508</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65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4403</xdr:rowOff>
    </xdr:from>
    <xdr:to>
      <xdr:col>11</xdr:col>
      <xdr:colOff>31750</xdr:colOff>
      <xdr:row>82</xdr:row>
      <xdr:rowOff>6958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63303"/>
          <a:ext cx="889000" cy="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99046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98651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153788</xdr:rowOff>
    </xdr:from>
    <xdr:to>
      <xdr:col>23</xdr:col>
      <xdr:colOff>184150</xdr:colOff>
      <xdr:row>82</xdr:row>
      <xdr:rowOff>83938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4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75065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62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143224</xdr:rowOff>
    </xdr:from>
    <xdr:to>
      <xdr:col>19</xdr:col>
      <xdr:colOff>184150</xdr:colOff>
      <xdr:row>82</xdr:row>
      <xdr:rowOff>73374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3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83551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9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128398</xdr:rowOff>
    </xdr:from>
    <xdr:to>
      <xdr:col>15</xdr:col>
      <xdr:colOff>133350</xdr:colOff>
      <xdr:row>82</xdr:row>
      <xdr:rowOff>58548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68725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8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127608</xdr:rowOff>
    </xdr:from>
    <xdr:to>
      <xdr:col>11</xdr:col>
      <xdr:colOff>82550</xdr:colOff>
      <xdr:row>82</xdr:row>
      <xdr:rowOff>57758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1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67935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8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125053</xdr:rowOff>
    </xdr:from>
    <xdr:to>
      <xdr:col>7</xdr:col>
      <xdr:colOff>31750</xdr:colOff>
      <xdr:row>82</xdr:row>
      <xdr:rowOff>55203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1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65380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8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年度のラスパイレス指数は、</a:t>
          </a:r>
          <a:r>
            <a:rPr kumimoji="1" lang="en-US" altLang="ja-JP" sz="1100">
              <a:latin typeface="ＭＳ Ｐゴシック" panose="020B0600070205080204" pitchFamily="50" charset="-128"/>
              <a:ea typeface="ＭＳ Ｐゴシック" panose="020B0600070205080204" pitchFamily="50" charset="-128"/>
            </a:rPr>
            <a:t>95.2(</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）であり</a:t>
          </a:r>
        </a:p>
        <a:p>
          <a:r>
            <a:rPr kumimoji="1" lang="ja-JP" altLang="en-US" sz="1100">
              <a:latin typeface="ＭＳ Ｐゴシック" panose="020B0600070205080204" pitchFamily="50" charset="-128"/>
              <a:ea typeface="ＭＳ Ｐゴシック" panose="020B0600070205080204" pitchFamily="50" charset="-128"/>
            </a:rPr>
            <a:t>類似団体平均より</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全国市・町村平均を上回ってはいないが、より一層の給与の適正化に</a:t>
          </a:r>
        </a:p>
        <a:p>
          <a:r>
            <a:rPr kumimoji="1" lang="ja-JP" altLang="en-US" sz="1100">
              <a:latin typeface="ＭＳ Ｐゴシック" panose="020B0600070205080204" pitchFamily="50" charset="-128"/>
              <a:ea typeface="ＭＳ Ｐゴシック" panose="020B0600070205080204" pitchFamily="50" charset="-128"/>
            </a:rPr>
            <a:t>努める必要がある。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107104</xdr:rowOff>
    </xdr:from>
    <xdr:to>
      <xdr:col>81</xdr:col>
      <xdr:colOff>44450</xdr:colOff>
      <xdr:row>88</xdr:row>
      <xdr:rowOff>16087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023254"/>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6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16087</xdr:rowOff>
    </xdr:from>
    <xdr:to>
      <xdr:col>77</xdr:col>
      <xdr:colOff>44450</xdr:colOff>
      <xdr:row>88</xdr:row>
      <xdr:rowOff>104563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0368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119820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93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24130</xdr:rowOff>
    </xdr:from>
    <xdr:to>
      <xdr:col>72</xdr:col>
      <xdr:colOff>203200</xdr:colOff>
      <xdr:row>88</xdr:row>
      <xdr:rowOff>104563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11173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47431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xdr:rowOff>
    </xdr:from>
    <xdr:to>
      <xdr:col>68</xdr:col>
      <xdr:colOff>152400</xdr:colOff>
      <xdr:row>88</xdr:row>
      <xdr:rowOff>24130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09564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47431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56304</xdr:rowOff>
    </xdr:from>
    <xdr:to>
      <xdr:col>81</xdr:col>
      <xdr:colOff>95250</xdr:colOff>
      <xdr:row>87</xdr:row>
      <xdr:rowOff>157904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28381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4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136737</xdr:rowOff>
    </xdr:from>
    <xdr:to>
      <xdr:col>77</xdr:col>
      <xdr:colOff>95250</xdr:colOff>
      <xdr:row>88</xdr:row>
      <xdr:rowOff>66887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5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51664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3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53763</xdr:rowOff>
    </xdr:from>
    <xdr:to>
      <xdr:col>73</xdr:col>
      <xdr:colOff>44450</xdr:colOff>
      <xdr:row>88</xdr:row>
      <xdr:rowOff>155363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4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140140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2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144780</xdr:rowOff>
    </xdr:from>
    <xdr:to>
      <xdr:col>68</xdr:col>
      <xdr:colOff>203200</xdr:colOff>
      <xdr:row>88</xdr:row>
      <xdr:rowOff>74930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59707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128693</xdr:rowOff>
    </xdr:from>
    <xdr:to>
      <xdr:col>64</xdr:col>
      <xdr:colOff>152400</xdr:colOff>
      <xdr:row>88</xdr:row>
      <xdr:rowOff>58843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43620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村の面積は広大で地区が点在している。</a:t>
          </a:r>
        </a:p>
        <a:p>
          <a:r>
            <a:rPr kumimoji="1" lang="ja-JP" altLang="en-US" sz="1100">
              <a:latin typeface="ＭＳ Ｐゴシック" panose="020B0600070205080204" pitchFamily="50" charset="-128"/>
              <a:ea typeface="ＭＳ Ｐゴシック" panose="020B0600070205080204" pitchFamily="50" charset="-128"/>
            </a:rPr>
            <a:t>このため、出張所や学校等の教育施設を各地に配置していたが、平成</a:t>
          </a:r>
        </a:p>
        <a:p>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年度以降の機構改革による課の統合、支所の廃止、幼稚園・小学校</a:t>
          </a:r>
        </a:p>
        <a:p>
          <a:r>
            <a:rPr kumimoji="1" lang="ja-JP" altLang="en-US" sz="1100">
              <a:latin typeface="ＭＳ Ｐゴシック" panose="020B0600070205080204" pitchFamily="50" charset="-128"/>
              <a:ea typeface="ＭＳ Ｐゴシック" panose="020B0600070205080204" pitchFamily="50" charset="-128"/>
            </a:rPr>
            <a:t>の統廃合、職員定数の削減に取組んできた。</a:t>
          </a:r>
        </a:p>
        <a:p>
          <a:r>
            <a:rPr kumimoji="1" lang="ja-JP" altLang="en-US" sz="1100">
              <a:latin typeface="ＭＳ Ｐゴシック" panose="020B0600070205080204" pitchFamily="50" charset="-128"/>
              <a:ea typeface="ＭＳ Ｐゴシック" panose="020B0600070205080204" pitchFamily="50" charset="-128"/>
            </a:rPr>
            <a:t>今後も行政課題に的確に対応できる組織力の強化、職員の能力向上を</a:t>
          </a:r>
        </a:p>
        <a:p>
          <a:r>
            <a:rPr kumimoji="1" lang="ja-JP" altLang="en-US" sz="1100">
              <a:latin typeface="ＭＳ Ｐゴシック" panose="020B0600070205080204" pitchFamily="50" charset="-128"/>
              <a:ea typeface="ＭＳ Ｐゴシック" panose="020B0600070205080204" pitchFamily="50" charset="-128"/>
            </a:rPr>
            <a:t>図り、職員定数の適正化を推進する。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14139</xdr:rowOff>
    </xdr:from>
    <xdr:to>
      <xdr:col>81</xdr:col>
      <xdr:colOff>44450</xdr:colOff>
      <xdr:row>60</xdr:row>
      <xdr:rowOff>28215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301139"/>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132471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48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5426</xdr:rowOff>
    </xdr:from>
    <xdr:to>
      <xdr:col>77</xdr:col>
      <xdr:colOff>44450</xdr:colOff>
      <xdr:row>60</xdr:row>
      <xdr:rowOff>14139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292426"/>
          <a:ext cx="889000" cy="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61916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34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170575</xdr:rowOff>
    </xdr:from>
    <xdr:to>
      <xdr:col>72</xdr:col>
      <xdr:colOff>203200</xdr:colOff>
      <xdr:row>60</xdr:row>
      <xdr:rowOff>5426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286125"/>
          <a:ext cx="889000" cy="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2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68484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355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160119</xdr:rowOff>
    </xdr:from>
    <xdr:to>
      <xdr:col>68</xdr:col>
      <xdr:colOff>152400</xdr:colOff>
      <xdr:row>59</xdr:row>
      <xdr:rowOff>170575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275669"/>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80549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3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7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75187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6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148865</xdr:rowOff>
    </xdr:from>
    <xdr:to>
      <xdr:col>81</xdr:col>
      <xdr:colOff>95250</xdr:colOff>
      <xdr:row>60</xdr:row>
      <xdr:rowOff>79015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6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165392</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0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134789</xdr:rowOff>
    </xdr:from>
    <xdr:to>
      <xdr:col>77</xdr:col>
      <xdr:colOff>95250</xdr:colOff>
      <xdr:row>60</xdr:row>
      <xdr:rowOff>64939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25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75116</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019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126076</xdr:rowOff>
    </xdr:from>
    <xdr:to>
      <xdr:col>73</xdr:col>
      <xdr:colOff>44450</xdr:colOff>
      <xdr:row>60</xdr:row>
      <xdr:rowOff>56226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66403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119775</xdr:rowOff>
    </xdr:from>
    <xdr:to>
      <xdr:col>68</xdr:col>
      <xdr:colOff>203200</xdr:colOff>
      <xdr:row>60</xdr:row>
      <xdr:rowOff>49925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23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60102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00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109319</xdr:rowOff>
    </xdr:from>
    <xdr:to>
      <xdr:col>64</xdr:col>
      <xdr:colOff>152400</xdr:colOff>
      <xdr:row>60</xdr:row>
      <xdr:rowOff>39469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2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49646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9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実質公債費率</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単年度</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は、前年度比＋</a:t>
          </a:r>
          <a:r>
            <a:rPr kumimoji="1" lang="en-US" altLang="ja-JP" sz="1100">
              <a:latin typeface="ＭＳ Ｐゴシック" panose="020B0600070205080204" pitchFamily="50" charset="-128"/>
              <a:ea typeface="ＭＳ Ｐゴシック" panose="020B0600070205080204" pitchFamily="50" charset="-128"/>
            </a:rPr>
            <a:t>1.07</a:t>
          </a:r>
          <a:r>
            <a:rPr kumimoji="1" lang="ja-JP" altLang="en-US" sz="1100">
              <a:latin typeface="ＭＳ Ｐゴシック" panose="020B0600070205080204" pitchFamily="50" charset="-128"/>
              <a:ea typeface="ＭＳ Ｐゴシック" panose="020B0600070205080204" pitchFamily="50" charset="-128"/>
            </a:rPr>
            <a:t>ポイントの増、</a:t>
          </a:r>
        </a:p>
        <a:p>
          <a:r>
            <a:rPr kumimoji="1" lang="ja-JP" altLang="en-US" sz="1100">
              <a:latin typeface="ＭＳ Ｐゴシック" panose="020B0600070205080204" pitchFamily="50" charset="-128"/>
              <a:ea typeface="ＭＳ Ｐゴシック" panose="020B0600070205080204" pitchFamily="50" charset="-128"/>
            </a:rPr>
            <a:t>実質公債費率</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ヵ年平均</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は、前年度比</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ポイントの増となった。</a:t>
          </a:r>
        </a:p>
        <a:p>
          <a:r>
            <a:rPr kumimoji="1" lang="ja-JP" altLang="en-US" sz="1100">
              <a:latin typeface="ＭＳ Ｐゴシック" panose="020B0600070205080204" pitchFamily="50" charset="-128"/>
              <a:ea typeface="ＭＳ Ｐゴシック" panose="020B0600070205080204" pitchFamily="50" charset="-128"/>
            </a:rPr>
            <a:t>元利償還金の額が前年度比＋</a:t>
          </a:r>
          <a:r>
            <a:rPr kumimoji="1" lang="en-US" altLang="ja-JP" sz="1100">
              <a:latin typeface="ＭＳ Ｐゴシック" panose="020B0600070205080204" pitchFamily="50" charset="-128"/>
              <a:ea typeface="ＭＳ Ｐゴシック" panose="020B0600070205080204" pitchFamily="50" charset="-128"/>
            </a:rPr>
            <a:t>27,898</a:t>
          </a:r>
          <a:r>
            <a:rPr kumimoji="1" lang="ja-JP" altLang="en-US" sz="1100">
              <a:latin typeface="ＭＳ Ｐゴシック" panose="020B0600070205080204" pitchFamily="50" charset="-128"/>
              <a:ea typeface="ＭＳ Ｐゴシック" panose="020B0600070205080204" pitchFamily="50" charset="-128"/>
            </a:rPr>
            <a:t>千円の増、一部事務組合等の起こした地方債に充てたと認められる補助金又は負担金が＋</a:t>
          </a:r>
          <a:r>
            <a:rPr kumimoji="1" lang="en-US" altLang="ja-JP" sz="1100">
              <a:latin typeface="ＭＳ Ｐゴシック" panose="020B0600070205080204" pitchFamily="50" charset="-128"/>
              <a:ea typeface="ＭＳ Ｐゴシック" panose="020B0600070205080204" pitchFamily="50" charset="-128"/>
            </a:rPr>
            <a:t>4,220</a:t>
          </a:r>
          <a:r>
            <a:rPr kumimoji="1" lang="ja-JP" altLang="en-US" sz="1100">
              <a:latin typeface="ＭＳ Ｐゴシック" panose="020B0600070205080204" pitchFamily="50" charset="-128"/>
              <a:ea typeface="ＭＳ Ｐゴシック" panose="020B0600070205080204" pitchFamily="50" charset="-128"/>
            </a:rPr>
            <a:t>千円の増によるもの。</a:t>
          </a:r>
        </a:p>
        <a:p>
          <a:r>
            <a:rPr kumimoji="1" lang="ja-JP" altLang="en-US" sz="1100">
              <a:latin typeface="ＭＳ Ｐゴシック" panose="020B0600070205080204" pitchFamily="50" charset="-128"/>
              <a:ea typeface="ＭＳ Ｐゴシック" panose="020B0600070205080204" pitchFamily="50" charset="-128"/>
            </a:rPr>
            <a:t>中期財政計画に基づく、地方債の発行抑制や計画的な償還に努める必要がある。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17780</xdr:rowOff>
    </xdr:from>
    <xdr:to>
      <xdr:col>81</xdr:col>
      <xdr:colOff>44450</xdr:colOff>
      <xdr:row>45</xdr:row>
      <xdr:rowOff>33867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73303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17780</xdr:rowOff>
    </xdr:from>
    <xdr:to>
      <xdr:col>77</xdr:col>
      <xdr:colOff>44450</xdr:colOff>
      <xdr:row>45</xdr:row>
      <xdr:rowOff>25823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7330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9737</xdr:rowOff>
    </xdr:from>
    <xdr:to>
      <xdr:col>72</xdr:col>
      <xdr:colOff>203200</xdr:colOff>
      <xdr:row>45</xdr:row>
      <xdr:rowOff>25823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7249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60537</xdr:rowOff>
    </xdr:from>
    <xdr:to>
      <xdr:col>68</xdr:col>
      <xdr:colOff>152400</xdr:colOff>
      <xdr:row>45</xdr:row>
      <xdr:rowOff>9737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60433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154517</xdr:rowOff>
    </xdr:from>
    <xdr:to>
      <xdr:col>81</xdr:col>
      <xdr:colOff>95250</xdr:colOff>
      <xdr:row>45</xdr:row>
      <xdr:rowOff>84667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50394</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59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138430</xdr:rowOff>
    </xdr:from>
    <xdr:to>
      <xdr:col>77</xdr:col>
      <xdr:colOff>95250</xdr:colOff>
      <xdr:row>45</xdr:row>
      <xdr:rowOff>68580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53357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76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146473</xdr:rowOff>
    </xdr:from>
    <xdr:to>
      <xdr:col>73</xdr:col>
      <xdr:colOff>44450</xdr:colOff>
      <xdr:row>45</xdr:row>
      <xdr:rowOff>76623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61400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77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130387</xdr:rowOff>
    </xdr:from>
    <xdr:to>
      <xdr:col>68</xdr:col>
      <xdr:colOff>203200</xdr:colOff>
      <xdr:row>45</xdr:row>
      <xdr:rowOff>60537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45314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76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9737</xdr:rowOff>
    </xdr:from>
    <xdr:to>
      <xdr:col>64</xdr:col>
      <xdr:colOff>152400</xdr:colOff>
      <xdr:row>44</xdr:row>
      <xdr:rowOff>111337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96114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年度の将来負担比率は、</a:t>
          </a:r>
          <a:r>
            <a:rPr kumimoji="1" lang="en-US" altLang="ja-JP" sz="1100">
              <a:latin typeface="ＭＳ Ｐゴシック" panose="020B0600070205080204" pitchFamily="50" charset="-128"/>
              <a:ea typeface="ＭＳ Ｐゴシック" panose="020B0600070205080204" pitchFamily="50" charset="-128"/>
            </a:rPr>
            <a:t>61.2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14.8</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地方債の現在高が前年度比▲</a:t>
          </a:r>
          <a:r>
            <a:rPr kumimoji="1" lang="en-US" altLang="ja-JP" sz="1100">
              <a:latin typeface="ＭＳ Ｐゴシック" panose="020B0600070205080204" pitchFamily="50" charset="-128"/>
              <a:ea typeface="ＭＳ Ｐゴシック" panose="020B0600070205080204" pitchFamily="50" charset="-128"/>
            </a:rPr>
            <a:t>153,988</a:t>
          </a:r>
          <a:r>
            <a:rPr kumimoji="1" lang="ja-JP" altLang="en-US" sz="1100">
              <a:latin typeface="ＭＳ Ｐゴシック" panose="020B0600070205080204" pitchFamily="50" charset="-128"/>
              <a:ea typeface="ＭＳ Ｐゴシック" panose="020B0600070205080204" pitchFamily="50" charset="-128"/>
            </a:rPr>
            <a:t>千円の減、公営企業債等繰入見込額が</a:t>
          </a:r>
        </a:p>
        <a:p>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158,611</a:t>
          </a:r>
          <a:r>
            <a:rPr kumimoji="1" lang="ja-JP" altLang="en-US" sz="1100">
              <a:latin typeface="ＭＳ Ｐゴシック" panose="020B0600070205080204" pitchFamily="50" charset="-128"/>
              <a:ea typeface="ＭＳ Ｐゴシック" panose="020B0600070205080204" pitchFamily="50" charset="-128"/>
            </a:rPr>
            <a:t>千円の減によるもの。</a:t>
          </a:r>
        </a:p>
        <a:p>
          <a:r>
            <a:rPr kumimoji="1" lang="ja-JP" altLang="en-US" sz="1100">
              <a:latin typeface="ＭＳ Ｐゴシック" panose="020B0600070205080204" pitchFamily="50" charset="-128"/>
              <a:ea typeface="ＭＳ Ｐゴシック" panose="020B0600070205080204" pitchFamily="50" charset="-128"/>
            </a:rPr>
            <a:t>しかし、同比率は県内でも高い水準にある。</a:t>
          </a:r>
        </a:p>
        <a:p>
          <a:r>
            <a:rPr kumimoji="1" lang="ja-JP" altLang="en-US" sz="1100">
              <a:latin typeface="ＭＳ Ｐゴシック" panose="020B0600070205080204" pitchFamily="50" charset="-128"/>
              <a:ea typeface="ＭＳ Ｐゴシック" panose="020B0600070205080204" pitchFamily="50" charset="-128"/>
            </a:rPr>
            <a:t>中期財政計画に基づく、地方債の発行抑制や計画的な償還のほか、</a:t>
          </a:r>
        </a:p>
        <a:p>
          <a:r>
            <a:rPr kumimoji="1" lang="ja-JP" altLang="en-US" sz="1100">
              <a:latin typeface="ＭＳ Ｐゴシック" panose="020B0600070205080204" pitchFamily="50" charset="-128"/>
              <a:ea typeface="ＭＳ Ｐゴシック" panose="020B0600070205080204" pitchFamily="50" charset="-128"/>
            </a:rPr>
            <a:t>公営企業債等の繰入見込額の抑制を図るとともに、特定財源の確保、</a:t>
          </a:r>
        </a:p>
        <a:p>
          <a:r>
            <a:rPr kumimoji="1" lang="ja-JP" altLang="en-US" sz="1100">
              <a:latin typeface="ＭＳ Ｐゴシック" panose="020B0600070205080204" pitchFamily="50" charset="-128"/>
              <a:ea typeface="ＭＳ Ｐゴシック" panose="020B0600070205080204" pitchFamily="50" charset="-128"/>
            </a:rPr>
            <a:t>地方交付税措置率の高い地方債の活用など、効果的な運用を図る必</a:t>
          </a:r>
        </a:p>
        <a:p>
          <a:r>
            <a:rPr kumimoji="1" lang="ja-JP" altLang="en-US" sz="1100">
              <a:latin typeface="ＭＳ Ｐゴシック" panose="020B0600070205080204" pitchFamily="50" charset="-128"/>
              <a:ea typeface="ＭＳ Ｐゴシック" panose="020B0600070205080204" pitchFamily="50" charset="-128"/>
            </a:rPr>
            <a:t>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104987</xdr:rowOff>
    </xdr:from>
    <xdr:to>
      <xdr:col>81</xdr:col>
      <xdr:colOff>44450</xdr:colOff>
      <xdr:row>19</xdr:row>
      <xdr:rowOff>131939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3191087"/>
          <a:ext cx="838200" cy="19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131939</xdr:rowOff>
    </xdr:from>
    <xdr:to>
      <xdr:col>77</xdr:col>
      <xdr:colOff>44450</xdr:colOff>
      <xdr:row>21</xdr:row>
      <xdr:rowOff>79939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3389489"/>
          <a:ext cx="889000" cy="29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79939</xdr:rowOff>
    </xdr:from>
    <xdr:to>
      <xdr:col>72</xdr:col>
      <xdr:colOff>203200</xdr:colOff>
      <xdr:row>21</xdr:row>
      <xdr:rowOff>152329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68038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2187</xdr:rowOff>
    </xdr:from>
    <xdr:to>
      <xdr:col>68</xdr:col>
      <xdr:colOff>152400</xdr:colOff>
      <xdr:row>21</xdr:row>
      <xdr:rowOff>152329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3602637"/>
          <a:ext cx="889000" cy="15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54187</xdr:rowOff>
    </xdr:from>
    <xdr:to>
      <xdr:col>81</xdr:col>
      <xdr:colOff>95250</xdr:colOff>
      <xdr:row>18</xdr:row>
      <xdr:rowOff>155787</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314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26264</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311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81139</xdr:rowOff>
    </xdr:from>
    <xdr:to>
      <xdr:col>77</xdr:col>
      <xdr:colOff>95250</xdr:colOff>
      <xdr:row>20</xdr:row>
      <xdr:rowOff>11289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33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167516</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42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29139</xdr:rowOff>
    </xdr:from>
    <xdr:to>
      <xdr:col>73</xdr:col>
      <xdr:colOff>44450</xdr:colOff>
      <xdr:row>21</xdr:row>
      <xdr:rowOff>130739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6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115516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71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101529</xdr:rowOff>
    </xdr:from>
    <xdr:to>
      <xdr:col>68</xdr:col>
      <xdr:colOff>203200</xdr:colOff>
      <xdr:row>22</xdr:row>
      <xdr:rowOff>31679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70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16456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78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122837</xdr:rowOff>
    </xdr:from>
    <xdr:to>
      <xdr:col>64</xdr:col>
      <xdr:colOff>152400</xdr:colOff>
      <xdr:row>21</xdr:row>
      <xdr:rowOff>52987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55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37764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638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2,478
2,441
234.08
3,580,593
3,380,370
159,440
2,201,717
4,111,861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年度からの行財政改革に取組み、機構改革による課の</a:t>
          </a:r>
        </a:p>
        <a:p>
          <a:r>
            <a:rPr kumimoji="1" lang="ja-JP" altLang="en-US" sz="1100">
              <a:latin typeface="ＭＳ Ｐゴシック" panose="020B0600070205080204" pitchFamily="50" charset="-128"/>
              <a:ea typeface="ＭＳ Ｐゴシック" panose="020B0600070205080204" pitchFamily="50" charset="-128"/>
            </a:rPr>
            <a:t>統合、支所廃止、幼稚園・小学校の統廃合、職員定数の見直し</a:t>
          </a:r>
        </a:p>
        <a:p>
          <a:r>
            <a:rPr kumimoji="1" lang="ja-JP" altLang="en-US" sz="1100">
              <a:latin typeface="ＭＳ Ｐゴシック" panose="020B0600070205080204" pitchFamily="50" charset="-128"/>
              <a:ea typeface="ＭＳ Ｐゴシック" panose="020B0600070205080204" pitchFamily="50" charset="-128"/>
            </a:rPr>
            <a:t>を行った。</a:t>
          </a:r>
        </a:p>
        <a:p>
          <a:r>
            <a:rPr kumimoji="1" lang="ja-JP" altLang="en-US" sz="1100">
              <a:latin typeface="ＭＳ Ｐゴシック" panose="020B0600070205080204" pitchFamily="50" charset="-128"/>
              <a:ea typeface="ＭＳ Ｐゴシック" panose="020B0600070205080204" pitchFamily="50" charset="-128"/>
            </a:rPr>
            <a:t>引き続き、人件費支出の適正化を図る。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39370</xdr:rowOff>
    </xdr:from>
    <xdr:to>
      <xdr:col>24</xdr:col>
      <xdr:colOff>25400</xdr:colOff>
      <xdr:row>36</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115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7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39370</xdr:rowOff>
    </xdr:from>
    <xdr:to>
      <xdr:col>19</xdr:col>
      <xdr:colOff>187325</xdr:colOff>
      <xdr:row>36</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115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54610</xdr:rowOff>
    </xdr:from>
    <xdr:to>
      <xdr:col>15</xdr:col>
      <xdr:colOff>98425</xdr:colOff>
      <xdr:row>36</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2681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54610</xdr:rowOff>
    </xdr:from>
    <xdr:to>
      <xdr:col>11</xdr:col>
      <xdr:colOff>9525</xdr:colOff>
      <xdr:row>36</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68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116857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167640</xdr:rowOff>
    </xdr:from>
    <xdr:to>
      <xdr:col>24</xdr:col>
      <xdr:colOff>76200</xdr:colOff>
      <xdr:row>36</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1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160020</xdr:rowOff>
    </xdr:from>
    <xdr:to>
      <xdr:col>20</xdr:col>
      <xdr:colOff>38100</xdr:colOff>
      <xdr:row>36</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87630</xdr:rowOff>
    </xdr:from>
    <xdr:to>
      <xdr:col>15</xdr:col>
      <xdr:colOff>149225</xdr:colOff>
      <xdr:row>37</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xdr:rowOff>
    </xdr:from>
    <xdr:to>
      <xdr:col>11</xdr:col>
      <xdr:colOff>60325</xdr:colOff>
      <xdr:row>36</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115587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ポイント減少した。類似団体平均も</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ポイント下回</a:t>
          </a:r>
        </a:p>
        <a:p>
          <a:r>
            <a:rPr kumimoji="1" lang="ja-JP" altLang="en-US" sz="1100">
              <a:latin typeface="ＭＳ Ｐゴシック" panose="020B0600070205080204" pitchFamily="50" charset="-128"/>
              <a:ea typeface="ＭＳ Ｐゴシック" panose="020B0600070205080204" pitchFamily="50" charset="-128"/>
            </a:rPr>
            <a:t>っている。</a:t>
          </a:r>
        </a:p>
        <a:p>
          <a:r>
            <a:rPr kumimoji="1" lang="ja-JP" altLang="en-US" sz="1100">
              <a:latin typeface="ＭＳ Ｐゴシック" panose="020B0600070205080204" pitchFamily="50" charset="-128"/>
              <a:ea typeface="ＭＳ Ｐゴシック" panose="020B0600070205080204" pitchFamily="50" charset="-128"/>
            </a:rPr>
            <a:t>職員旅費の県内日当廃止、</a:t>
          </a:r>
          <a:r>
            <a:rPr kumimoji="1" lang="en-US" altLang="ja-JP" sz="1100">
              <a:latin typeface="ＭＳ Ｐゴシック" panose="020B0600070205080204" pitchFamily="50" charset="-128"/>
              <a:ea typeface="ＭＳ Ｐゴシック" panose="020B0600070205080204" pitchFamily="50" charset="-128"/>
            </a:rPr>
            <a:t>OA</a:t>
          </a:r>
          <a:r>
            <a:rPr kumimoji="1" lang="ja-JP" altLang="en-US" sz="1100">
              <a:latin typeface="ＭＳ Ｐゴシック" panose="020B0600070205080204" pitchFamily="50" charset="-128"/>
              <a:ea typeface="ＭＳ Ｐゴシック" panose="020B0600070205080204" pitchFamily="50" charset="-128"/>
            </a:rPr>
            <a:t>機器等の長期契約締結、施設</a:t>
          </a:r>
        </a:p>
        <a:p>
          <a:r>
            <a:rPr kumimoji="1" lang="ja-JP" altLang="en-US" sz="1100">
              <a:latin typeface="ＭＳ Ｐゴシック" panose="020B0600070205080204" pitchFamily="50" charset="-128"/>
              <a:ea typeface="ＭＳ Ｐゴシック" panose="020B0600070205080204" pitchFamily="50" charset="-128"/>
            </a:rPr>
            <a:t>の光熱水費、燃料費等の削減を徹底したほか、機構改革、</a:t>
          </a:r>
        </a:p>
        <a:p>
          <a:r>
            <a:rPr kumimoji="1" lang="ja-JP" altLang="en-US" sz="1100">
              <a:latin typeface="ＭＳ Ｐゴシック" panose="020B0600070205080204" pitchFamily="50" charset="-128"/>
              <a:ea typeface="ＭＳ Ｐゴシック" panose="020B0600070205080204" pitchFamily="50" charset="-128"/>
            </a:rPr>
            <a:t>幼稚園及び小学校の統廃合等に取組んだ結果である。</a:t>
          </a:r>
        </a:p>
        <a:p>
          <a:r>
            <a:rPr kumimoji="1" lang="ja-JP" altLang="en-US" sz="1100">
              <a:latin typeface="ＭＳ Ｐゴシック" panose="020B0600070205080204" pitchFamily="50" charset="-128"/>
              <a:ea typeface="ＭＳ Ｐゴシック" panose="020B0600070205080204" pitchFamily="50" charset="-128"/>
            </a:rPr>
            <a:t>また、令和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年度から当初予算編成方針における経常経費の</a:t>
          </a:r>
        </a:p>
        <a:p>
          <a:r>
            <a:rPr kumimoji="1" lang="ja-JP" altLang="en-US" sz="1100">
              <a:latin typeface="ＭＳ Ｐゴシック" panose="020B0600070205080204" pitchFamily="50" charset="-128"/>
              <a:ea typeface="ＭＳ Ｐゴシック" panose="020B0600070205080204" pitchFamily="50" charset="-128"/>
            </a:rPr>
            <a:t>削減（枠配分方式）を採用した。</a:t>
          </a:r>
        </a:p>
        <a:p>
          <a:r>
            <a:rPr kumimoji="1" lang="ja-JP" altLang="en-US" sz="1100">
              <a:latin typeface="ＭＳ Ｐゴシック" panose="020B0600070205080204" pitchFamily="50" charset="-128"/>
              <a:ea typeface="ＭＳ Ｐゴシック" panose="020B0600070205080204" pitchFamily="50" charset="-128"/>
            </a:rPr>
            <a:t>震災以降、増加傾向にあるが、引き続き、物件費支出の削減</a:t>
          </a:r>
        </a:p>
        <a:p>
          <a:r>
            <a:rPr kumimoji="1" lang="ja-JP" altLang="en-US" sz="1100">
              <a:latin typeface="ＭＳ Ｐゴシック" panose="020B0600070205080204" pitchFamily="50" charset="-128"/>
              <a:ea typeface="ＭＳ Ｐゴシック" panose="020B0600070205080204" pitchFamily="50" charset="-128"/>
            </a:rPr>
            <a:t>を図る。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153670</xdr:rowOff>
    </xdr:from>
    <xdr:to>
      <xdr:col>82</xdr:col>
      <xdr:colOff>107950</xdr:colOff>
      <xdr:row>14</xdr:row>
      <xdr:rowOff>157480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553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157480</xdr:rowOff>
    </xdr:from>
    <xdr:to>
      <xdr:col>78</xdr:col>
      <xdr:colOff>69850</xdr:colOff>
      <xdr:row>15</xdr:row>
      <xdr:rowOff>16510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557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5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xdr:rowOff>
    </xdr:from>
    <xdr:to>
      <xdr:col>73</xdr:col>
      <xdr:colOff>180975</xdr:colOff>
      <xdr:row>15</xdr:row>
      <xdr:rowOff>134620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58826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36847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15</xdr:row>
      <xdr:rowOff>134620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6873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97807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102870</xdr:rowOff>
    </xdr:from>
    <xdr:to>
      <xdr:col>82</xdr:col>
      <xdr:colOff>158750</xdr:colOff>
      <xdr:row>15</xdr:row>
      <xdr:rowOff>33020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50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119397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34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106680</xdr:rowOff>
    </xdr:from>
    <xdr:to>
      <xdr:col>78</xdr:col>
      <xdr:colOff>120650</xdr:colOff>
      <xdr:row>15</xdr:row>
      <xdr:rowOff>36830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47007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2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137160</xdr:rowOff>
    </xdr:from>
    <xdr:to>
      <xdr:col>74</xdr:col>
      <xdr:colOff>31750</xdr:colOff>
      <xdr:row>15</xdr:row>
      <xdr:rowOff>67310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77487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83820</xdr:rowOff>
    </xdr:from>
    <xdr:to>
      <xdr:col>69</xdr:col>
      <xdr:colOff>142875</xdr:colOff>
      <xdr:row>16</xdr:row>
      <xdr:rowOff>13970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65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類似団体平均を</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ポイント下回っているものの、年々増加傾向</a:t>
          </a:r>
        </a:p>
        <a:p>
          <a:r>
            <a:rPr kumimoji="1" lang="ja-JP" altLang="en-US" sz="1100">
              <a:latin typeface="ＭＳ Ｐゴシック" panose="020B0600070205080204" pitchFamily="50" charset="-128"/>
              <a:ea typeface="ＭＳ Ｐゴシック" panose="020B0600070205080204" pitchFamily="50" charset="-128"/>
            </a:rPr>
            <a:t>のある障害福祉費の的確な予算執行に努める。</a:t>
          </a:r>
        </a:p>
        <a:p>
          <a:r>
            <a:rPr kumimoji="1" lang="ja-JP" altLang="en-US" sz="1100">
              <a:latin typeface="ＭＳ Ｐゴシック" panose="020B0600070205080204" pitchFamily="50" charset="-128"/>
              <a:ea typeface="ＭＳ Ｐゴシック" panose="020B0600070205080204" pitchFamily="50" charset="-128"/>
            </a:rPr>
            <a:t>今後も、保健・医療・福祉の連携により扶助費支出の適正化を</a:t>
          </a:r>
        </a:p>
        <a:p>
          <a:r>
            <a:rPr kumimoji="1" lang="ja-JP" altLang="en-US" sz="1100">
              <a:latin typeface="ＭＳ Ｐゴシック" panose="020B0600070205080204" pitchFamily="50" charset="-128"/>
              <a:ea typeface="ＭＳ Ｐゴシック" panose="020B0600070205080204" pitchFamily="50" charset="-128"/>
            </a:rPr>
            <a:t>図る。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31750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42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99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維持補修費と繰出金の合計である。</a:t>
          </a:r>
        </a:p>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ポイント増加し、類似団体平均を</a:t>
          </a:r>
          <a:r>
            <a:rPr kumimoji="1" lang="en-US" altLang="ja-JP" sz="1100">
              <a:latin typeface="ＭＳ Ｐゴシック" panose="020B0600070205080204" pitchFamily="50" charset="-128"/>
              <a:ea typeface="ＭＳ Ｐゴシック" panose="020B0600070205080204" pitchFamily="50" charset="-128"/>
            </a:rPr>
            <a:t>8.7</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特別会計（公営企業会計）に対する繰出金の影響が大きい。</a:t>
          </a:r>
        </a:p>
        <a:p>
          <a:r>
            <a:rPr kumimoji="1" lang="ja-JP" altLang="en-US" sz="1100">
              <a:latin typeface="ＭＳ Ｐゴシック" panose="020B0600070205080204" pitchFamily="50" charset="-128"/>
              <a:ea typeface="ＭＳ Ｐゴシック" panose="020B0600070205080204" pitchFamily="50" charset="-128"/>
            </a:rPr>
            <a:t>公営企業会計の法適用にむけ、基準外繰出金の是正を早期に</a:t>
          </a:r>
        </a:p>
        <a:p>
          <a:r>
            <a:rPr kumimoji="1" lang="ja-JP" altLang="en-US" sz="1100">
              <a:latin typeface="ＭＳ Ｐゴシック" panose="020B0600070205080204" pitchFamily="50" charset="-128"/>
              <a:ea typeface="ＭＳ Ｐゴシック" panose="020B0600070205080204" pitchFamily="50" charset="-128"/>
            </a:rPr>
            <a:t>図るとともに、今後も継続的に徴収率の向上を進めるとともに</a:t>
          </a:r>
        </a:p>
        <a:p>
          <a:r>
            <a:rPr kumimoji="1" lang="ja-JP" altLang="en-US" sz="1100">
              <a:latin typeface="ＭＳ Ｐゴシック" panose="020B0600070205080204" pitchFamily="50" charset="-128"/>
              <a:ea typeface="ＭＳ Ｐゴシック" panose="020B0600070205080204" pitchFamily="50" charset="-128"/>
            </a:rPr>
            <a:t>料金改定を進め、普通会計の負担削減を図る。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60</xdr:row>
      <xdr:rowOff>115570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76715"/>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87647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7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115570</xdr:rowOff>
    </xdr:from>
    <xdr:to>
      <xdr:col>82</xdr:col>
      <xdr:colOff>196850</xdr:colOff>
      <xdr:row>60</xdr:row>
      <xdr:rowOff>115570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0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161290</xdr:rowOff>
    </xdr:from>
    <xdr:to>
      <xdr:col>82</xdr:col>
      <xdr:colOff>107950</xdr:colOff>
      <xdr:row>60</xdr:row>
      <xdr:rowOff>52705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1027684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161290</xdr:rowOff>
    </xdr:from>
    <xdr:to>
      <xdr:col>78</xdr:col>
      <xdr:colOff>69850</xdr:colOff>
      <xdr:row>60</xdr:row>
      <xdr:rowOff>81280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10276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147972</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7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81280</xdr:rowOff>
    </xdr:from>
    <xdr:to>
      <xdr:col>73</xdr:col>
      <xdr:colOff>180975</xdr:colOff>
      <xdr:row>60</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10368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24765</xdr:rowOff>
    </xdr:from>
    <xdr:to>
      <xdr:col>74</xdr:col>
      <xdr:colOff>31750</xdr:colOff>
      <xdr:row>57</xdr:row>
      <xdr:rowOff>126365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136542</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56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149860</xdr:rowOff>
    </xdr:from>
    <xdr:to>
      <xdr:col>69</xdr:col>
      <xdr:colOff>92075</xdr:colOff>
      <xdr:row>61</xdr:row>
      <xdr:rowOff>52705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1043686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30480</xdr:rowOff>
    </xdr:from>
    <xdr:to>
      <xdr:col>69</xdr:col>
      <xdr:colOff>142875</xdr:colOff>
      <xdr:row>57</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142257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70485</xdr:rowOff>
    </xdr:from>
    <xdr:to>
      <xdr:col>65</xdr:col>
      <xdr:colOff>53975</xdr:colOff>
      <xdr:row>58</xdr:row>
      <xdr:rowOff>635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10812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1905</xdr:rowOff>
    </xdr:from>
    <xdr:to>
      <xdr:col>82</xdr:col>
      <xdr:colOff>158750</xdr:colOff>
      <xdr:row>60</xdr:row>
      <xdr:rowOff>103505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102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81932</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10197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110490</xdr:rowOff>
    </xdr:from>
    <xdr:to>
      <xdr:col>78</xdr:col>
      <xdr:colOff>120650</xdr:colOff>
      <xdr:row>60</xdr:row>
      <xdr:rowOff>40640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25417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31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30480</xdr:rowOff>
    </xdr:from>
    <xdr:to>
      <xdr:col>74</xdr:col>
      <xdr:colOff>31750</xdr:colOff>
      <xdr:row>60</xdr:row>
      <xdr:rowOff>132080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116857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99060</xdr:rowOff>
    </xdr:from>
    <xdr:to>
      <xdr:col>69</xdr:col>
      <xdr:colOff>142875</xdr:colOff>
      <xdr:row>61</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13987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xdr:rowOff>
    </xdr:from>
    <xdr:to>
      <xdr:col>65</xdr:col>
      <xdr:colOff>53975</xdr:colOff>
      <xdr:row>61</xdr:row>
      <xdr:rowOff>103505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46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88282</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54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ポイント増加し、類似団体平均を</a:t>
          </a:r>
          <a:r>
            <a:rPr kumimoji="1" lang="en-US" altLang="ja-JP" sz="1100">
              <a:latin typeface="ＭＳ Ｐゴシック" panose="020B0600070205080204" pitchFamily="50" charset="-128"/>
              <a:ea typeface="ＭＳ Ｐゴシック" panose="020B0600070205080204" pitchFamily="50" charset="-128"/>
            </a:rPr>
            <a:t>4.7</a:t>
          </a:r>
          <a:r>
            <a:rPr kumimoji="1" lang="ja-JP" altLang="en-US" sz="1100">
              <a:latin typeface="ＭＳ Ｐゴシック" panose="020B0600070205080204" pitchFamily="50" charset="-128"/>
              <a:ea typeface="ＭＳ Ｐゴシック" panose="020B0600070205080204" pitchFamily="50" charset="-128"/>
            </a:rPr>
            <a:t>ポイント</a:t>
          </a:r>
        </a:p>
        <a:p>
          <a:r>
            <a:rPr kumimoji="1" lang="ja-JP" altLang="en-US" sz="1100">
              <a:latin typeface="ＭＳ Ｐゴシック" panose="020B0600070205080204" pitchFamily="50" charset="-128"/>
              <a:ea typeface="ＭＳ Ｐゴシック" panose="020B0600070205080204" pitchFamily="50" charset="-128"/>
            </a:rPr>
            <a:t>上回っている。</a:t>
          </a:r>
        </a:p>
        <a:p>
          <a:r>
            <a:rPr kumimoji="1" lang="ja-JP" altLang="en-US" sz="1100">
              <a:latin typeface="ＭＳ Ｐゴシック" panose="020B0600070205080204" pitchFamily="50" charset="-128"/>
              <a:ea typeface="ＭＳ Ｐゴシック" panose="020B0600070205080204" pitchFamily="50" charset="-128"/>
            </a:rPr>
            <a:t>各種団体等への補助金について、行政関与の必要性、負担</a:t>
          </a:r>
        </a:p>
        <a:p>
          <a:r>
            <a:rPr kumimoji="1" lang="ja-JP" altLang="en-US" sz="1100">
              <a:latin typeface="ＭＳ Ｐゴシック" panose="020B0600070205080204" pitchFamily="50" charset="-128"/>
              <a:ea typeface="ＭＳ Ｐゴシック" panose="020B0600070205080204" pitchFamily="50" charset="-128"/>
            </a:rPr>
            <a:t>補助の妥協性について再点検し、補助費等の縮減に努める。</a:t>
          </a:r>
        </a:p>
        <a:p>
          <a:r>
            <a:rPr kumimoji="1" lang="ja-JP" altLang="en-US" sz="1100">
              <a:latin typeface="ＭＳ Ｐゴシック" panose="020B0600070205080204" pitchFamily="50" charset="-128"/>
              <a:ea typeface="ＭＳ Ｐゴシック" panose="020B0600070205080204" pitchFamily="50" charset="-128"/>
            </a:rPr>
            <a:t>新規に交付する補助金にあっては、固定的・経常的なものと</a:t>
          </a:r>
        </a:p>
        <a:p>
          <a:r>
            <a:rPr kumimoji="1" lang="ja-JP" altLang="en-US" sz="1100">
              <a:latin typeface="ＭＳ Ｐゴシック" panose="020B0600070205080204" pitchFamily="50" charset="-128"/>
              <a:ea typeface="ＭＳ Ｐゴシック" panose="020B0600070205080204" pitchFamily="50" charset="-128"/>
            </a:rPr>
            <a:t>ならないよう、長期的な視点を持って判断することとし、引き</a:t>
          </a:r>
        </a:p>
        <a:p>
          <a:r>
            <a:rPr kumimoji="1" lang="ja-JP" altLang="en-US" sz="1100">
              <a:latin typeface="ＭＳ Ｐゴシック" panose="020B0600070205080204" pitchFamily="50" charset="-128"/>
              <a:ea typeface="ＭＳ Ｐゴシック" panose="020B0600070205080204" pitchFamily="50" charset="-128"/>
            </a:rPr>
            <a:t>続き、補助等の支出の縮減、適正化を図る。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38</xdr:row>
      <xdr:rowOff>3556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40435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120142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4043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37</xdr:row>
      <xdr:rowOff>165862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4637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120142</xdr:rowOff>
    </xdr:from>
    <xdr:to>
      <xdr:col>69</xdr:col>
      <xdr:colOff>92075</xdr:colOff>
      <xdr:row>37</xdr:row>
      <xdr:rowOff>165862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4637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ポイント増え、類似団体平均を</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ポイント上</a:t>
          </a:r>
        </a:p>
        <a:p>
          <a:r>
            <a:rPr kumimoji="1" lang="ja-JP" altLang="en-US" sz="1100">
              <a:latin typeface="ＭＳ Ｐゴシック" panose="020B0600070205080204" pitchFamily="50" charset="-128"/>
              <a:ea typeface="ＭＳ Ｐゴシック" panose="020B0600070205080204" pitchFamily="50" charset="-128"/>
            </a:rPr>
            <a:t>回った。</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年から令和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年にかけて、公債費が増額するため、</a:t>
          </a:r>
        </a:p>
        <a:p>
          <a:r>
            <a:rPr kumimoji="1" lang="ja-JP" altLang="en-US" sz="1100">
              <a:latin typeface="ＭＳ Ｐゴシック" panose="020B0600070205080204" pitchFamily="50" charset="-128"/>
              <a:ea typeface="ＭＳ Ｐゴシック" panose="020B0600070205080204" pitchFamily="50" charset="-128"/>
            </a:rPr>
            <a:t>今後も地方債発行額の抑制に努め、地方債残高の減少を</a:t>
          </a:r>
        </a:p>
        <a:p>
          <a:r>
            <a:rPr kumimoji="1" lang="ja-JP" altLang="en-US" sz="1100">
              <a:latin typeface="ＭＳ Ｐゴシック" panose="020B0600070205080204" pitchFamily="50" charset="-128"/>
              <a:ea typeface="ＭＳ Ｐゴシック" panose="020B0600070205080204" pitchFamily="50" charset="-128"/>
            </a:rPr>
            <a:t>図るとともに、発行時には地方交付税措置の高い地方債を</a:t>
          </a:r>
        </a:p>
        <a:p>
          <a:r>
            <a:rPr kumimoji="1" lang="ja-JP" altLang="en-US" sz="1100">
              <a:latin typeface="ＭＳ Ｐゴシック" panose="020B0600070205080204" pitchFamily="50" charset="-128"/>
              <a:ea typeface="ＭＳ Ｐゴシック" panose="020B0600070205080204" pitchFamily="50" charset="-128"/>
            </a:rPr>
            <a:t>有効に活用していく。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77470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2257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119397</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22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31750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02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029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170197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ポイント増加し、類似団体平均を</a:t>
          </a:r>
          <a:r>
            <a:rPr kumimoji="1" lang="en-US" altLang="ja-JP" sz="1100">
              <a:latin typeface="ＭＳ Ｐゴシック" panose="020B0600070205080204" pitchFamily="50" charset="-128"/>
              <a:ea typeface="ＭＳ Ｐゴシック" panose="020B0600070205080204" pitchFamily="50" charset="-128"/>
            </a:rPr>
            <a:t>6.3</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行政需要に対する財源を確保するため、計画的な事業執行に</a:t>
          </a:r>
        </a:p>
        <a:p>
          <a:r>
            <a:rPr kumimoji="1" lang="ja-JP" altLang="en-US" sz="1100">
              <a:latin typeface="ＭＳ Ｐゴシック" panose="020B0600070205080204" pitchFamily="50" charset="-128"/>
              <a:ea typeface="ＭＳ Ｐゴシック" panose="020B0600070205080204" pitchFamily="50" charset="-128"/>
            </a:rPr>
            <a:t>取組み、経常経費の削減を目指す。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164556</xdr:rowOff>
    </xdr:from>
    <xdr:to>
      <xdr:col>82</xdr:col>
      <xdr:colOff>107950</xdr:colOff>
      <xdr:row>78</xdr:row>
      <xdr:rowOff>110671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366206"/>
          <a:ext cx="8382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164556</xdr:rowOff>
    </xdr:from>
    <xdr:to>
      <xdr:col>78</xdr:col>
      <xdr:colOff>69850</xdr:colOff>
      <xdr:row>79</xdr:row>
      <xdr:rowOff>27395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366206"/>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27395</xdr:rowOff>
    </xdr:from>
    <xdr:to>
      <xdr:col>73</xdr:col>
      <xdr:colOff>180975</xdr:colOff>
      <xdr:row>79</xdr:row>
      <xdr:rowOff>135164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571945"/>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8363</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135164</xdr:rowOff>
    </xdr:from>
    <xdr:to>
      <xdr:col>69</xdr:col>
      <xdr:colOff>92075</xdr:colOff>
      <xdr:row>79</xdr:row>
      <xdr:rowOff>164556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67971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83475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59871</xdr:rowOff>
    </xdr:from>
    <xdr:to>
      <xdr:col>82</xdr:col>
      <xdr:colOff>158750</xdr:colOff>
      <xdr:row>78</xdr:row>
      <xdr:rowOff>161471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3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31948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113756</xdr:rowOff>
    </xdr:from>
    <xdr:to>
      <xdr:col>78</xdr:col>
      <xdr:colOff>120650</xdr:colOff>
      <xdr:row>78</xdr:row>
      <xdr:rowOff>43906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1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28683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01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148045</xdr:rowOff>
    </xdr:from>
    <xdr:to>
      <xdr:col>74</xdr:col>
      <xdr:colOff>31750</xdr:colOff>
      <xdr:row>79</xdr:row>
      <xdr:rowOff>78195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62972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60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84364</xdr:rowOff>
    </xdr:from>
    <xdr:to>
      <xdr:col>69</xdr:col>
      <xdr:colOff>142875</xdr:colOff>
      <xdr:row>80</xdr:row>
      <xdr:rowOff>14514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6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170741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71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113756</xdr:rowOff>
    </xdr:from>
    <xdr:to>
      <xdr:col>65</xdr:col>
      <xdr:colOff>53975</xdr:colOff>
      <xdr:row>80</xdr:row>
      <xdr:rowOff>43906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28683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7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713</xdr:rowOff>
    </xdr:from>
    <xdr:to>
      <xdr:col>29</xdr:col>
      <xdr:colOff>127000</xdr:colOff>
      <xdr:row>18</xdr:row>
      <xdr:rowOff>33404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134438"/>
          <a:ext cx="647700" cy="32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156940</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192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33404</xdr:rowOff>
    </xdr:from>
    <xdr:to>
      <xdr:col>26</xdr:col>
      <xdr:colOff>50800</xdr:colOff>
      <xdr:row>18</xdr:row>
      <xdr:rowOff>62198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167129"/>
          <a:ext cx="698500" cy="28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62198</xdr:rowOff>
    </xdr:from>
    <xdr:to>
      <xdr:col>22</xdr:col>
      <xdr:colOff>114300</xdr:colOff>
      <xdr:row>18</xdr:row>
      <xdr:rowOff>84055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195923"/>
          <a:ext cx="698500" cy="21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107788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9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84055</xdr:rowOff>
    </xdr:from>
    <xdr:to>
      <xdr:col>18</xdr:col>
      <xdr:colOff>177800</xdr:colOff>
      <xdr:row>18</xdr:row>
      <xdr:rowOff>99458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217780"/>
          <a:ext cx="698500" cy="15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94858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8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101211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121363</xdr:rowOff>
    </xdr:from>
    <xdr:to>
      <xdr:col>29</xdr:col>
      <xdr:colOff>177800</xdr:colOff>
      <xdr:row>18</xdr:row>
      <xdr:rowOff>51513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083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137890</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92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154054</xdr:rowOff>
    </xdr:from>
    <xdr:to>
      <xdr:col>26</xdr:col>
      <xdr:colOff>101600</xdr:colOff>
      <xdr:row>18</xdr:row>
      <xdr:rowOff>84204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116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94381</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885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11398</xdr:rowOff>
    </xdr:from>
    <xdr:to>
      <xdr:col>22</xdr:col>
      <xdr:colOff>165100</xdr:colOff>
      <xdr:row>18</xdr:row>
      <xdr:rowOff>112998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145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97775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231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33255</xdr:rowOff>
    </xdr:from>
    <xdr:to>
      <xdr:col>19</xdr:col>
      <xdr:colOff>38100</xdr:colOff>
      <xdr:row>18</xdr:row>
      <xdr:rowOff>134855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166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119632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2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48658</xdr:rowOff>
    </xdr:from>
    <xdr:to>
      <xdr:col>15</xdr:col>
      <xdr:colOff>101600</xdr:colOff>
      <xdr:row>18</xdr:row>
      <xdr:rowOff>150258</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182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135035</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26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156398</xdr:rowOff>
    </xdr:from>
    <xdr:to>
      <xdr:col>29</xdr:col>
      <xdr:colOff>127000</xdr:colOff>
      <xdr:row>35</xdr:row>
      <xdr:rowOff>198746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66748"/>
          <a:ext cx="647700" cy="42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0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198746</xdr:rowOff>
    </xdr:from>
    <xdr:to>
      <xdr:col>26</xdr:col>
      <xdr:colOff>50800</xdr:colOff>
      <xdr:row>35</xdr:row>
      <xdr:rowOff>230846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09096"/>
          <a:ext cx="698500" cy="32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230846</xdr:rowOff>
    </xdr:from>
    <xdr:to>
      <xdr:col>22</xdr:col>
      <xdr:colOff>114300</xdr:colOff>
      <xdr:row>35</xdr:row>
      <xdr:rowOff>256113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41196"/>
          <a:ext cx="698500" cy="25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72699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256113</xdr:rowOff>
    </xdr:from>
    <xdr:to>
      <xdr:col>18</xdr:col>
      <xdr:colOff>177800</xdr:colOff>
      <xdr:row>35</xdr:row>
      <xdr:rowOff>267917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66463"/>
          <a:ext cx="698500" cy="11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81599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84735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105598</xdr:rowOff>
    </xdr:from>
    <xdr:to>
      <xdr:col>29</xdr:col>
      <xdr:colOff>177800</xdr:colOff>
      <xdr:row>35</xdr:row>
      <xdr:rowOff>207198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15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293575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6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147946</xdr:rowOff>
    </xdr:from>
    <xdr:to>
      <xdr:col>26</xdr:col>
      <xdr:colOff>101600</xdr:colOff>
      <xdr:row>35</xdr:row>
      <xdr:rowOff>249546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58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259723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27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180046</xdr:rowOff>
    </xdr:from>
    <xdr:to>
      <xdr:col>22</xdr:col>
      <xdr:colOff>165100</xdr:colOff>
      <xdr:row>35</xdr:row>
      <xdr:rowOff>281646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90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291823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59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205313</xdr:rowOff>
    </xdr:from>
    <xdr:to>
      <xdr:col>19</xdr:col>
      <xdr:colOff>38100</xdr:colOff>
      <xdr:row>35</xdr:row>
      <xdr:rowOff>306913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15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317090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8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217117</xdr:rowOff>
    </xdr:from>
    <xdr:to>
      <xdr:col>15</xdr:col>
      <xdr:colOff>101600</xdr:colOff>
      <xdr:row>35</xdr:row>
      <xdr:rowOff>318717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27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328894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96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2,478
2,441
234.08
3,580,593
3,380,370
159,440
2,201,717
4,111,861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7403</xdr:rowOff>
    </xdr:from>
    <xdr:to>
      <xdr:col>24</xdr:col>
      <xdr:colOff>63500</xdr:colOff>
      <xdr:row>37</xdr:row>
      <xdr:rowOff>24590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51053"/>
          <a:ext cx="838200" cy="1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24590</xdr:rowOff>
    </xdr:from>
    <xdr:to>
      <xdr:col>19</xdr:col>
      <xdr:colOff>177800</xdr:colOff>
      <xdr:row>37</xdr:row>
      <xdr:rowOff>57902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68240"/>
          <a:ext cx="889000" cy="3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57902</xdr:rowOff>
    </xdr:from>
    <xdr:to>
      <xdr:col>15</xdr:col>
      <xdr:colOff>50800</xdr:colOff>
      <xdr:row>37</xdr:row>
      <xdr:rowOff>125747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01552"/>
          <a:ext cx="889000" cy="6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117244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125747</xdr:rowOff>
    </xdr:from>
    <xdr:to>
      <xdr:col>10</xdr:col>
      <xdr:colOff>114300</xdr:colOff>
      <xdr:row>37</xdr:row>
      <xdr:rowOff>130143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69397"/>
          <a:ext cx="889000" cy="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152841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160370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128053</xdr:rowOff>
    </xdr:from>
    <xdr:to>
      <xdr:col>24</xdr:col>
      <xdr:colOff>114300</xdr:colOff>
      <xdr:row>37</xdr:row>
      <xdr:rowOff>58203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0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150930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5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145240</xdr:rowOff>
    </xdr:from>
    <xdr:to>
      <xdr:col>20</xdr:col>
      <xdr:colOff>38100</xdr:colOff>
      <xdr:row>37</xdr:row>
      <xdr:rowOff>75390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1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91917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9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7102</xdr:rowOff>
    </xdr:from>
    <xdr:to>
      <xdr:col>15</xdr:col>
      <xdr:colOff>101600</xdr:colOff>
      <xdr:row>37</xdr:row>
      <xdr:rowOff>108702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99829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4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74947</xdr:rowOff>
    </xdr:from>
    <xdr:to>
      <xdr:col>10</xdr:col>
      <xdr:colOff>165100</xdr:colOff>
      <xdr:row>38</xdr:row>
      <xdr:rowOff>5097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1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167674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1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79343</xdr:rowOff>
    </xdr:from>
    <xdr:to>
      <xdr:col>6</xdr:col>
      <xdr:colOff>38100</xdr:colOff>
      <xdr:row>38</xdr:row>
      <xdr:rowOff>9492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229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620</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1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100754</xdr:rowOff>
    </xdr:from>
    <xdr:to>
      <xdr:col>24</xdr:col>
      <xdr:colOff>63500</xdr:colOff>
      <xdr:row>58</xdr:row>
      <xdr:rowOff>106573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44854"/>
          <a:ext cx="838200" cy="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142543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43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106573</xdr:rowOff>
    </xdr:from>
    <xdr:to>
      <xdr:col>19</xdr:col>
      <xdr:colOff>177800</xdr:colOff>
      <xdr:row>58</xdr:row>
      <xdr:rowOff>112241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50673"/>
          <a:ext cx="889000" cy="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93203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9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94272</xdr:rowOff>
    </xdr:from>
    <xdr:to>
      <xdr:col>15</xdr:col>
      <xdr:colOff>50800</xdr:colOff>
      <xdr:row>58</xdr:row>
      <xdr:rowOff>112241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38372"/>
          <a:ext cx="889000" cy="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81271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68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94272</xdr:rowOff>
    </xdr:from>
    <xdr:to>
      <xdr:col>10</xdr:col>
      <xdr:colOff>114300</xdr:colOff>
      <xdr:row>58</xdr:row>
      <xdr:rowOff>96879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38372"/>
          <a:ext cx="889000" cy="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73991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7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72914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7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49954</xdr:rowOff>
    </xdr:from>
    <xdr:to>
      <xdr:col>24</xdr:col>
      <xdr:colOff>114300</xdr:colOff>
      <xdr:row>58</xdr:row>
      <xdr:rowOff>151554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9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136331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55773</xdr:rowOff>
    </xdr:from>
    <xdr:to>
      <xdr:col>20</xdr:col>
      <xdr:colOff>38100</xdr:colOff>
      <xdr:row>58</xdr:row>
      <xdr:rowOff>157373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9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148500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9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61441</xdr:rowOff>
    </xdr:from>
    <xdr:to>
      <xdr:col>15</xdr:col>
      <xdr:colOff>101600</xdr:colOff>
      <xdr:row>58</xdr:row>
      <xdr:rowOff>163041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0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154168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9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43472</xdr:rowOff>
    </xdr:from>
    <xdr:to>
      <xdr:col>10</xdr:col>
      <xdr:colOff>165100</xdr:colOff>
      <xdr:row>58</xdr:row>
      <xdr:rowOff>145072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136199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8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46079</xdr:rowOff>
    </xdr:from>
    <xdr:to>
      <xdr:col>6</xdr:col>
      <xdr:colOff>38100</xdr:colOff>
      <xdr:row>58</xdr:row>
      <xdr:rowOff>147679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9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138806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8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158691</xdr:rowOff>
    </xdr:from>
    <xdr:to>
      <xdr:col>24</xdr:col>
      <xdr:colOff>63500</xdr:colOff>
      <xdr:row>76</xdr:row>
      <xdr:rowOff>163886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188891"/>
          <a:ext cx="83820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64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158691</xdr:rowOff>
    </xdr:from>
    <xdr:to>
      <xdr:col>19</xdr:col>
      <xdr:colOff>177800</xdr:colOff>
      <xdr:row>77</xdr:row>
      <xdr:rowOff>22034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88891"/>
          <a:ext cx="889000" cy="3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84940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121292</xdr:rowOff>
    </xdr:from>
    <xdr:to>
      <xdr:col>15</xdr:col>
      <xdr:colOff>50800</xdr:colOff>
      <xdr:row>77</xdr:row>
      <xdr:rowOff>22034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151492"/>
          <a:ext cx="889000" cy="7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107726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0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93597</xdr:rowOff>
    </xdr:from>
    <xdr:to>
      <xdr:col>10</xdr:col>
      <xdr:colOff>114300</xdr:colOff>
      <xdr:row>76</xdr:row>
      <xdr:rowOff>121292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123797"/>
          <a:ext cx="889000" cy="2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121111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32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100612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0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113086</xdr:rowOff>
    </xdr:from>
    <xdr:to>
      <xdr:col>24</xdr:col>
      <xdr:colOff>114300</xdr:colOff>
      <xdr:row>77</xdr:row>
      <xdr:rowOff>43236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4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135963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9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107891</xdr:rowOff>
    </xdr:from>
    <xdr:to>
      <xdr:col>20</xdr:col>
      <xdr:colOff>38100</xdr:colOff>
      <xdr:row>77</xdr:row>
      <xdr:rowOff>38041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3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54568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1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142684</xdr:rowOff>
    </xdr:from>
    <xdr:to>
      <xdr:col>15</xdr:col>
      <xdr:colOff>101600</xdr:colOff>
      <xdr:row>77</xdr:row>
      <xdr:rowOff>72834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7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89361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4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70492</xdr:rowOff>
    </xdr:from>
    <xdr:to>
      <xdr:col>10</xdr:col>
      <xdr:colOff>165100</xdr:colOff>
      <xdr:row>77</xdr:row>
      <xdr:rowOff>642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0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17169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87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42797</xdr:rowOff>
    </xdr:from>
    <xdr:to>
      <xdr:col>6</xdr:col>
      <xdr:colOff>38100</xdr:colOff>
      <xdr:row>76</xdr:row>
      <xdr:rowOff>144397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7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160924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84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77155</xdr:rowOff>
    </xdr:from>
    <xdr:to>
      <xdr:col>24</xdr:col>
      <xdr:colOff>63500</xdr:colOff>
      <xdr:row>95</xdr:row>
      <xdr:rowOff>170371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364905"/>
          <a:ext cx="838200" cy="9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77155</xdr:rowOff>
    </xdr:from>
    <xdr:to>
      <xdr:col>19</xdr:col>
      <xdr:colOff>177800</xdr:colOff>
      <xdr:row>96</xdr:row>
      <xdr:rowOff>79304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364905"/>
          <a:ext cx="889000" cy="17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79304</xdr:rowOff>
    </xdr:from>
    <xdr:to>
      <xdr:col>15</xdr:col>
      <xdr:colOff>50800</xdr:colOff>
      <xdr:row>96</xdr:row>
      <xdr:rowOff>110599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38504"/>
          <a:ext cx="889000" cy="3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71287</xdr:rowOff>
    </xdr:from>
    <xdr:to>
      <xdr:col>10</xdr:col>
      <xdr:colOff>114300</xdr:colOff>
      <xdr:row>96</xdr:row>
      <xdr:rowOff>110599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530487"/>
          <a:ext cx="889000" cy="3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119571</xdr:rowOff>
    </xdr:from>
    <xdr:to>
      <xdr:col>24</xdr:col>
      <xdr:colOff>114300</xdr:colOff>
      <xdr:row>96</xdr:row>
      <xdr:rowOff>49721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0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97998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8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26355</xdr:rowOff>
    </xdr:from>
    <xdr:to>
      <xdr:col>20</xdr:col>
      <xdr:colOff>38100</xdr:colOff>
      <xdr:row>95</xdr:row>
      <xdr:rowOff>127955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1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119082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0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28504</xdr:rowOff>
    </xdr:from>
    <xdr:to>
      <xdr:col>15</xdr:col>
      <xdr:colOff>101600</xdr:colOff>
      <xdr:row>96</xdr:row>
      <xdr:rowOff>130104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8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121231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8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59799</xdr:rowOff>
    </xdr:from>
    <xdr:to>
      <xdr:col>10</xdr:col>
      <xdr:colOff>165100</xdr:colOff>
      <xdr:row>96</xdr:row>
      <xdr:rowOff>161399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1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152526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1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20487</xdr:rowOff>
    </xdr:from>
    <xdr:to>
      <xdr:col>6</xdr:col>
      <xdr:colOff>38100</xdr:colOff>
      <xdr:row>96</xdr:row>
      <xdr:rowOff>122087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7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113214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35173</xdr:rowOff>
    </xdr:from>
    <xdr:to>
      <xdr:col>55</xdr:col>
      <xdr:colOff>0</xdr:colOff>
      <xdr:row>36</xdr:row>
      <xdr:rowOff>108420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207373"/>
          <a:ext cx="838200" cy="7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54371</xdr:rowOff>
    </xdr:from>
    <xdr:to>
      <xdr:col>50</xdr:col>
      <xdr:colOff>114300</xdr:colOff>
      <xdr:row>36</xdr:row>
      <xdr:rowOff>108420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055121"/>
          <a:ext cx="889000" cy="22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54371</xdr:rowOff>
    </xdr:from>
    <xdr:to>
      <xdr:col>45</xdr:col>
      <xdr:colOff>177800</xdr:colOff>
      <xdr:row>37</xdr:row>
      <xdr:rowOff>15623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055121"/>
          <a:ext cx="889000" cy="30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150227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15623</xdr:rowOff>
    </xdr:from>
    <xdr:to>
      <xdr:col>41</xdr:col>
      <xdr:colOff>50800</xdr:colOff>
      <xdr:row>37</xdr:row>
      <xdr:rowOff>20712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359273"/>
          <a:ext cx="889000" cy="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62050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83208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155823</xdr:rowOff>
    </xdr:from>
    <xdr:to>
      <xdr:col>55</xdr:col>
      <xdr:colOff>50800</xdr:colOff>
      <xdr:row>36</xdr:row>
      <xdr:rowOff>85973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5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7250</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0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57620</xdr:rowOff>
    </xdr:from>
    <xdr:to>
      <xdr:col>50</xdr:col>
      <xdr:colOff>165100</xdr:colOff>
      <xdr:row>36</xdr:row>
      <xdr:rowOff>159220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2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4297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005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3571</xdr:rowOff>
    </xdr:from>
    <xdr:to>
      <xdr:col>46</xdr:col>
      <xdr:colOff>38100</xdr:colOff>
      <xdr:row>35</xdr:row>
      <xdr:rowOff>105171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0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121698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77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136273</xdr:rowOff>
    </xdr:from>
    <xdr:to>
      <xdr:col>41</xdr:col>
      <xdr:colOff>101600</xdr:colOff>
      <xdr:row>37</xdr:row>
      <xdr:rowOff>66423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0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82950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08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141362</xdr:rowOff>
    </xdr:from>
    <xdr:to>
      <xdr:col>36</xdr:col>
      <xdr:colOff>165100</xdr:colOff>
      <xdr:row>37</xdr:row>
      <xdr:rowOff>71512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1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62639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0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171055</xdr:rowOff>
    </xdr:from>
    <xdr:to>
      <xdr:col>55</xdr:col>
      <xdr:colOff>0</xdr:colOff>
      <xdr:row>59</xdr:row>
      <xdr:rowOff>7874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115155"/>
          <a:ext cx="838200" cy="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75165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47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170157</xdr:rowOff>
    </xdr:from>
    <xdr:to>
      <xdr:col>50</xdr:col>
      <xdr:colOff>114300</xdr:colOff>
      <xdr:row>59</xdr:row>
      <xdr:rowOff>7874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10114257"/>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145042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167361</xdr:rowOff>
    </xdr:from>
    <xdr:to>
      <xdr:col>45</xdr:col>
      <xdr:colOff>177800</xdr:colOff>
      <xdr:row>58</xdr:row>
      <xdr:rowOff>170157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111461"/>
          <a:ext cx="889000" cy="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156601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75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130507</xdr:rowOff>
    </xdr:from>
    <xdr:to>
      <xdr:col>41</xdr:col>
      <xdr:colOff>50800</xdr:colOff>
      <xdr:row>58</xdr:row>
      <xdr:rowOff>167361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10074607"/>
          <a:ext cx="889000" cy="3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162474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76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1387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7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120255</xdr:rowOff>
    </xdr:from>
    <xdr:to>
      <xdr:col>55</xdr:col>
      <xdr:colOff>50800</xdr:colOff>
      <xdr:row>59</xdr:row>
      <xdr:rowOff>50405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35182</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7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128524</xdr:rowOff>
    </xdr:from>
    <xdr:to>
      <xdr:col>50</xdr:col>
      <xdr:colOff>165100</xdr:colOff>
      <xdr:row>59</xdr:row>
      <xdr:rowOff>58674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49801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16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119357</xdr:rowOff>
    </xdr:from>
    <xdr:to>
      <xdr:col>46</xdr:col>
      <xdr:colOff>38100</xdr:colOff>
      <xdr:row>59</xdr:row>
      <xdr:rowOff>49507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6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40634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15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116561</xdr:rowOff>
    </xdr:from>
    <xdr:to>
      <xdr:col>41</xdr:col>
      <xdr:colOff>101600</xdr:colOff>
      <xdr:row>59</xdr:row>
      <xdr:rowOff>46711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6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37838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15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79707</xdr:rowOff>
    </xdr:from>
    <xdr:to>
      <xdr:col>36</xdr:col>
      <xdr:colOff>165100</xdr:colOff>
      <xdr:row>59</xdr:row>
      <xdr:rowOff>9857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2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984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1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152372</xdr:rowOff>
    </xdr:from>
    <xdr:to>
      <xdr:col>55</xdr:col>
      <xdr:colOff>0</xdr:colOff>
      <xdr:row>79</xdr:row>
      <xdr:rowOff>158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25472"/>
          <a:ext cx="838200" cy="1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147172</xdr:rowOff>
    </xdr:from>
    <xdr:to>
      <xdr:col>50</xdr:col>
      <xdr:colOff>114300</xdr:colOff>
      <xdr:row>78</xdr:row>
      <xdr:rowOff>152372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520272"/>
          <a:ext cx="889000" cy="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140308</xdr:rowOff>
    </xdr:from>
    <xdr:to>
      <xdr:col>45</xdr:col>
      <xdr:colOff>177800</xdr:colOff>
      <xdr:row>78</xdr:row>
      <xdr:rowOff>147172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513408"/>
          <a:ext cx="889000" cy="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134681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131659</xdr:rowOff>
    </xdr:from>
    <xdr:to>
      <xdr:col>41</xdr:col>
      <xdr:colOff>50800</xdr:colOff>
      <xdr:row>78</xdr:row>
      <xdr:rowOff>140308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504759"/>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127835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5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139882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120808</xdr:rowOff>
    </xdr:from>
    <xdr:to>
      <xdr:col>55</xdr:col>
      <xdr:colOff>50800</xdr:colOff>
      <xdr:row>79</xdr:row>
      <xdr:rowOff>50958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35735</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0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101572</xdr:rowOff>
    </xdr:from>
    <xdr:to>
      <xdr:col>50</xdr:col>
      <xdr:colOff>165100</xdr:colOff>
      <xdr:row>79</xdr:row>
      <xdr:rowOff>31722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7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22849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6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96372</xdr:rowOff>
    </xdr:from>
    <xdr:to>
      <xdr:col>46</xdr:col>
      <xdr:colOff>38100</xdr:colOff>
      <xdr:row>79</xdr:row>
      <xdr:rowOff>26522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6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17649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6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89508</xdr:rowOff>
    </xdr:from>
    <xdr:to>
      <xdr:col>41</xdr:col>
      <xdr:colOff>101600</xdr:colOff>
      <xdr:row>79</xdr:row>
      <xdr:rowOff>19658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6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10785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5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80859</xdr:rowOff>
    </xdr:from>
    <xdr:to>
      <xdr:col>36</xdr:col>
      <xdr:colOff>165100</xdr:colOff>
      <xdr:row>79</xdr:row>
      <xdr:rowOff>11009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5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2136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4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107789</xdr:rowOff>
    </xdr:from>
    <xdr:to>
      <xdr:col>55</xdr:col>
      <xdr:colOff>0</xdr:colOff>
      <xdr:row>98</xdr:row>
      <xdr:rowOff>119320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909889"/>
          <a:ext cx="8382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111928</xdr:rowOff>
    </xdr:from>
    <xdr:to>
      <xdr:col>50</xdr:col>
      <xdr:colOff>114300</xdr:colOff>
      <xdr:row>98</xdr:row>
      <xdr:rowOff>119320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914028"/>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121240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109065</xdr:rowOff>
    </xdr:from>
    <xdr:to>
      <xdr:col>45</xdr:col>
      <xdr:colOff>177800</xdr:colOff>
      <xdr:row>98</xdr:row>
      <xdr:rowOff>111928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911165"/>
          <a:ext cx="889000" cy="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118364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67928</xdr:rowOff>
    </xdr:from>
    <xdr:to>
      <xdr:col>41</xdr:col>
      <xdr:colOff>50800</xdr:colOff>
      <xdr:row>98</xdr:row>
      <xdr:rowOff>109065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70028"/>
          <a:ext cx="889000" cy="4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129264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111334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56989</xdr:rowOff>
    </xdr:from>
    <xdr:to>
      <xdr:col>55</xdr:col>
      <xdr:colOff>50800</xdr:colOff>
      <xdr:row>98</xdr:row>
      <xdr:rowOff>158589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5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155341</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68520</xdr:rowOff>
    </xdr:from>
    <xdr:to>
      <xdr:col>50</xdr:col>
      <xdr:colOff>165100</xdr:colOff>
      <xdr:row>98</xdr:row>
      <xdr:rowOff>170120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7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161247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6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61128</xdr:rowOff>
    </xdr:from>
    <xdr:to>
      <xdr:col>46</xdr:col>
      <xdr:colOff>38100</xdr:colOff>
      <xdr:row>98</xdr:row>
      <xdr:rowOff>162728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6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153855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58265</xdr:rowOff>
    </xdr:from>
    <xdr:to>
      <xdr:col>41</xdr:col>
      <xdr:colOff>101600</xdr:colOff>
      <xdr:row>98</xdr:row>
      <xdr:rowOff>159865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6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150992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17128</xdr:rowOff>
    </xdr:from>
    <xdr:to>
      <xdr:col>36</xdr:col>
      <xdr:colOff>165100</xdr:colOff>
      <xdr:row>98</xdr:row>
      <xdr:rowOff>118728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1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135255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9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110485</xdr:rowOff>
    </xdr:from>
    <xdr:to>
      <xdr:col>85</xdr:col>
      <xdr:colOff>127000</xdr:colOff>
      <xdr:row>39</xdr:row>
      <xdr:rowOff>55650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25585"/>
          <a:ext cx="838200" cy="11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132060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647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55650</xdr:rowOff>
    </xdr:from>
    <xdr:to>
      <xdr:col>81</xdr:col>
      <xdr:colOff>50800</xdr:colOff>
      <xdr:row>39</xdr:row>
      <xdr:rowOff>66548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742200"/>
          <a:ext cx="889000" cy="1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66548</xdr:rowOff>
    </xdr:from>
    <xdr:to>
      <xdr:col>76</xdr:col>
      <xdr:colOff>114300</xdr:colOff>
      <xdr:row>39</xdr:row>
      <xdr:rowOff>98869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753098"/>
          <a:ext cx="889000" cy="3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81800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4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95675</xdr:rowOff>
    </xdr:from>
    <xdr:to>
      <xdr:col>71</xdr:col>
      <xdr:colOff>177800</xdr:colOff>
      <xdr:row>39</xdr:row>
      <xdr:rowOff>98869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82225"/>
          <a:ext cx="889000" cy="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108246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112804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59685</xdr:rowOff>
    </xdr:from>
    <xdr:to>
      <xdr:col>85</xdr:col>
      <xdr:colOff>177800</xdr:colOff>
      <xdr:row>38</xdr:row>
      <xdr:rowOff>161285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7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82562</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2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4850</xdr:rowOff>
    </xdr:from>
    <xdr:to>
      <xdr:col>81</xdr:col>
      <xdr:colOff>101600</xdr:colOff>
      <xdr:row>39</xdr:row>
      <xdr:rowOff>106450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9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97577</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78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15748</xdr:rowOff>
    </xdr:from>
    <xdr:to>
      <xdr:col>76</xdr:col>
      <xdr:colOff>165100</xdr:colOff>
      <xdr:row>39</xdr:row>
      <xdr:rowOff>117348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70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108475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9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48069</xdr:rowOff>
    </xdr:from>
    <xdr:to>
      <xdr:col>72</xdr:col>
      <xdr:colOff>38100</xdr:colOff>
      <xdr:row>39</xdr:row>
      <xdr:rowOff>149669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7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140796</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82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44875</xdr:rowOff>
    </xdr:from>
    <xdr:to>
      <xdr:col>67</xdr:col>
      <xdr:colOff>101600</xdr:colOff>
      <xdr:row>39</xdr:row>
      <xdr:rowOff>146475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7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137602</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824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74087</xdr:rowOff>
    </xdr:from>
    <xdr:to>
      <xdr:col>85</xdr:col>
      <xdr:colOff>127000</xdr:colOff>
      <xdr:row>78</xdr:row>
      <xdr:rowOff>88458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47187"/>
          <a:ext cx="838200" cy="1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88458</xdr:rowOff>
    </xdr:from>
    <xdr:to>
      <xdr:col>81</xdr:col>
      <xdr:colOff>50800</xdr:colOff>
      <xdr:row>78</xdr:row>
      <xdr:rowOff>102403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61558"/>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102403</xdr:rowOff>
    </xdr:from>
    <xdr:to>
      <xdr:col>76</xdr:col>
      <xdr:colOff>114300</xdr:colOff>
      <xdr:row>78</xdr:row>
      <xdr:rowOff>111559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75503"/>
          <a:ext cx="889000" cy="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167065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19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111559</xdr:rowOff>
    </xdr:from>
    <xdr:to>
      <xdr:col>71</xdr:col>
      <xdr:colOff>177800</xdr:colOff>
      <xdr:row>78</xdr:row>
      <xdr:rowOff>113630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84659"/>
          <a:ext cx="889000" cy="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156934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18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165789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19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23287</xdr:rowOff>
    </xdr:from>
    <xdr:to>
      <xdr:col>85</xdr:col>
      <xdr:colOff>177800</xdr:colOff>
      <xdr:row>78</xdr:row>
      <xdr:rowOff>124887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9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46164</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4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37658</xdr:rowOff>
    </xdr:from>
    <xdr:to>
      <xdr:col>81</xdr:col>
      <xdr:colOff>101600</xdr:colOff>
      <xdr:row>78</xdr:row>
      <xdr:rowOff>139258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4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155785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185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51603</xdr:rowOff>
    </xdr:from>
    <xdr:to>
      <xdr:col>76</xdr:col>
      <xdr:colOff>165100</xdr:colOff>
      <xdr:row>78</xdr:row>
      <xdr:rowOff>153203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2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144330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51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60759</xdr:rowOff>
    </xdr:from>
    <xdr:to>
      <xdr:col>72</xdr:col>
      <xdr:colOff>38100</xdr:colOff>
      <xdr:row>78</xdr:row>
      <xdr:rowOff>162359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153486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526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62830</xdr:rowOff>
    </xdr:from>
    <xdr:to>
      <xdr:col>67</xdr:col>
      <xdr:colOff>101600</xdr:colOff>
      <xdr:row>78</xdr:row>
      <xdr:rowOff>164430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3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155557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52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83562</xdr:rowOff>
    </xdr:from>
    <xdr:to>
      <xdr:col>85</xdr:col>
      <xdr:colOff>127000</xdr:colOff>
      <xdr:row>98</xdr:row>
      <xdr:rowOff>96357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85662"/>
          <a:ext cx="838200" cy="1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140777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99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83562</xdr:rowOff>
    </xdr:from>
    <xdr:to>
      <xdr:col>81</xdr:col>
      <xdr:colOff>50800</xdr:colOff>
      <xdr:row>98</xdr:row>
      <xdr:rowOff>137463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85662"/>
          <a:ext cx="889000" cy="5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129902</xdr:rowOff>
    </xdr:from>
    <xdr:to>
      <xdr:col>76</xdr:col>
      <xdr:colOff>114300</xdr:colOff>
      <xdr:row>98</xdr:row>
      <xdr:rowOff>137463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932002"/>
          <a:ext cx="889000" cy="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137867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121496</xdr:rowOff>
    </xdr:from>
    <xdr:to>
      <xdr:col>71</xdr:col>
      <xdr:colOff>177800</xdr:colOff>
      <xdr:row>98</xdr:row>
      <xdr:rowOff>129902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23596"/>
          <a:ext cx="889000" cy="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128415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8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128959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45557</xdr:rowOff>
    </xdr:from>
    <xdr:to>
      <xdr:col>85</xdr:col>
      <xdr:colOff>177800</xdr:colOff>
      <xdr:row>98</xdr:row>
      <xdr:rowOff>147157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4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131934</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32762</xdr:rowOff>
    </xdr:from>
    <xdr:to>
      <xdr:col>81</xdr:col>
      <xdr:colOff>101600</xdr:colOff>
      <xdr:row>98</xdr:row>
      <xdr:rowOff>134362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3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125489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2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86663</xdr:rowOff>
    </xdr:from>
    <xdr:to>
      <xdr:col>76</xdr:col>
      <xdr:colOff>165100</xdr:colOff>
      <xdr:row>99</xdr:row>
      <xdr:rowOff>16813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8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7940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98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79102</xdr:rowOff>
    </xdr:from>
    <xdr:to>
      <xdr:col>72</xdr:col>
      <xdr:colOff>38100</xdr:colOff>
      <xdr:row>99</xdr:row>
      <xdr:rowOff>9252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7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70696</xdr:rowOff>
    </xdr:from>
    <xdr:to>
      <xdr:col>67</xdr:col>
      <xdr:colOff>101600</xdr:colOff>
      <xdr:row>99</xdr:row>
      <xdr:rowOff>846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163423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54944</xdr:rowOff>
    </xdr:from>
    <xdr:to>
      <xdr:col>116</xdr:col>
      <xdr:colOff>63500</xdr:colOff>
      <xdr:row>59</xdr:row>
      <xdr:rowOff>56860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70494"/>
          <a:ext cx="838200" cy="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56860</xdr:rowOff>
    </xdr:from>
    <xdr:to>
      <xdr:col>111</xdr:col>
      <xdr:colOff>177800</xdr:colOff>
      <xdr:row>59</xdr:row>
      <xdr:rowOff>58046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72410"/>
          <a:ext cx="889000" cy="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100278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21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58046</xdr:rowOff>
    </xdr:from>
    <xdr:to>
      <xdr:col>107</xdr:col>
      <xdr:colOff>50800</xdr:colOff>
      <xdr:row>59</xdr:row>
      <xdr:rowOff>58885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73596"/>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58885</xdr:rowOff>
    </xdr:from>
    <xdr:to>
      <xdr:col>102</xdr:col>
      <xdr:colOff>114300</xdr:colOff>
      <xdr:row>59</xdr:row>
      <xdr:rowOff>59647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7443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125384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4144</xdr:rowOff>
    </xdr:from>
    <xdr:to>
      <xdr:col>116</xdr:col>
      <xdr:colOff>114300</xdr:colOff>
      <xdr:row>59</xdr:row>
      <xdr:rowOff>105744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1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150505</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6060</xdr:rowOff>
    </xdr:from>
    <xdr:to>
      <xdr:col>112</xdr:col>
      <xdr:colOff>38100</xdr:colOff>
      <xdr:row>59</xdr:row>
      <xdr:rowOff>107660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124187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89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7246</xdr:rowOff>
    </xdr:from>
    <xdr:to>
      <xdr:col>107</xdr:col>
      <xdr:colOff>101600</xdr:colOff>
      <xdr:row>59</xdr:row>
      <xdr:rowOff>108846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99973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1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8085</xdr:rowOff>
    </xdr:from>
    <xdr:to>
      <xdr:col>102</xdr:col>
      <xdr:colOff>165100</xdr:colOff>
      <xdr:row>59</xdr:row>
      <xdr:rowOff>109685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2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100812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21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8847</xdr:rowOff>
    </xdr:from>
    <xdr:to>
      <xdr:col>98</xdr:col>
      <xdr:colOff>38100</xdr:colOff>
      <xdr:row>59</xdr:row>
      <xdr:rowOff>110447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101574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21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94914</xdr:rowOff>
    </xdr:from>
    <xdr:to>
      <xdr:col>116</xdr:col>
      <xdr:colOff>63500</xdr:colOff>
      <xdr:row>76</xdr:row>
      <xdr:rowOff>102980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25114"/>
          <a:ext cx="8382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102980</xdr:rowOff>
    </xdr:from>
    <xdr:to>
      <xdr:col>111</xdr:col>
      <xdr:colOff>177800</xdr:colOff>
      <xdr:row>76</xdr:row>
      <xdr:rowOff>122924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133180"/>
          <a:ext cx="889000" cy="1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122213</xdr:rowOff>
    </xdr:from>
    <xdr:to>
      <xdr:col>107</xdr:col>
      <xdr:colOff>50800</xdr:colOff>
      <xdr:row>76</xdr:row>
      <xdr:rowOff>122924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152413"/>
          <a:ext cx="8890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122213</xdr:rowOff>
    </xdr:from>
    <xdr:to>
      <xdr:col>102</xdr:col>
      <xdr:colOff>114300</xdr:colOff>
      <xdr:row>76</xdr:row>
      <xdr:rowOff>151019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152413"/>
          <a:ext cx="889000" cy="2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81190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44114</xdr:rowOff>
    </xdr:from>
    <xdr:to>
      <xdr:col>116</xdr:col>
      <xdr:colOff>114300</xdr:colOff>
      <xdr:row>76</xdr:row>
      <xdr:rowOff>145714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7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66991</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2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52180</xdr:rowOff>
    </xdr:from>
    <xdr:to>
      <xdr:col>112</xdr:col>
      <xdr:colOff>38100</xdr:colOff>
      <xdr:row>76</xdr:row>
      <xdr:rowOff>153780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8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170308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85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72124</xdr:rowOff>
    </xdr:from>
    <xdr:to>
      <xdr:col>107</xdr:col>
      <xdr:colOff>101600</xdr:colOff>
      <xdr:row>77</xdr:row>
      <xdr:rowOff>2274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0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18801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877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71413</xdr:rowOff>
    </xdr:from>
    <xdr:to>
      <xdr:col>102</xdr:col>
      <xdr:colOff>165100</xdr:colOff>
      <xdr:row>77</xdr:row>
      <xdr:rowOff>1563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18089</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876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100219</xdr:rowOff>
    </xdr:from>
    <xdr:to>
      <xdr:col>98</xdr:col>
      <xdr:colOff>38100</xdr:colOff>
      <xdr:row>77</xdr:row>
      <xdr:rowOff>30369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3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46896</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905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性質別における類似団体平均と比較して、人件費・補助費等・災害復旧事業費・維持補修費・公債費・繰出金が上回っている。</a:t>
          </a:r>
        </a:p>
        <a:p>
          <a:r>
            <a:rPr kumimoji="1" lang="ja-JP" altLang="en-US" sz="900">
              <a:latin typeface="ＭＳ Ｐゴシック" panose="020B0600070205080204" pitchFamily="50" charset="-128"/>
              <a:ea typeface="ＭＳ Ｐゴシック" panose="020B0600070205080204" pitchFamily="50" charset="-128"/>
            </a:rPr>
            <a:t>人件費は、類似団体平均比より</a:t>
          </a:r>
          <a:r>
            <a:rPr kumimoji="1" lang="en-US" altLang="ja-JP" sz="900">
              <a:latin typeface="ＭＳ Ｐゴシック" panose="020B0600070205080204" pitchFamily="50" charset="-128"/>
              <a:ea typeface="ＭＳ Ｐゴシック" panose="020B0600070205080204" pitchFamily="50" charset="-128"/>
            </a:rPr>
            <a:t>10,555</a:t>
          </a:r>
          <a:r>
            <a:rPr kumimoji="1" lang="ja-JP" altLang="en-US" sz="900">
              <a:latin typeface="ＭＳ Ｐゴシック" panose="020B0600070205080204" pitchFamily="50" charset="-128"/>
              <a:ea typeface="ＭＳ Ｐゴシック" panose="020B0600070205080204" pitchFamily="50" charset="-128"/>
            </a:rPr>
            <a:t>円上回っており、主要因としては、感染症対応及び業務体制強化のため、会計年度任用職員の雇用が増加傾向にあることによる。</a:t>
          </a:r>
        </a:p>
        <a:p>
          <a:r>
            <a:rPr kumimoji="1" lang="ja-JP" altLang="en-US" sz="900">
              <a:latin typeface="ＭＳ Ｐゴシック" panose="020B0600070205080204" pitchFamily="50" charset="-128"/>
              <a:ea typeface="ＭＳ Ｐゴシック" panose="020B0600070205080204" pitchFamily="50" charset="-128"/>
            </a:rPr>
            <a:t>補助費等は、類似団体平均比より</a:t>
          </a:r>
          <a:r>
            <a:rPr kumimoji="1" lang="en-US" altLang="ja-JP" sz="900">
              <a:latin typeface="ＭＳ Ｐゴシック" panose="020B0600070205080204" pitchFamily="50" charset="-128"/>
              <a:ea typeface="ＭＳ Ｐゴシック" panose="020B0600070205080204" pitchFamily="50" charset="-128"/>
            </a:rPr>
            <a:t>43,258</a:t>
          </a:r>
          <a:r>
            <a:rPr kumimoji="1" lang="ja-JP" altLang="en-US" sz="900">
              <a:latin typeface="ＭＳ Ｐゴシック" panose="020B0600070205080204" pitchFamily="50" charset="-128"/>
              <a:ea typeface="ＭＳ Ｐゴシック" panose="020B0600070205080204" pitchFamily="50" charset="-128"/>
            </a:rPr>
            <a:t>円上回っており、主要因としては、給付金事業等の実施が挙げられる。</a:t>
          </a:r>
        </a:p>
        <a:p>
          <a:r>
            <a:rPr kumimoji="1" lang="ja-JP" altLang="en-US" sz="900">
              <a:latin typeface="ＭＳ Ｐゴシック" panose="020B0600070205080204" pitchFamily="50" charset="-128"/>
              <a:ea typeface="ＭＳ Ｐゴシック" panose="020B0600070205080204" pitchFamily="50" charset="-128"/>
            </a:rPr>
            <a:t>災害復旧事業費は、類似団体平均比より</a:t>
          </a:r>
          <a:r>
            <a:rPr kumimoji="1" lang="en-US" altLang="ja-JP" sz="900">
              <a:latin typeface="ＭＳ Ｐゴシック" panose="020B0600070205080204" pitchFamily="50" charset="-128"/>
              <a:ea typeface="ＭＳ Ｐゴシック" panose="020B0600070205080204" pitchFamily="50" charset="-128"/>
            </a:rPr>
            <a:t>28,768</a:t>
          </a:r>
          <a:r>
            <a:rPr kumimoji="1" lang="ja-JP" altLang="en-US" sz="900">
              <a:latin typeface="ＭＳ Ｐゴシック" panose="020B0600070205080204" pitchFamily="50" charset="-128"/>
              <a:ea typeface="ＭＳ Ｐゴシック" panose="020B0600070205080204" pitchFamily="50" charset="-128"/>
            </a:rPr>
            <a:t>円上回っており、主要因としては、令和</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年</a:t>
          </a:r>
          <a:r>
            <a:rPr kumimoji="1" lang="en-US" altLang="ja-JP" sz="900">
              <a:latin typeface="ＭＳ Ｐゴシック" panose="020B0600070205080204" pitchFamily="50" charset="-128"/>
              <a:ea typeface="ＭＳ Ｐゴシック" panose="020B0600070205080204" pitchFamily="50" charset="-128"/>
            </a:rPr>
            <a:t>8</a:t>
          </a:r>
          <a:r>
            <a:rPr kumimoji="1" lang="ja-JP" altLang="en-US" sz="900">
              <a:latin typeface="ＭＳ Ｐゴシック" panose="020B0600070205080204" pitchFamily="50" charset="-128"/>
              <a:ea typeface="ＭＳ Ｐゴシック" panose="020B0600070205080204" pitchFamily="50" charset="-128"/>
            </a:rPr>
            <a:t>月豪雨災害による復旧事業が挙げられる。</a:t>
          </a:r>
        </a:p>
        <a:p>
          <a:r>
            <a:rPr kumimoji="1" lang="ja-JP" altLang="en-US" sz="900">
              <a:latin typeface="ＭＳ Ｐゴシック" panose="020B0600070205080204" pitchFamily="50" charset="-128"/>
              <a:ea typeface="ＭＳ Ｐゴシック" panose="020B0600070205080204" pitchFamily="50" charset="-128"/>
            </a:rPr>
            <a:t>維持補修費は、類似団体平均比より</a:t>
          </a:r>
          <a:r>
            <a:rPr kumimoji="1" lang="en-US" altLang="ja-JP" sz="900">
              <a:latin typeface="ＭＳ Ｐゴシック" panose="020B0600070205080204" pitchFamily="50" charset="-128"/>
              <a:ea typeface="ＭＳ Ｐゴシック" panose="020B0600070205080204" pitchFamily="50" charset="-128"/>
            </a:rPr>
            <a:t>7,410</a:t>
          </a:r>
          <a:r>
            <a:rPr kumimoji="1" lang="ja-JP" altLang="en-US" sz="900">
              <a:latin typeface="ＭＳ Ｐゴシック" panose="020B0600070205080204" pitchFamily="50" charset="-128"/>
              <a:ea typeface="ＭＳ Ｐゴシック" panose="020B0600070205080204" pitchFamily="50" charset="-128"/>
            </a:rPr>
            <a:t>円上回っており、主要因として、除雪箇所の増と除雪経費の高騰が挙げられる。</a:t>
          </a:r>
        </a:p>
        <a:p>
          <a:r>
            <a:rPr kumimoji="1" lang="ja-JP" altLang="en-US" sz="900">
              <a:latin typeface="ＭＳ Ｐゴシック" panose="020B0600070205080204" pitchFamily="50" charset="-128"/>
              <a:ea typeface="ＭＳ Ｐゴシック" panose="020B0600070205080204" pitchFamily="50" charset="-128"/>
            </a:rPr>
            <a:t>公債費は、類似団体平均比より</a:t>
          </a:r>
          <a:r>
            <a:rPr kumimoji="1" lang="en-US" altLang="ja-JP" sz="900">
              <a:latin typeface="ＭＳ Ｐゴシック" panose="020B0600070205080204" pitchFamily="50" charset="-128"/>
              <a:ea typeface="ＭＳ Ｐゴシック" panose="020B0600070205080204" pitchFamily="50" charset="-128"/>
            </a:rPr>
            <a:t>22,145</a:t>
          </a:r>
          <a:r>
            <a:rPr kumimoji="1" lang="ja-JP" altLang="en-US" sz="900">
              <a:latin typeface="ＭＳ Ｐゴシック" panose="020B0600070205080204" pitchFamily="50" charset="-128"/>
              <a:ea typeface="ＭＳ Ｐゴシック" panose="020B0600070205080204" pitchFamily="50" charset="-128"/>
            </a:rPr>
            <a:t>円上回っており、令和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年度まで償還額は増加傾向にある。</a:t>
          </a:r>
        </a:p>
        <a:p>
          <a:r>
            <a:rPr kumimoji="1" lang="ja-JP" altLang="en-US" sz="900">
              <a:latin typeface="ＭＳ Ｐゴシック" panose="020B0600070205080204" pitchFamily="50" charset="-128"/>
              <a:ea typeface="ＭＳ Ｐゴシック" panose="020B0600070205080204" pitchFamily="50" charset="-128"/>
            </a:rPr>
            <a:t>繰出金は、類似団体平均比より</a:t>
          </a:r>
          <a:r>
            <a:rPr kumimoji="1" lang="en-US" altLang="ja-JP" sz="900">
              <a:latin typeface="ＭＳ Ｐゴシック" panose="020B0600070205080204" pitchFamily="50" charset="-128"/>
              <a:ea typeface="ＭＳ Ｐゴシック" panose="020B0600070205080204" pitchFamily="50" charset="-128"/>
            </a:rPr>
            <a:t>19,901</a:t>
          </a:r>
          <a:r>
            <a:rPr kumimoji="1" lang="ja-JP" altLang="en-US" sz="900">
              <a:latin typeface="ＭＳ Ｐゴシック" panose="020B0600070205080204" pitchFamily="50" charset="-128"/>
              <a:ea typeface="ＭＳ Ｐゴシック" panose="020B0600070205080204" pitchFamily="50" charset="-128"/>
            </a:rPr>
            <a:t>円上回っており、主要因としては、特別会計での基準外繰入が増加傾向にあることによる。</a:t>
          </a:r>
        </a:p>
        <a:p>
          <a:r>
            <a:rPr kumimoji="1" lang="ja-JP" altLang="en-US" sz="900">
              <a:latin typeface="ＭＳ Ｐゴシック" panose="020B0600070205080204" pitchFamily="50" charset="-128"/>
              <a:ea typeface="ＭＳ Ｐゴシック" panose="020B0600070205080204" pitchFamily="50" charset="-128"/>
            </a:rPr>
            <a:t>その他の性質については、下回っており、健全な財政運営となっている。</a:t>
          </a: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2,478
2,441
234.08
3,580,593
3,380,370
159,440
2,201,717
4,111,861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14.5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105482</xdr:rowOff>
    </xdr:from>
    <xdr:to>
      <xdr:col>24</xdr:col>
      <xdr:colOff>63500</xdr:colOff>
      <xdr:row>37</xdr:row>
      <xdr:rowOff>126012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449132"/>
          <a:ext cx="838200" cy="2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117583</xdr:rowOff>
    </xdr:from>
    <xdr:to>
      <xdr:col>19</xdr:col>
      <xdr:colOff>177800</xdr:colOff>
      <xdr:row>37</xdr:row>
      <xdr:rowOff>126012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461233"/>
          <a:ext cx="889000" cy="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117583</xdr:rowOff>
    </xdr:from>
    <xdr:to>
      <xdr:col>15</xdr:col>
      <xdr:colOff>50800</xdr:colOff>
      <xdr:row>37</xdr:row>
      <xdr:rowOff>139100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461233"/>
          <a:ext cx="889000" cy="2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139100</xdr:rowOff>
    </xdr:from>
    <xdr:to>
      <xdr:col>10</xdr:col>
      <xdr:colOff>114300</xdr:colOff>
      <xdr:row>38</xdr:row>
      <xdr:rowOff>24629</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482750"/>
          <a:ext cx="889000" cy="5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54682</xdr:rowOff>
    </xdr:from>
    <xdr:to>
      <xdr:col>24</xdr:col>
      <xdr:colOff>114300</xdr:colOff>
      <xdr:row>37</xdr:row>
      <xdr:rowOff>156282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39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77559</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24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75212</xdr:rowOff>
    </xdr:from>
    <xdr:to>
      <xdr:col>20</xdr:col>
      <xdr:colOff>38100</xdr:colOff>
      <xdr:row>38</xdr:row>
      <xdr:rowOff>5362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1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21889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19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66783</xdr:rowOff>
    </xdr:from>
    <xdr:to>
      <xdr:col>15</xdr:col>
      <xdr:colOff>101600</xdr:colOff>
      <xdr:row>37</xdr:row>
      <xdr:rowOff>168384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104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13460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18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88300</xdr:rowOff>
    </xdr:from>
    <xdr:to>
      <xdr:col>10</xdr:col>
      <xdr:colOff>165100</xdr:colOff>
      <xdr:row>38</xdr:row>
      <xdr:rowOff>18450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34977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0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145278</xdr:rowOff>
    </xdr:from>
    <xdr:to>
      <xdr:col>6</xdr:col>
      <xdr:colOff>38100</xdr:colOff>
      <xdr:row>38</xdr:row>
      <xdr:rowOff>75428</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91955</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6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106271</xdr:rowOff>
    </xdr:from>
    <xdr:to>
      <xdr:col>24</xdr:col>
      <xdr:colOff>63500</xdr:colOff>
      <xdr:row>58</xdr:row>
      <xdr:rowOff>113463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050371"/>
          <a:ext cx="838200" cy="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85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97837</xdr:rowOff>
    </xdr:from>
    <xdr:to>
      <xdr:col>19</xdr:col>
      <xdr:colOff>177800</xdr:colOff>
      <xdr:row>58</xdr:row>
      <xdr:rowOff>113463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41937"/>
          <a:ext cx="889000" cy="1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80858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97837</xdr:rowOff>
    </xdr:from>
    <xdr:to>
      <xdr:col>15</xdr:col>
      <xdr:colOff>50800</xdr:colOff>
      <xdr:row>58</xdr:row>
      <xdr:rowOff>134187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041937"/>
          <a:ext cx="889000" cy="3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107440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70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128990</xdr:rowOff>
    </xdr:from>
    <xdr:to>
      <xdr:col>10</xdr:col>
      <xdr:colOff>114300</xdr:colOff>
      <xdr:row>58</xdr:row>
      <xdr:rowOff>134187</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073090"/>
          <a:ext cx="889000" cy="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156977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7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153896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7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55471</xdr:rowOff>
    </xdr:from>
    <xdr:to>
      <xdr:col>24</xdr:col>
      <xdr:colOff>114300</xdr:colOff>
      <xdr:row>58</xdr:row>
      <xdr:rowOff>157071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9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141848</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1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62663</xdr:rowOff>
    </xdr:from>
    <xdr:to>
      <xdr:col>20</xdr:col>
      <xdr:colOff>38100</xdr:colOff>
      <xdr:row>58</xdr:row>
      <xdr:rowOff>164263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0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155390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0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47037</xdr:rowOff>
    </xdr:from>
    <xdr:to>
      <xdr:col>15</xdr:col>
      <xdr:colOff>101600</xdr:colOff>
      <xdr:row>58</xdr:row>
      <xdr:rowOff>148637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9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139764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10083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83387</xdr:rowOff>
    </xdr:from>
    <xdr:to>
      <xdr:col>10</xdr:col>
      <xdr:colOff>165100</xdr:colOff>
      <xdr:row>59</xdr:row>
      <xdr:rowOff>13537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2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4664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1012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78190</xdr:rowOff>
    </xdr:from>
    <xdr:to>
      <xdr:col>6</xdr:col>
      <xdr:colOff>38100</xdr:colOff>
      <xdr:row>59</xdr:row>
      <xdr:rowOff>8340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2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170917</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1011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131361</xdr:rowOff>
    </xdr:from>
    <xdr:to>
      <xdr:col>24</xdr:col>
      <xdr:colOff>63500</xdr:colOff>
      <xdr:row>79</xdr:row>
      <xdr:rowOff>18786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504461"/>
          <a:ext cx="838200" cy="5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150260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8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125158</xdr:rowOff>
    </xdr:from>
    <xdr:to>
      <xdr:col>19</xdr:col>
      <xdr:colOff>177800</xdr:colOff>
      <xdr:row>79</xdr:row>
      <xdr:rowOff>18786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498258"/>
          <a:ext cx="889000" cy="6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75959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125158</xdr:rowOff>
    </xdr:from>
    <xdr:to>
      <xdr:col>15</xdr:col>
      <xdr:colOff>50800</xdr:colOff>
      <xdr:row>79</xdr:row>
      <xdr:rowOff>77939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498258"/>
          <a:ext cx="889000" cy="1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98634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76549</xdr:rowOff>
    </xdr:from>
    <xdr:to>
      <xdr:col>10</xdr:col>
      <xdr:colOff>114300</xdr:colOff>
      <xdr:row>79</xdr:row>
      <xdr:rowOff>77939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621099"/>
          <a:ext cx="8890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126336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5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121862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5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80561</xdr:rowOff>
    </xdr:from>
    <xdr:to>
      <xdr:col>24</xdr:col>
      <xdr:colOff>114300</xdr:colOff>
      <xdr:row>79</xdr:row>
      <xdr:rowOff>10711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45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166938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36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139436</xdr:rowOff>
    </xdr:from>
    <xdr:to>
      <xdr:col>20</xdr:col>
      <xdr:colOff>38100</xdr:colOff>
      <xdr:row>79</xdr:row>
      <xdr:rowOff>69586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51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60713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60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74358</xdr:rowOff>
    </xdr:from>
    <xdr:to>
      <xdr:col>15</xdr:col>
      <xdr:colOff>101600</xdr:colOff>
      <xdr:row>79</xdr:row>
      <xdr:rowOff>4508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167085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54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27139</xdr:rowOff>
    </xdr:from>
    <xdr:to>
      <xdr:col>10</xdr:col>
      <xdr:colOff>165100</xdr:colOff>
      <xdr:row>79</xdr:row>
      <xdr:rowOff>128739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57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119866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66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25749</xdr:rowOff>
    </xdr:from>
    <xdr:to>
      <xdr:col>6</xdr:col>
      <xdr:colOff>38100</xdr:colOff>
      <xdr:row>79</xdr:row>
      <xdr:rowOff>127349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7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118476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66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34412</xdr:rowOff>
    </xdr:from>
    <xdr:to>
      <xdr:col>24</xdr:col>
      <xdr:colOff>63500</xdr:colOff>
      <xdr:row>98</xdr:row>
      <xdr:rowOff>49146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836512"/>
          <a:ext cx="838200" cy="1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74029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33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34412</xdr:rowOff>
    </xdr:from>
    <xdr:to>
      <xdr:col>19</xdr:col>
      <xdr:colOff>177800</xdr:colOff>
      <xdr:row>98</xdr:row>
      <xdr:rowOff>85615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36512"/>
          <a:ext cx="889000" cy="5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6507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84000</xdr:rowOff>
    </xdr:from>
    <xdr:to>
      <xdr:col>15</xdr:col>
      <xdr:colOff>50800</xdr:colOff>
      <xdr:row>98</xdr:row>
      <xdr:rowOff>85615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886100"/>
          <a:ext cx="889000" cy="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25826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127668</xdr:rowOff>
    </xdr:from>
    <xdr:to>
      <xdr:col>10</xdr:col>
      <xdr:colOff>114300</xdr:colOff>
      <xdr:row>98</xdr:row>
      <xdr:rowOff>84000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758318"/>
          <a:ext cx="889000" cy="12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24187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170718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169796</xdr:rowOff>
    </xdr:from>
    <xdr:to>
      <xdr:col>24</xdr:col>
      <xdr:colOff>114300</xdr:colOff>
      <xdr:row>98</xdr:row>
      <xdr:rowOff>99946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0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84723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1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155062</xdr:rowOff>
    </xdr:from>
    <xdr:to>
      <xdr:col>20</xdr:col>
      <xdr:colOff>38100</xdr:colOff>
      <xdr:row>98</xdr:row>
      <xdr:rowOff>85212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76339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7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34815</xdr:rowOff>
    </xdr:from>
    <xdr:to>
      <xdr:col>15</xdr:col>
      <xdr:colOff>101600</xdr:colOff>
      <xdr:row>98</xdr:row>
      <xdr:rowOff>136415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3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127542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2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33200</xdr:rowOff>
    </xdr:from>
    <xdr:to>
      <xdr:col>10</xdr:col>
      <xdr:colOff>165100</xdr:colOff>
      <xdr:row>98</xdr:row>
      <xdr:rowOff>134800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125927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2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76868</xdr:rowOff>
    </xdr:from>
    <xdr:to>
      <xdr:col>6</xdr:col>
      <xdr:colOff>38100</xdr:colOff>
      <xdr:row>98</xdr:row>
      <xdr:rowOff>7018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169595</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80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129939</xdr:rowOff>
    </xdr:from>
    <xdr:to>
      <xdr:col>55</xdr:col>
      <xdr:colOff>0</xdr:colOff>
      <xdr:row>57</xdr:row>
      <xdr:rowOff>137622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02589"/>
          <a:ext cx="838200" cy="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36138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37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129939</xdr:rowOff>
    </xdr:from>
    <xdr:to>
      <xdr:col>50</xdr:col>
      <xdr:colOff>114300</xdr:colOff>
      <xdr:row>57</xdr:row>
      <xdr:rowOff>134820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02589"/>
          <a:ext cx="889000" cy="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126894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55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134820</xdr:rowOff>
    </xdr:from>
    <xdr:to>
      <xdr:col>45</xdr:col>
      <xdr:colOff>177800</xdr:colOff>
      <xdr:row>57</xdr:row>
      <xdr:rowOff>168225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07470"/>
          <a:ext cx="889000" cy="3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83359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51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168225</xdr:rowOff>
    </xdr:from>
    <xdr:to>
      <xdr:col>41</xdr:col>
      <xdr:colOff>50800</xdr:colOff>
      <xdr:row>57</xdr:row>
      <xdr:rowOff>170545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40875"/>
          <a:ext cx="889000" cy="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113900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5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127001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86822</xdr:rowOff>
    </xdr:from>
    <xdr:to>
      <xdr:col>55</xdr:col>
      <xdr:colOff>50800</xdr:colOff>
      <xdr:row>58</xdr:row>
      <xdr:rowOff>16972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5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65249</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3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79139</xdr:rowOff>
    </xdr:from>
    <xdr:to>
      <xdr:col>50</xdr:col>
      <xdr:colOff>165100</xdr:colOff>
      <xdr:row>58</xdr:row>
      <xdr:rowOff>9289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5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416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4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84020</xdr:rowOff>
    </xdr:from>
    <xdr:to>
      <xdr:col>46</xdr:col>
      <xdr:colOff>38100</xdr:colOff>
      <xdr:row>58</xdr:row>
      <xdr:rowOff>14170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5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5297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9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117425</xdr:rowOff>
    </xdr:from>
    <xdr:to>
      <xdr:col>41</xdr:col>
      <xdr:colOff>101600</xdr:colOff>
      <xdr:row>58</xdr:row>
      <xdr:rowOff>47575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9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38702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9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119745</xdr:rowOff>
    </xdr:from>
    <xdr:to>
      <xdr:col>36</xdr:col>
      <xdr:colOff>165100</xdr:colOff>
      <xdr:row>58</xdr:row>
      <xdr:rowOff>49895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41022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8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157598</xdr:rowOff>
    </xdr:from>
    <xdr:to>
      <xdr:col>55</xdr:col>
      <xdr:colOff>0</xdr:colOff>
      <xdr:row>78</xdr:row>
      <xdr:rowOff>59644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59248"/>
          <a:ext cx="838200" cy="7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16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157598</xdr:rowOff>
    </xdr:from>
    <xdr:to>
      <xdr:col>50</xdr:col>
      <xdr:colOff>114300</xdr:colOff>
      <xdr:row>78</xdr:row>
      <xdr:rowOff>30243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59248"/>
          <a:ext cx="889000" cy="4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30243</xdr:rowOff>
    </xdr:from>
    <xdr:to>
      <xdr:col>45</xdr:col>
      <xdr:colOff>177800</xdr:colOff>
      <xdr:row>78</xdr:row>
      <xdr:rowOff>76989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03343"/>
          <a:ext cx="889000" cy="4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84875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11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118193</xdr:rowOff>
    </xdr:from>
    <xdr:to>
      <xdr:col>41</xdr:col>
      <xdr:colOff>50800</xdr:colOff>
      <xdr:row>78</xdr:row>
      <xdr:rowOff>76989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19843"/>
          <a:ext cx="889000" cy="13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129346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5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111222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8844</xdr:rowOff>
    </xdr:from>
    <xdr:to>
      <xdr:col>55</xdr:col>
      <xdr:colOff>50800</xdr:colOff>
      <xdr:row>78</xdr:row>
      <xdr:rowOff>110444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8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158721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6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106798</xdr:rowOff>
    </xdr:from>
    <xdr:to>
      <xdr:col>50</xdr:col>
      <xdr:colOff>165100</xdr:colOff>
      <xdr:row>78</xdr:row>
      <xdr:rowOff>36948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0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53475</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308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150893</xdr:rowOff>
    </xdr:from>
    <xdr:to>
      <xdr:col>46</xdr:col>
      <xdr:colOff>38100</xdr:colOff>
      <xdr:row>78</xdr:row>
      <xdr:rowOff>81043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5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72170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4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26189</xdr:rowOff>
    </xdr:from>
    <xdr:to>
      <xdr:col>41</xdr:col>
      <xdr:colOff>101600</xdr:colOff>
      <xdr:row>78</xdr:row>
      <xdr:rowOff>127789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9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118916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9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67393</xdr:rowOff>
    </xdr:from>
    <xdr:to>
      <xdr:col>36</xdr:col>
      <xdr:colOff>165100</xdr:colOff>
      <xdr:row>77</xdr:row>
      <xdr:rowOff>168993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14070</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304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83911</xdr:rowOff>
    </xdr:from>
    <xdr:to>
      <xdr:col>55</xdr:col>
      <xdr:colOff>0</xdr:colOff>
      <xdr:row>97</xdr:row>
      <xdr:rowOff>106575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714561"/>
          <a:ext cx="8382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106575</xdr:rowOff>
    </xdr:from>
    <xdr:to>
      <xdr:col>50</xdr:col>
      <xdr:colOff>114300</xdr:colOff>
      <xdr:row>97</xdr:row>
      <xdr:rowOff>113167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737225"/>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88860</xdr:rowOff>
    </xdr:from>
    <xdr:to>
      <xdr:col>45</xdr:col>
      <xdr:colOff>177800</xdr:colOff>
      <xdr:row>97</xdr:row>
      <xdr:rowOff>113167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719510"/>
          <a:ext cx="889000" cy="2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171097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88860</xdr:rowOff>
    </xdr:from>
    <xdr:to>
      <xdr:col>41</xdr:col>
      <xdr:colOff>50800</xdr:colOff>
      <xdr:row>97</xdr:row>
      <xdr:rowOff>120445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719510"/>
          <a:ext cx="889000" cy="3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143366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33111</xdr:rowOff>
    </xdr:from>
    <xdr:to>
      <xdr:col>55</xdr:col>
      <xdr:colOff>50800</xdr:colOff>
      <xdr:row>97</xdr:row>
      <xdr:rowOff>134711</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6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163938</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4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55775</xdr:rowOff>
    </xdr:from>
    <xdr:to>
      <xdr:col>50</xdr:col>
      <xdr:colOff>165100</xdr:colOff>
      <xdr:row>97</xdr:row>
      <xdr:rowOff>157375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68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148502</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77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62367</xdr:rowOff>
    </xdr:from>
    <xdr:to>
      <xdr:col>46</xdr:col>
      <xdr:colOff>38100</xdr:colOff>
      <xdr:row>97</xdr:row>
      <xdr:rowOff>163967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9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155094</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78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38060</xdr:rowOff>
    </xdr:from>
    <xdr:to>
      <xdr:col>41</xdr:col>
      <xdr:colOff>101600</xdr:colOff>
      <xdr:row>97</xdr:row>
      <xdr:rowOff>139660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6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156187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44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69645</xdr:rowOff>
    </xdr:from>
    <xdr:to>
      <xdr:col>36</xdr:col>
      <xdr:colOff>165100</xdr:colOff>
      <xdr:row>97</xdr:row>
      <xdr:rowOff>171245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70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162372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793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63064</xdr:rowOff>
    </xdr:from>
    <xdr:to>
      <xdr:col>85</xdr:col>
      <xdr:colOff>127000</xdr:colOff>
      <xdr:row>38</xdr:row>
      <xdr:rowOff>115619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78164"/>
          <a:ext cx="838200" cy="5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51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115619</xdr:rowOff>
    </xdr:from>
    <xdr:to>
      <xdr:col>81</xdr:col>
      <xdr:colOff>50800</xdr:colOff>
      <xdr:row>38</xdr:row>
      <xdr:rowOff>116118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630719"/>
          <a:ext cx="889000" cy="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116118</xdr:rowOff>
    </xdr:from>
    <xdr:to>
      <xdr:col>76</xdr:col>
      <xdr:colOff>114300</xdr:colOff>
      <xdr:row>38</xdr:row>
      <xdr:rowOff>129935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631218"/>
          <a:ext cx="8890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90888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6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110005</xdr:rowOff>
    </xdr:from>
    <xdr:to>
      <xdr:col>71</xdr:col>
      <xdr:colOff>177800</xdr:colOff>
      <xdr:row>38</xdr:row>
      <xdr:rowOff>129935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625105"/>
          <a:ext cx="889000" cy="1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88596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6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122749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12264</xdr:rowOff>
    </xdr:from>
    <xdr:to>
      <xdr:col>85</xdr:col>
      <xdr:colOff>177800</xdr:colOff>
      <xdr:row>38</xdr:row>
      <xdr:rowOff>113864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2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35141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7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64819</xdr:rowOff>
    </xdr:from>
    <xdr:to>
      <xdr:col>81</xdr:col>
      <xdr:colOff>101600</xdr:colOff>
      <xdr:row>38</xdr:row>
      <xdr:rowOff>166419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157546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7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65318</xdr:rowOff>
    </xdr:from>
    <xdr:to>
      <xdr:col>76</xdr:col>
      <xdr:colOff>165100</xdr:colOff>
      <xdr:row>38</xdr:row>
      <xdr:rowOff>166918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8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158045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79135</xdr:rowOff>
    </xdr:from>
    <xdr:to>
      <xdr:col>72</xdr:col>
      <xdr:colOff>38100</xdr:colOff>
      <xdr:row>39</xdr:row>
      <xdr:rowOff>9285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9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412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59205</xdr:rowOff>
    </xdr:from>
    <xdr:to>
      <xdr:col>67</xdr:col>
      <xdr:colOff>101600</xdr:colOff>
      <xdr:row>38</xdr:row>
      <xdr:rowOff>160805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151932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6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99261</xdr:rowOff>
    </xdr:from>
    <xdr:to>
      <xdr:col>85</xdr:col>
      <xdr:colOff>127000</xdr:colOff>
      <xdr:row>58</xdr:row>
      <xdr:rowOff>102020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10043361"/>
          <a:ext cx="8382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155839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78611</xdr:rowOff>
    </xdr:from>
    <xdr:to>
      <xdr:col>81</xdr:col>
      <xdr:colOff>50800</xdr:colOff>
      <xdr:row>58</xdr:row>
      <xdr:rowOff>102020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10022711"/>
          <a:ext cx="889000" cy="2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108068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70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78611</xdr:rowOff>
    </xdr:from>
    <xdr:to>
      <xdr:col>76</xdr:col>
      <xdr:colOff>114300</xdr:colOff>
      <xdr:row>58</xdr:row>
      <xdr:rowOff>82029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22711"/>
          <a:ext cx="889000" cy="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122813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72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77586</xdr:rowOff>
    </xdr:from>
    <xdr:to>
      <xdr:col>71</xdr:col>
      <xdr:colOff>177800</xdr:colOff>
      <xdr:row>58</xdr:row>
      <xdr:rowOff>82029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21686"/>
          <a:ext cx="889000" cy="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100073</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70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144370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48461</xdr:rowOff>
    </xdr:from>
    <xdr:to>
      <xdr:col>85</xdr:col>
      <xdr:colOff>177800</xdr:colOff>
      <xdr:row>58</xdr:row>
      <xdr:rowOff>150061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9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134838</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90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51220</xdr:rowOff>
    </xdr:from>
    <xdr:to>
      <xdr:col>81</xdr:col>
      <xdr:colOff>101600</xdr:colOff>
      <xdr:row>58</xdr:row>
      <xdr:rowOff>152820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9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143947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1008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27811</xdr:rowOff>
    </xdr:from>
    <xdr:to>
      <xdr:col>76</xdr:col>
      <xdr:colOff>165100</xdr:colOff>
      <xdr:row>58</xdr:row>
      <xdr:rowOff>129411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7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120538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1006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31229</xdr:rowOff>
    </xdr:from>
    <xdr:to>
      <xdr:col>72</xdr:col>
      <xdr:colOff>38100</xdr:colOff>
      <xdr:row>58</xdr:row>
      <xdr:rowOff>132829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7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123956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1006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26786</xdr:rowOff>
    </xdr:from>
    <xdr:to>
      <xdr:col>67</xdr:col>
      <xdr:colOff>101600</xdr:colOff>
      <xdr:row>58</xdr:row>
      <xdr:rowOff>128386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7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119513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1006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110485</xdr:rowOff>
    </xdr:from>
    <xdr:to>
      <xdr:col>85</xdr:col>
      <xdr:colOff>127000</xdr:colOff>
      <xdr:row>79</xdr:row>
      <xdr:rowOff>55651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483585"/>
          <a:ext cx="838200" cy="11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505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55651</xdr:rowOff>
    </xdr:from>
    <xdr:to>
      <xdr:col>81</xdr:col>
      <xdr:colOff>50800</xdr:colOff>
      <xdr:row>79</xdr:row>
      <xdr:rowOff>66548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600201"/>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66548</xdr:rowOff>
    </xdr:from>
    <xdr:to>
      <xdr:col>76</xdr:col>
      <xdr:colOff>114300</xdr:colOff>
      <xdr:row>79</xdr:row>
      <xdr:rowOff>98868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611098"/>
          <a:ext cx="889000" cy="3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81725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8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95675</xdr:rowOff>
    </xdr:from>
    <xdr:to>
      <xdr:col>71</xdr:col>
      <xdr:colOff>177800</xdr:colOff>
      <xdr:row>79</xdr:row>
      <xdr:rowOff>98868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640225"/>
          <a:ext cx="889000" cy="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108245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112785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59685</xdr:rowOff>
    </xdr:from>
    <xdr:to>
      <xdr:col>85</xdr:col>
      <xdr:colOff>177800</xdr:colOff>
      <xdr:row>78</xdr:row>
      <xdr:rowOff>161285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82562</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28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4851</xdr:rowOff>
    </xdr:from>
    <xdr:to>
      <xdr:col>81</xdr:col>
      <xdr:colOff>101600</xdr:colOff>
      <xdr:row>79</xdr:row>
      <xdr:rowOff>106451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4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97578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64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15748</xdr:rowOff>
    </xdr:from>
    <xdr:to>
      <xdr:col>76</xdr:col>
      <xdr:colOff>165100</xdr:colOff>
      <xdr:row>79</xdr:row>
      <xdr:rowOff>117348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6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108475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65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48068</xdr:rowOff>
    </xdr:from>
    <xdr:to>
      <xdr:col>72</xdr:col>
      <xdr:colOff>38100</xdr:colOff>
      <xdr:row>79</xdr:row>
      <xdr:rowOff>149668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140795</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85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44875</xdr:rowOff>
    </xdr:from>
    <xdr:to>
      <xdr:col>67</xdr:col>
      <xdr:colOff>101600</xdr:colOff>
      <xdr:row>79</xdr:row>
      <xdr:rowOff>146475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137602</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682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74087</xdr:rowOff>
    </xdr:from>
    <xdr:to>
      <xdr:col>85</xdr:col>
      <xdr:colOff>127000</xdr:colOff>
      <xdr:row>98</xdr:row>
      <xdr:rowOff>88458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876187"/>
          <a:ext cx="838200" cy="1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88458</xdr:rowOff>
    </xdr:from>
    <xdr:to>
      <xdr:col>81</xdr:col>
      <xdr:colOff>50800</xdr:colOff>
      <xdr:row>98</xdr:row>
      <xdr:rowOff>102403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90558"/>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102403</xdr:rowOff>
    </xdr:from>
    <xdr:to>
      <xdr:col>76</xdr:col>
      <xdr:colOff>114300</xdr:colOff>
      <xdr:row>98</xdr:row>
      <xdr:rowOff>111559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904503"/>
          <a:ext cx="889000" cy="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167065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62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111559</xdr:rowOff>
    </xdr:from>
    <xdr:to>
      <xdr:col>71</xdr:col>
      <xdr:colOff>177800</xdr:colOff>
      <xdr:row>98</xdr:row>
      <xdr:rowOff>113630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913659"/>
          <a:ext cx="889000" cy="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156894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61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165789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62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23287</xdr:rowOff>
    </xdr:from>
    <xdr:to>
      <xdr:col>85</xdr:col>
      <xdr:colOff>177800</xdr:colOff>
      <xdr:row>98</xdr:row>
      <xdr:rowOff>124887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82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46164</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7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37658</xdr:rowOff>
    </xdr:from>
    <xdr:to>
      <xdr:col>81</xdr:col>
      <xdr:colOff>101600</xdr:colOff>
      <xdr:row>98</xdr:row>
      <xdr:rowOff>139258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3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155785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61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51603</xdr:rowOff>
    </xdr:from>
    <xdr:to>
      <xdr:col>76</xdr:col>
      <xdr:colOff>165100</xdr:colOff>
      <xdr:row>98</xdr:row>
      <xdr:rowOff>153203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5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144330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94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60759</xdr:rowOff>
    </xdr:from>
    <xdr:to>
      <xdr:col>72</xdr:col>
      <xdr:colOff>38100</xdr:colOff>
      <xdr:row>98</xdr:row>
      <xdr:rowOff>162359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6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153486</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95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62830</xdr:rowOff>
    </xdr:from>
    <xdr:to>
      <xdr:col>67</xdr:col>
      <xdr:colOff>101600</xdr:colOff>
      <xdr:row>98</xdr:row>
      <xdr:rowOff>164430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155557</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95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目的別における類似団体平均と比較して、議会費・土木費・消防費・災害復旧費・公債費を除く全てにおいて下回っており、健全な財政運営である。</a:t>
          </a:r>
        </a:p>
        <a:p>
          <a:r>
            <a:rPr kumimoji="1" lang="ja-JP" altLang="en-US" sz="1000">
              <a:latin typeface="ＭＳ Ｐゴシック" panose="020B0600070205080204" pitchFamily="50" charset="-128"/>
              <a:ea typeface="ＭＳ Ｐゴシック" panose="020B0600070205080204" pitchFamily="50" charset="-128"/>
            </a:rPr>
            <a:t>議会費は、類似団体平均より</a:t>
          </a:r>
          <a:r>
            <a:rPr kumimoji="1" lang="en-US" altLang="ja-JP" sz="1000">
              <a:latin typeface="ＭＳ Ｐゴシック" panose="020B0600070205080204" pitchFamily="50" charset="-128"/>
              <a:ea typeface="ＭＳ Ｐゴシック" panose="020B0600070205080204" pitchFamily="50" charset="-128"/>
            </a:rPr>
            <a:t>5,679</a:t>
          </a:r>
          <a:r>
            <a:rPr kumimoji="1" lang="ja-JP" altLang="en-US" sz="1000">
              <a:latin typeface="ＭＳ Ｐゴシック" panose="020B0600070205080204" pitchFamily="50" charset="-128"/>
              <a:ea typeface="ＭＳ Ｐゴシック" panose="020B0600070205080204" pitchFamily="50" charset="-128"/>
            </a:rPr>
            <a:t>円上回った。令和元年から報酬が改正されたことによる。今後もこの水準で推移すると考えられる。</a:t>
          </a:r>
        </a:p>
        <a:p>
          <a:r>
            <a:rPr kumimoji="1" lang="ja-JP" altLang="en-US" sz="1000">
              <a:latin typeface="ＭＳ Ｐゴシック" panose="020B0600070205080204" pitchFamily="50" charset="-128"/>
              <a:ea typeface="ＭＳ Ｐゴシック" panose="020B0600070205080204" pitchFamily="50" charset="-128"/>
            </a:rPr>
            <a:t>土木費は、類似団体平均より</a:t>
          </a:r>
          <a:r>
            <a:rPr kumimoji="1" lang="en-US" altLang="ja-JP" sz="1000">
              <a:latin typeface="ＭＳ Ｐゴシック" panose="020B0600070205080204" pitchFamily="50" charset="-128"/>
              <a:ea typeface="ＭＳ Ｐゴシック" panose="020B0600070205080204" pitchFamily="50" charset="-128"/>
            </a:rPr>
            <a:t>26,977</a:t>
          </a:r>
          <a:r>
            <a:rPr kumimoji="1" lang="ja-JP" altLang="en-US" sz="1000">
              <a:latin typeface="ＭＳ Ｐゴシック" panose="020B0600070205080204" pitchFamily="50" charset="-128"/>
              <a:ea typeface="ＭＳ Ｐゴシック" panose="020B0600070205080204" pitchFamily="50" charset="-128"/>
            </a:rPr>
            <a:t>円上回った。住宅整備事業等により増加したもの。</a:t>
          </a:r>
        </a:p>
        <a:p>
          <a:r>
            <a:rPr kumimoji="1" lang="ja-JP" altLang="en-US" sz="1000">
              <a:latin typeface="ＭＳ Ｐゴシック" panose="020B0600070205080204" pitchFamily="50" charset="-128"/>
              <a:ea typeface="ＭＳ Ｐゴシック" panose="020B0600070205080204" pitchFamily="50" charset="-128"/>
            </a:rPr>
            <a:t>消防費は、類似団体平均より</a:t>
          </a:r>
          <a:r>
            <a:rPr kumimoji="1" lang="en-US" altLang="ja-JP" sz="1000">
              <a:latin typeface="ＭＳ Ｐゴシック" panose="020B0600070205080204" pitchFamily="50" charset="-128"/>
              <a:ea typeface="ＭＳ Ｐゴシック" panose="020B0600070205080204" pitchFamily="50" charset="-128"/>
            </a:rPr>
            <a:t>2,742</a:t>
          </a:r>
          <a:r>
            <a:rPr kumimoji="1" lang="ja-JP" altLang="en-US" sz="1000">
              <a:latin typeface="ＭＳ Ｐゴシック" panose="020B0600070205080204" pitchFamily="50" charset="-128"/>
              <a:ea typeface="ＭＳ Ｐゴシック" panose="020B0600070205080204" pitchFamily="50" charset="-128"/>
            </a:rPr>
            <a:t>円上回った。移動通信システム整備事業等により増加したもの。</a:t>
          </a:r>
        </a:p>
        <a:p>
          <a:r>
            <a:rPr kumimoji="1" lang="ja-JP" altLang="en-US" sz="1000">
              <a:latin typeface="ＭＳ Ｐゴシック" panose="020B0600070205080204" pitchFamily="50" charset="-128"/>
              <a:ea typeface="ＭＳ Ｐゴシック" panose="020B0600070205080204" pitchFamily="50" charset="-128"/>
            </a:rPr>
            <a:t>災害復旧費は、類似団体平均より</a:t>
          </a:r>
          <a:r>
            <a:rPr kumimoji="1" lang="en-US" altLang="ja-JP" sz="1000">
              <a:latin typeface="ＭＳ Ｐゴシック" panose="020B0600070205080204" pitchFamily="50" charset="-128"/>
              <a:ea typeface="ＭＳ Ｐゴシック" panose="020B0600070205080204" pitchFamily="50" charset="-128"/>
            </a:rPr>
            <a:t>28,748</a:t>
          </a:r>
          <a:r>
            <a:rPr kumimoji="1" lang="ja-JP" altLang="en-US" sz="1000">
              <a:latin typeface="ＭＳ Ｐゴシック" panose="020B0600070205080204" pitchFamily="50" charset="-128"/>
              <a:ea typeface="ＭＳ Ｐゴシック" panose="020B0600070205080204" pitchFamily="50" charset="-128"/>
            </a:rPr>
            <a:t>円上回った。令和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8</a:t>
          </a:r>
          <a:r>
            <a:rPr kumimoji="1" lang="ja-JP" altLang="en-US" sz="1000">
              <a:latin typeface="ＭＳ Ｐゴシック" panose="020B0600070205080204" pitchFamily="50" charset="-128"/>
              <a:ea typeface="ＭＳ Ｐゴシック" panose="020B0600070205080204" pitchFamily="50" charset="-128"/>
            </a:rPr>
            <a:t>月豪雨災害による復旧事業により増加したもの。</a:t>
          </a:r>
        </a:p>
        <a:p>
          <a:r>
            <a:rPr kumimoji="1" lang="ja-JP" altLang="en-US" sz="1000">
              <a:latin typeface="ＭＳ Ｐゴシック" panose="020B0600070205080204" pitchFamily="50" charset="-128"/>
              <a:ea typeface="ＭＳ Ｐゴシック" panose="020B0600070205080204" pitchFamily="50" charset="-128"/>
            </a:rPr>
            <a:t>公債費は、類似団体平均より</a:t>
          </a:r>
          <a:r>
            <a:rPr kumimoji="1" lang="en-US" altLang="ja-JP" sz="1000">
              <a:latin typeface="ＭＳ Ｐゴシック" panose="020B0600070205080204" pitchFamily="50" charset="-128"/>
              <a:ea typeface="ＭＳ Ｐゴシック" panose="020B0600070205080204" pitchFamily="50" charset="-128"/>
            </a:rPr>
            <a:t>22,145</a:t>
          </a:r>
          <a:r>
            <a:rPr kumimoji="1" lang="ja-JP" altLang="en-US" sz="1000">
              <a:latin typeface="ＭＳ Ｐゴシック" panose="020B0600070205080204" pitchFamily="50" charset="-128"/>
              <a:ea typeface="ＭＳ Ｐゴシック" panose="020B0600070205080204" pitchFamily="50" charset="-128"/>
            </a:rPr>
            <a:t>円上回った。償還額のピークは令和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年度と見込まれ、今後も高い水準で推移すると考えられる。</a:t>
          </a: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財政調整基金</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震災復興事業に取組んだ結果、平成</a:t>
          </a:r>
          <a:r>
            <a:rPr kumimoji="1" lang="en-US" altLang="ja-JP" sz="1000">
              <a:latin typeface="ＭＳ ゴシック" pitchFamily="49" charset="-128"/>
              <a:ea typeface="ＭＳ ゴシック" pitchFamily="49" charset="-128"/>
            </a:rPr>
            <a:t>28</a:t>
          </a:r>
          <a:r>
            <a:rPr kumimoji="1" lang="ja-JP" altLang="en-US" sz="1000">
              <a:latin typeface="ＭＳ ゴシック" pitchFamily="49" charset="-128"/>
              <a:ea typeface="ＭＳ ゴシック" pitchFamily="49" charset="-128"/>
            </a:rPr>
            <a:t>年度末残高</a:t>
          </a:r>
          <a:r>
            <a:rPr kumimoji="1" lang="en-US" altLang="ja-JP" sz="1000">
              <a:latin typeface="ＭＳ ゴシック" pitchFamily="49" charset="-128"/>
              <a:ea typeface="ＭＳ ゴシック" pitchFamily="49" charset="-128"/>
            </a:rPr>
            <a:t>728</a:t>
          </a:r>
          <a:r>
            <a:rPr kumimoji="1" lang="ja-JP" altLang="en-US" sz="1000">
              <a:latin typeface="ＭＳ ゴシック" pitchFamily="49" charset="-128"/>
              <a:ea typeface="ＭＳ ゴシック" pitchFamily="49" charset="-128"/>
            </a:rPr>
            <a:t>百万円</a:t>
          </a:r>
        </a:p>
        <a:p>
          <a:r>
            <a:rPr kumimoji="1" lang="ja-JP" altLang="en-US" sz="1000">
              <a:latin typeface="ＭＳ ゴシック" pitchFamily="49" charset="-128"/>
              <a:ea typeface="ＭＳ ゴシック" pitchFamily="49" charset="-128"/>
            </a:rPr>
            <a:t>　が令和元年度末には</a:t>
          </a:r>
          <a:r>
            <a:rPr kumimoji="1" lang="en-US" altLang="ja-JP" sz="1000">
              <a:latin typeface="ＭＳ ゴシック" pitchFamily="49" charset="-128"/>
              <a:ea typeface="ＭＳ ゴシック" pitchFamily="49" charset="-128"/>
            </a:rPr>
            <a:t>396</a:t>
          </a:r>
          <a:r>
            <a:rPr kumimoji="1" lang="ja-JP" altLang="en-US" sz="1000">
              <a:latin typeface="ＭＳ ゴシック" pitchFamily="49" charset="-128"/>
              <a:ea typeface="ＭＳ ゴシック" pitchFamily="49" charset="-128"/>
            </a:rPr>
            <a:t>百万円となった。令和</a:t>
          </a:r>
          <a:r>
            <a:rPr kumimoji="1" lang="en-US" altLang="ja-JP" sz="1000">
              <a:latin typeface="ＭＳ ゴシック" pitchFamily="49" charset="-128"/>
              <a:ea typeface="ＭＳ ゴシック" pitchFamily="49" charset="-128"/>
            </a:rPr>
            <a:t>4</a:t>
          </a:r>
          <a:r>
            <a:rPr kumimoji="1" lang="ja-JP" altLang="en-US" sz="1000">
              <a:latin typeface="ＭＳ ゴシック" pitchFamily="49" charset="-128"/>
              <a:ea typeface="ＭＳ ゴシック" pitchFamily="49" charset="-128"/>
            </a:rPr>
            <a:t>年度末残高は</a:t>
          </a:r>
          <a:r>
            <a:rPr kumimoji="1" lang="en-US" altLang="ja-JP" sz="1000">
              <a:latin typeface="ＭＳ ゴシック" pitchFamily="49" charset="-128"/>
              <a:ea typeface="ＭＳ ゴシック" pitchFamily="49" charset="-128"/>
            </a:rPr>
            <a:t>567</a:t>
          </a:r>
          <a:r>
            <a:rPr kumimoji="1" lang="ja-JP" altLang="en-US" sz="1000">
              <a:latin typeface="ＭＳ ゴシック" pitchFamily="49" charset="-128"/>
              <a:ea typeface="ＭＳ ゴシック" pitchFamily="49" charset="-128"/>
            </a:rPr>
            <a:t>百万円</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実質収支額</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令和</a:t>
          </a:r>
          <a:r>
            <a:rPr kumimoji="1" lang="en-US" altLang="ja-JP" sz="1000">
              <a:latin typeface="ＭＳ ゴシック" pitchFamily="49" charset="-128"/>
              <a:ea typeface="ＭＳ ゴシック" pitchFamily="49" charset="-128"/>
            </a:rPr>
            <a:t>4</a:t>
          </a:r>
          <a:r>
            <a:rPr kumimoji="1" lang="ja-JP" altLang="en-US" sz="1000">
              <a:latin typeface="ＭＳ ゴシック" pitchFamily="49" charset="-128"/>
              <a:ea typeface="ＭＳ ゴシック" pitchFamily="49" charset="-128"/>
            </a:rPr>
            <a:t>年度実質収支は、</a:t>
          </a:r>
          <a:r>
            <a:rPr kumimoji="1" lang="en-US" altLang="ja-JP" sz="1000">
              <a:latin typeface="ＭＳ ゴシック" pitchFamily="49" charset="-128"/>
              <a:ea typeface="ＭＳ ゴシック" pitchFamily="49" charset="-128"/>
            </a:rPr>
            <a:t>159</a:t>
          </a:r>
          <a:r>
            <a:rPr kumimoji="1" lang="ja-JP" altLang="en-US" sz="1000">
              <a:latin typeface="ＭＳ ゴシック" pitchFamily="49" charset="-128"/>
              <a:ea typeface="ＭＳ ゴシック" pitchFamily="49" charset="-128"/>
            </a:rPr>
            <a:t>百万となり、前年度比</a:t>
          </a:r>
          <a:r>
            <a:rPr kumimoji="1" lang="en-US" altLang="ja-JP" sz="1000">
              <a:latin typeface="ＭＳ ゴシック" pitchFamily="49" charset="-128"/>
              <a:ea typeface="ＭＳ ゴシック" pitchFamily="49" charset="-128"/>
            </a:rPr>
            <a:t>12</a:t>
          </a:r>
          <a:r>
            <a:rPr kumimoji="1" lang="ja-JP" altLang="en-US" sz="1000">
              <a:latin typeface="ＭＳ ゴシック" pitchFamily="49" charset="-128"/>
              <a:ea typeface="ＭＳ ゴシック" pitchFamily="49" charset="-128"/>
            </a:rPr>
            <a:t>百万円の</a:t>
          </a:r>
        </a:p>
        <a:p>
          <a:r>
            <a:rPr kumimoji="1" lang="ja-JP" altLang="en-US" sz="1000">
              <a:latin typeface="ＭＳ ゴシック" pitchFamily="49" charset="-128"/>
              <a:ea typeface="ＭＳ ゴシック" pitchFamily="49" charset="-128"/>
            </a:rPr>
            <a:t>　減となった。</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実質単年度収支</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令和</a:t>
          </a:r>
          <a:r>
            <a:rPr kumimoji="1" lang="en-US" altLang="ja-JP" sz="1000">
              <a:latin typeface="ＭＳ ゴシック" pitchFamily="49" charset="-128"/>
              <a:ea typeface="ＭＳ ゴシック" pitchFamily="49" charset="-128"/>
            </a:rPr>
            <a:t>4</a:t>
          </a:r>
          <a:r>
            <a:rPr kumimoji="1" lang="ja-JP" altLang="en-US" sz="1000">
              <a:latin typeface="ＭＳ ゴシック" pitchFamily="49" charset="-128"/>
              <a:ea typeface="ＭＳ ゴシック" pitchFamily="49" charset="-128"/>
            </a:rPr>
            <a:t>年度の単年度収支は、▲</a:t>
          </a:r>
          <a:r>
            <a:rPr kumimoji="1" lang="en-US" altLang="ja-JP" sz="1000">
              <a:latin typeface="ＭＳ ゴシック" pitchFamily="49" charset="-128"/>
              <a:ea typeface="ＭＳ ゴシック" pitchFamily="49" charset="-128"/>
            </a:rPr>
            <a:t>11</a:t>
          </a:r>
          <a:r>
            <a:rPr kumimoji="1" lang="ja-JP" altLang="en-US" sz="1000">
              <a:latin typeface="ＭＳ ゴシック" pitchFamily="49" charset="-128"/>
              <a:ea typeface="ＭＳ ゴシック" pitchFamily="49" charset="-128"/>
            </a:rPr>
            <a:t>百万円となり、前年度比</a:t>
          </a:r>
          <a:r>
            <a:rPr kumimoji="1" lang="en-US" altLang="ja-JP" sz="1000">
              <a:latin typeface="ＭＳ ゴシック" pitchFamily="49" charset="-128"/>
              <a:ea typeface="ＭＳ ゴシック" pitchFamily="49" charset="-128"/>
            </a:rPr>
            <a:t>69</a:t>
          </a:r>
          <a:r>
            <a:rPr kumimoji="1" lang="ja-JP" altLang="en-US" sz="1000">
              <a:latin typeface="ＭＳ ゴシック" pitchFamily="49" charset="-128"/>
              <a:ea typeface="ＭＳ ゴシック" pitchFamily="49" charset="-128"/>
            </a:rPr>
            <a:t>百万円の</a:t>
          </a:r>
        </a:p>
        <a:p>
          <a:r>
            <a:rPr kumimoji="1" lang="ja-JP" altLang="en-US" sz="1000">
              <a:latin typeface="ＭＳ ゴシック" pitchFamily="49" charset="-128"/>
              <a:ea typeface="ＭＳ ゴシック" pitchFamily="49" charset="-128"/>
            </a:rPr>
            <a:t>　減となった。実質単年度収支は、</a:t>
          </a:r>
          <a:r>
            <a:rPr kumimoji="1" lang="en-US" altLang="ja-JP" sz="1000">
              <a:latin typeface="ＭＳ ゴシック" pitchFamily="49" charset="-128"/>
              <a:ea typeface="ＭＳ ゴシック" pitchFamily="49" charset="-128"/>
            </a:rPr>
            <a:t>39</a:t>
          </a:r>
          <a:r>
            <a:rPr kumimoji="1" lang="ja-JP" altLang="en-US" sz="1000">
              <a:latin typeface="ＭＳ ゴシック" pitchFamily="49" charset="-128"/>
              <a:ea typeface="ＭＳ ゴシック" pitchFamily="49" charset="-128"/>
            </a:rPr>
            <a:t>百万円となった。前年度比</a:t>
          </a:r>
          <a:r>
            <a:rPr kumimoji="1" lang="en-US" altLang="ja-JP" sz="1000">
              <a:latin typeface="ＭＳ ゴシック" pitchFamily="49" charset="-128"/>
              <a:ea typeface="ＭＳ ゴシック" pitchFamily="49" charset="-128"/>
            </a:rPr>
            <a:t>141</a:t>
          </a:r>
          <a:r>
            <a:rPr kumimoji="1" lang="ja-JP" altLang="en-US" sz="1000">
              <a:latin typeface="ＭＳ ゴシック" pitchFamily="49" charset="-128"/>
              <a:ea typeface="ＭＳ ゴシック" pitchFamily="49" charset="-128"/>
            </a:rPr>
            <a:t>百万円の</a:t>
          </a:r>
        </a:p>
        <a:p>
          <a:r>
            <a:rPr kumimoji="1" lang="ja-JP" altLang="en-US" sz="1000">
              <a:latin typeface="ＭＳ ゴシック" pitchFamily="49" charset="-128"/>
              <a:ea typeface="ＭＳ ゴシック" pitchFamily="49" charset="-128"/>
            </a:rPr>
            <a:t>　減となった。</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年度は全ての会計においては黒字となっており、上記の赤字額を上回って</a:t>
          </a:r>
        </a:p>
        <a:p>
          <a:r>
            <a:rPr kumimoji="1" lang="ja-JP" altLang="en-US" sz="1100">
              <a:latin typeface="ＭＳ ゴシック" pitchFamily="49" charset="-128"/>
              <a:ea typeface="ＭＳ ゴシック" pitchFamily="49" charset="-128"/>
            </a:rPr>
            <a:t>いることから、連結実質赤字比率は算定されない。</a:t>
          </a:r>
        </a:p>
        <a:p>
          <a:endParaRPr kumimoji="1" lang="ja-JP" altLang="en-US"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なお令和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年度特定環境保全下水道事業特別会計、及び</a:t>
          </a:r>
        </a:p>
        <a:p>
          <a:r>
            <a:rPr kumimoji="1" lang="ja-JP" altLang="en-US" sz="1100">
              <a:latin typeface="ＭＳ ゴシック" pitchFamily="49" charset="-128"/>
              <a:ea typeface="ＭＳ ゴシック" pitchFamily="49" charset="-128"/>
            </a:rPr>
            <a:t>簡易水道事業費特別会計について、赤字額が計上された。</a:t>
          </a:r>
        </a:p>
        <a:p>
          <a:r>
            <a:rPr kumimoji="1" lang="ja-JP" altLang="en-US" sz="1100">
              <a:latin typeface="ＭＳ ゴシック" pitchFamily="49" charset="-128"/>
              <a:ea typeface="ＭＳ ゴシック" pitchFamily="49" charset="-128"/>
            </a:rPr>
            <a:t>新型コロナウイルス感染症の影響により、特別減収対策企業債を</a:t>
          </a:r>
        </a:p>
        <a:p>
          <a:r>
            <a:rPr kumimoji="1" lang="ja-JP" altLang="en-US" sz="1100">
              <a:latin typeface="ＭＳ ゴシック" pitchFamily="49" charset="-128"/>
              <a:ea typeface="ＭＳ ゴシック" pitchFamily="49" charset="-128"/>
            </a:rPr>
            <a:t>発行したことにより、地方財政法上の資金不足が算定されたことによる。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健全化法上での資金不足はない。</a:t>
          </a:r>
        </a:p>
        <a:p>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M19" sqref="AM19:AT19"/>
    </sheetView>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81</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82</v>
      </c>
      <c r="C2" s="176"/>
      <c r="D2" s="177"/>
    </row>
    <row r="3" spans="1:119" ht="18.75" customHeight="1" thickBot="1" x14ac:dyDescent="0.25">
      <c r="A3" s="175"/>
      <c r="B3" s="605" t="s">
        <v>83</v>
      </c>
      <c r="C3" s="606"/>
      <c r="D3" s="606"/>
      <c r="E3" s="607"/>
      <c r="F3" s="607"/>
      <c r="G3" s="607"/>
      <c r="H3" s="607"/>
      <c r="I3" s="607"/>
      <c r="J3" s="607"/>
      <c r="K3" s="607"/>
      <c r="L3" s="607" t="s">
        <v>84</v>
      </c>
      <c r="M3" s="607"/>
      <c r="N3" s="607"/>
      <c r="O3" s="607"/>
      <c r="P3" s="607"/>
      <c r="Q3" s="607"/>
      <c r="R3" s="610"/>
      <c r="S3" s="610"/>
      <c r="T3" s="610"/>
      <c r="U3" s="610"/>
      <c r="V3" s="611"/>
      <c r="W3" s="501" t="s">
        <v>85</v>
      </c>
      <c r="X3" s="502"/>
      <c r="Y3" s="502"/>
      <c r="Z3" s="502"/>
      <c r="AA3" s="502"/>
      <c r="AB3" s="606"/>
      <c r="AC3" s="610" t="s">
        <v>86</v>
      </c>
      <c r="AD3" s="502"/>
      <c r="AE3" s="502"/>
      <c r="AF3" s="502"/>
      <c r="AG3" s="502"/>
      <c r="AH3" s="502"/>
      <c r="AI3" s="502"/>
      <c r="AJ3" s="502"/>
      <c r="AK3" s="502"/>
      <c r="AL3" s="572"/>
      <c r="AM3" s="501" t="s">
        <v>87</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88</v>
      </c>
      <c r="BO3" s="502"/>
      <c r="BP3" s="502"/>
      <c r="BQ3" s="502"/>
      <c r="BR3" s="502"/>
      <c r="BS3" s="502"/>
      <c r="BT3" s="502"/>
      <c r="BU3" s="572"/>
      <c r="BV3" s="501" t="s">
        <v>89</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90</v>
      </c>
      <c r="CU3" s="502"/>
      <c r="CV3" s="502"/>
      <c r="CW3" s="502"/>
      <c r="CX3" s="502"/>
      <c r="CY3" s="502"/>
      <c r="CZ3" s="502"/>
      <c r="DA3" s="572"/>
      <c r="DB3" s="501" t="s">
        <v>91</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92</v>
      </c>
      <c r="AZ4" s="459"/>
      <c r="BA4" s="459"/>
      <c r="BB4" s="459"/>
      <c r="BC4" s="459"/>
      <c r="BD4" s="459"/>
      <c r="BE4" s="459"/>
      <c r="BF4" s="459"/>
      <c r="BG4" s="459"/>
      <c r="BH4" s="459"/>
      <c r="BI4" s="459"/>
      <c r="BJ4" s="459"/>
      <c r="BK4" s="459"/>
      <c r="BL4" s="459"/>
      <c r="BM4" s="460"/>
      <c r="BN4" s="461">
        <v>3580593</v>
      </c>
      <c r="BO4" s="462"/>
      <c r="BP4" s="462"/>
      <c r="BQ4" s="462"/>
      <c r="BR4" s="462"/>
      <c r="BS4" s="462"/>
      <c r="BT4" s="462"/>
      <c r="BU4" s="463"/>
      <c r="BV4" s="461">
        <v>3427101</v>
      </c>
      <c r="BW4" s="462"/>
      <c r="BX4" s="462"/>
      <c r="BY4" s="462"/>
      <c r="BZ4" s="462"/>
      <c r="CA4" s="462"/>
      <c r="CB4" s="462"/>
      <c r="CC4" s="463"/>
      <c r="CD4" s="598" t="s">
        <v>93</v>
      </c>
      <c r="CE4" s="599"/>
      <c r="CF4" s="599"/>
      <c r="CG4" s="599"/>
      <c r="CH4" s="599"/>
      <c r="CI4" s="599"/>
      <c r="CJ4" s="599"/>
      <c r="CK4" s="599"/>
      <c r="CL4" s="599"/>
      <c r="CM4" s="599"/>
      <c r="CN4" s="599"/>
      <c r="CO4" s="599"/>
      <c r="CP4" s="599"/>
      <c r="CQ4" s="599"/>
      <c r="CR4" s="599"/>
      <c r="CS4" s="600"/>
      <c r="CT4" s="601">
        <v>7.2</v>
      </c>
      <c r="CU4" s="602"/>
      <c r="CV4" s="602"/>
      <c r="CW4" s="602"/>
      <c r="CX4" s="602"/>
      <c r="CY4" s="602"/>
      <c r="CZ4" s="602"/>
      <c r="DA4" s="603"/>
      <c r="DB4" s="601">
        <v>7.7</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94</v>
      </c>
      <c r="AN5" s="389"/>
      <c r="AO5" s="389"/>
      <c r="AP5" s="389"/>
      <c r="AQ5" s="389"/>
      <c r="AR5" s="389"/>
      <c r="AS5" s="389"/>
      <c r="AT5" s="390"/>
      <c r="AU5" s="490" t="s">
        <v>95</v>
      </c>
      <c r="AV5" s="491"/>
      <c r="AW5" s="491"/>
      <c r="AX5" s="491"/>
      <c r="AY5" s="446" t="s">
        <v>96</v>
      </c>
      <c r="AZ5" s="447"/>
      <c r="BA5" s="447"/>
      <c r="BB5" s="447"/>
      <c r="BC5" s="447"/>
      <c r="BD5" s="447"/>
      <c r="BE5" s="447"/>
      <c r="BF5" s="447"/>
      <c r="BG5" s="447"/>
      <c r="BH5" s="447"/>
      <c r="BI5" s="447"/>
      <c r="BJ5" s="447"/>
      <c r="BK5" s="447"/>
      <c r="BL5" s="447"/>
      <c r="BM5" s="448"/>
      <c r="BN5" s="432">
        <v>3380370</v>
      </c>
      <c r="BO5" s="433"/>
      <c r="BP5" s="433"/>
      <c r="BQ5" s="433"/>
      <c r="BR5" s="433"/>
      <c r="BS5" s="433"/>
      <c r="BT5" s="433"/>
      <c r="BU5" s="434"/>
      <c r="BV5" s="432">
        <v>3253661</v>
      </c>
      <c r="BW5" s="433"/>
      <c r="BX5" s="433"/>
      <c r="BY5" s="433"/>
      <c r="BZ5" s="433"/>
      <c r="CA5" s="433"/>
      <c r="CB5" s="433"/>
      <c r="CC5" s="434"/>
      <c r="CD5" s="472" t="s">
        <v>97</v>
      </c>
      <c r="CE5" s="392"/>
      <c r="CF5" s="392"/>
      <c r="CG5" s="392"/>
      <c r="CH5" s="392"/>
      <c r="CI5" s="392"/>
      <c r="CJ5" s="392"/>
      <c r="CK5" s="392"/>
      <c r="CL5" s="392"/>
      <c r="CM5" s="392"/>
      <c r="CN5" s="392"/>
      <c r="CO5" s="392"/>
      <c r="CP5" s="392"/>
      <c r="CQ5" s="392"/>
      <c r="CR5" s="392"/>
      <c r="CS5" s="473"/>
      <c r="CT5" s="429">
        <v>91.7</v>
      </c>
      <c r="CU5" s="430"/>
      <c r="CV5" s="430"/>
      <c r="CW5" s="430"/>
      <c r="CX5" s="430"/>
      <c r="CY5" s="430"/>
      <c r="CZ5" s="430"/>
      <c r="DA5" s="431"/>
      <c r="DB5" s="429">
        <v>86.7</v>
      </c>
      <c r="DC5" s="430"/>
      <c r="DD5" s="430"/>
      <c r="DE5" s="430"/>
      <c r="DF5" s="430"/>
      <c r="DG5" s="430"/>
      <c r="DH5" s="430"/>
      <c r="DI5" s="431"/>
    </row>
    <row r="6" spans="1:119" ht="18.75" customHeight="1" x14ac:dyDescent="0.2">
      <c r="A6" s="175"/>
      <c r="B6" s="578" t="s">
        <v>98</v>
      </c>
      <c r="C6" s="419"/>
      <c r="D6" s="419"/>
      <c r="E6" s="579"/>
      <c r="F6" s="579"/>
      <c r="G6" s="579"/>
      <c r="H6" s="579"/>
      <c r="I6" s="579"/>
      <c r="J6" s="579"/>
      <c r="K6" s="579"/>
      <c r="L6" s="579" t="s">
        <v>99</v>
      </c>
      <c r="M6" s="579"/>
      <c r="N6" s="579"/>
      <c r="O6" s="579"/>
      <c r="P6" s="579"/>
      <c r="Q6" s="579"/>
      <c r="R6" s="417"/>
      <c r="S6" s="417"/>
      <c r="T6" s="417"/>
      <c r="U6" s="417"/>
      <c r="V6" s="585"/>
      <c r="W6" s="522" t="s">
        <v>100</v>
      </c>
      <c r="X6" s="418"/>
      <c r="Y6" s="418"/>
      <c r="Z6" s="418"/>
      <c r="AA6" s="418"/>
      <c r="AB6" s="419"/>
      <c r="AC6" s="590" t="s">
        <v>101</v>
      </c>
      <c r="AD6" s="591"/>
      <c r="AE6" s="591"/>
      <c r="AF6" s="591"/>
      <c r="AG6" s="591"/>
      <c r="AH6" s="591"/>
      <c r="AI6" s="591"/>
      <c r="AJ6" s="591"/>
      <c r="AK6" s="591"/>
      <c r="AL6" s="592"/>
      <c r="AM6" s="489" t="s">
        <v>102</v>
      </c>
      <c r="AN6" s="389"/>
      <c r="AO6" s="389"/>
      <c r="AP6" s="389"/>
      <c r="AQ6" s="389"/>
      <c r="AR6" s="389"/>
      <c r="AS6" s="389"/>
      <c r="AT6" s="390"/>
      <c r="AU6" s="490" t="s">
        <v>103</v>
      </c>
      <c r="AV6" s="491"/>
      <c r="AW6" s="491"/>
      <c r="AX6" s="491"/>
      <c r="AY6" s="446" t="s">
        <v>104</v>
      </c>
      <c r="AZ6" s="447"/>
      <c r="BA6" s="447"/>
      <c r="BB6" s="447"/>
      <c r="BC6" s="447"/>
      <c r="BD6" s="447"/>
      <c r="BE6" s="447"/>
      <c r="BF6" s="447"/>
      <c r="BG6" s="447"/>
      <c r="BH6" s="447"/>
      <c r="BI6" s="447"/>
      <c r="BJ6" s="447"/>
      <c r="BK6" s="447"/>
      <c r="BL6" s="447"/>
      <c r="BM6" s="448"/>
      <c r="BN6" s="432">
        <v>200223</v>
      </c>
      <c r="BO6" s="433"/>
      <c r="BP6" s="433"/>
      <c r="BQ6" s="433"/>
      <c r="BR6" s="433"/>
      <c r="BS6" s="433"/>
      <c r="BT6" s="433"/>
      <c r="BU6" s="434"/>
      <c r="BV6" s="432">
        <v>173440</v>
      </c>
      <c r="BW6" s="433"/>
      <c r="BX6" s="433"/>
      <c r="BY6" s="433"/>
      <c r="BZ6" s="433"/>
      <c r="CA6" s="433"/>
      <c r="CB6" s="433"/>
      <c r="CC6" s="434"/>
      <c r="CD6" s="472" t="s">
        <v>105</v>
      </c>
      <c r="CE6" s="392"/>
      <c r="CF6" s="392"/>
      <c r="CG6" s="392"/>
      <c r="CH6" s="392"/>
      <c r="CI6" s="392"/>
      <c r="CJ6" s="392"/>
      <c r="CK6" s="392"/>
      <c r="CL6" s="392"/>
      <c r="CM6" s="392"/>
      <c r="CN6" s="392"/>
      <c r="CO6" s="392"/>
      <c r="CP6" s="392"/>
      <c r="CQ6" s="392"/>
      <c r="CR6" s="392"/>
      <c r="CS6" s="473"/>
      <c r="CT6" s="575">
        <v>92.6</v>
      </c>
      <c r="CU6" s="576"/>
      <c r="CV6" s="576"/>
      <c r="CW6" s="576"/>
      <c r="CX6" s="576"/>
      <c r="CY6" s="576"/>
      <c r="CZ6" s="576"/>
      <c r="DA6" s="577"/>
      <c r="DB6" s="575">
        <v>89</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106</v>
      </c>
      <c r="AN7" s="389"/>
      <c r="AO7" s="389"/>
      <c r="AP7" s="389"/>
      <c r="AQ7" s="389"/>
      <c r="AR7" s="389"/>
      <c r="AS7" s="389"/>
      <c r="AT7" s="390"/>
      <c r="AU7" s="490" t="s">
        <v>107</v>
      </c>
      <c r="AV7" s="491"/>
      <c r="AW7" s="491"/>
      <c r="AX7" s="491"/>
      <c r="AY7" s="446" t="s">
        <v>108</v>
      </c>
      <c r="AZ7" s="447"/>
      <c r="BA7" s="447"/>
      <c r="BB7" s="447"/>
      <c r="BC7" s="447"/>
      <c r="BD7" s="447"/>
      <c r="BE7" s="447"/>
      <c r="BF7" s="447"/>
      <c r="BG7" s="447"/>
      <c r="BH7" s="447"/>
      <c r="BI7" s="447"/>
      <c r="BJ7" s="447"/>
      <c r="BK7" s="447"/>
      <c r="BL7" s="447"/>
      <c r="BM7" s="448"/>
      <c r="BN7" s="432">
        <v>40783</v>
      </c>
      <c r="BO7" s="433"/>
      <c r="BP7" s="433"/>
      <c r="BQ7" s="433"/>
      <c r="BR7" s="433"/>
      <c r="BS7" s="433"/>
      <c r="BT7" s="433"/>
      <c r="BU7" s="434"/>
      <c r="BV7" s="432">
        <v>2576</v>
      </c>
      <c r="BW7" s="433"/>
      <c r="BX7" s="433"/>
      <c r="BY7" s="433"/>
      <c r="BZ7" s="433"/>
      <c r="CA7" s="433"/>
      <c r="CB7" s="433"/>
      <c r="CC7" s="434"/>
      <c r="CD7" s="472" t="s">
        <v>109</v>
      </c>
      <c r="CE7" s="392"/>
      <c r="CF7" s="392"/>
      <c r="CG7" s="392"/>
      <c r="CH7" s="392"/>
      <c r="CI7" s="392"/>
      <c r="CJ7" s="392"/>
      <c r="CK7" s="392"/>
      <c r="CL7" s="392"/>
      <c r="CM7" s="392"/>
      <c r="CN7" s="392"/>
      <c r="CO7" s="392"/>
      <c r="CP7" s="392"/>
      <c r="CQ7" s="392"/>
      <c r="CR7" s="392"/>
      <c r="CS7" s="473"/>
      <c r="CT7" s="432">
        <v>2201717</v>
      </c>
      <c r="CU7" s="433"/>
      <c r="CV7" s="433"/>
      <c r="CW7" s="433"/>
      <c r="CX7" s="433"/>
      <c r="CY7" s="433"/>
      <c r="CZ7" s="433"/>
      <c r="DA7" s="434"/>
      <c r="DB7" s="432">
        <v>2207612</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110</v>
      </c>
      <c r="AN8" s="389"/>
      <c r="AO8" s="389"/>
      <c r="AP8" s="389"/>
      <c r="AQ8" s="389"/>
      <c r="AR8" s="389"/>
      <c r="AS8" s="389"/>
      <c r="AT8" s="390"/>
      <c r="AU8" s="490" t="s">
        <v>103</v>
      </c>
      <c r="AV8" s="491"/>
      <c r="AW8" s="491"/>
      <c r="AX8" s="491"/>
      <c r="AY8" s="446" t="s">
        <v>111</v>
      </c>
      <c r="AZ8" s="447"/>
      <c r="BA8" s="447"/>
      <c r="BB8" s="447"/>
      <c r="BC8" s="447"/>
      <c r="BD8" s="447"/>
      <c r="BE8" s="447"/>
      <c r="BF8" s="447"/>
      <c r="BG8" s="447"/>
      <c r="BH8" s="447"/>
      <c r="BI8" s="447"/>
      <c r="BJ8" s="447"/>
      <c r="BK8" s="447"/>
      <c r="BL8" s="447"/>
      <c r="BM8" s="448"/>
      <c r="BN8" s="432">
        <v>159440</v>
      </c>
      <c r="BO8" s="433"/>
      <c r="BP8" s="433"/>
      <c r="BQ8" s="433"/>
      <c r="BR8" s="433"/>
      <c r="BS8" s="433"/>
      <c r="BT8" s="433"/>
      <c r="BU8" s="434"/>
      <c r="BV8" s="432">
        <v>170864</v>
      </c>
      <c r="BW8" s="433"/>
      <c r="BX8" s="433"/>
      <c r="BY8" s="433"/>
      <c r="BZ8" s="433"/>
      <c r="CA8" s="433"/>
      <c r="CB8" s="433"/>
      <c r="CC8" s="434"/>
      <c r="CD8" s="472" t="s">
        <v>112</v>
      </c>
      <c r="CE8" s="392"/>
      <c r="CF8" s="392"/>
      <c r="CG8" s="392"/>
      <c r="CH8" s="392"/>
      <c r="CI8" s="392"/>
      <c r="CJ8" s="392"/>
      <c r="CK8" s="392"/>
      <c r="CL8" s="392"/>
      <c r="CM8" s="392"/>
      <c r="CN8" s="392"/>
      <c r="CO8" s="392"/>
      <c r="CP8" s="392"/>
      <c r="CQ8" s="392"/>
      <c r="CR8" s="392"/>
      <c r="CS8" s="473"/>
      <c r="CT8" s="535">
        <v>0.24</v>
      </c>
      <c r="CU8" s="536"/>
      <c r="CV8" s="536"/>
      <c r="CW8" s="536"/>
      <c r="CX8" s="536"/>
      <c r="CY8" s="536"/>
      <c r="CZ8" s="536"/>
      <c r="DA8" s="537"/>
      <c r="DB8" s="535">
        <v>0.25</v>
      </c>
      <c r="DC8" s="536"/>
      <c r="DD8" s="536"/>
      <c r="DE8" s="536"/>
      <c r="DF8" s="536"/>
      <c r="DG8" s="536"/>
      <c r="DH8" s="536"/>
      <c r="DI8" s="537"/>
    </row>
    <row r="9" spans="1:119" ht="18.75" customHeight="1" thickBot="1" x14ac:dyDescent="0.25">
      <c r="A9" s="175"/>
      <c r="B9" s="564" t="s">
        <v>113</v>
      </c>
      <c r="C9" s="565"/>
      <c r="D9" s="565"/>
      <c r="E9" s="565"/>
      <c r="F9" s="565"/>
      <c r="G9" s="565"/>
      <c r="H9" s="565"/>
      <c r="I9" s="565"/>
      <c r="J9" s="565"/>
      <c r="K9" s="483"/>
      <c r="L9" s="566" t="s">
        <v>114</v>
      </c>
      <c r="M9" s="567"/>
      <c r="N9" s="567"/>
      <c r="O9" s="567"/>
      <c r="P9" s="567"/>
      <c r="Q9" s="568"/>
      <c r="R9" s="569">
        <v>2556</v>
      </c>
      <c r="S9" s="570"/>
      <c r="T9" s="570"/>
      <c r="U9" s="570"/>
      <c r="V9" s="571"/>
      <c r="W9" s="501" t="s">
        <v>115</v>
      </c>
      <c r="X9" s="502"/>
      <c r="Y9" s="502"/>
      <c r="Z9" s="502"/>
      <c r="AA9" s="502"/>
      <c r="AB9" s="502"/>
      <c r="AC9" s="502"/>
      <c r="AD9" s="502"/>
      <c r="AE9" s="502"/>
      <c r="AF9" s="502"/>
      <c r="AG9" s="502"/>
      <c r="AH9" s="502"/>
      <c r="AI9" s="502"/>
      <c r="AJ9" s="502"/>
      <c r="AK9" s="502"/>
      <c r="AL9" s="572"/>
      <c r="AM9" s="489" t="s">
        <v>116</v>
      </c>
      <c r="AN9" s="389"/>
      <c r="AO9" s="389"/>
      <c r="AP9" s="389"/>
      <c r="AQ9" s="389"/>
      <c r="AR9" s="389"/>
      <c r="AS9" s="389"/>
      <c r="AT9" s="390"/>
      <c r="AU9" s="490" t="s">
        <v>117</v>
      </c>
      <c r="AV9" s="491"/>
      <c r="AW9" s="491"/>
      <c r="AX9" s="491"/>
      <c r="AY9" s="446" t="s">
        <v>118</v>
      </c>
      <c r="AZ9" s="447"/>
      <c r="BA9" s="447"/>
      <c r="BB9" s="447"/>
      <c r="BC9" s="447"/>
      <c r="BD9" s="447"/>
      <c r="BE9" s="447"/>
      <c r="BF9" s="447"/>
      <c r="BG9" s="447"/>
      <c r="BH9" s="447"/>
      <c r="BI9" s="447"/>
      <c r="BJ9" s="447"/>
      <c r="BK9" s="447"/>
      <c r="BL9" s="447"/>
      <c r="BM9" s="448"/>
      <c r="BN9" s="432">
        <v>-11424</v>
      </c>
      <c r="BO9" s="433"/>
      <c r="BP9" s="433"/>
      <c r="BQ9" s="433"/>
      <c r="BR9" s="433"/>
      <c r="BS9" s="433"/>
      <c r="BT9" s="433"/>
      <c r="BU9" s="434"/>
      <c r="BV9" s="432">
        <v>57953</v>
      </c>
      <c r="BW9" s="433"/>
      <c r="BX9" s="433"/>
      <c r="BY9" s="433"/>
      <c r="BZ9" s="433"/>
      <c r="CA9" s="433"/>
      <c r="CB9" s="433"/>
      <c r="CC9" s="434"/>
      <c r="CD9" s="472" t="s">
        <v>119</v>
      </c>
      <c r="CE9" s="392"/>
      <c r="CF9" s="392"/>
      <c r="CG9" s="392"/>
      <c r="CH9" s="392"/>
      <c r="CI9" s="392"/>
      <c r="CJ9" s="392"/>
      <c r="CK9" s="392"/>
      <c r="CL9" s="392"/>
      <c r="CM9" s="392"/>
      <c r="CN9" s="392"/>
      <c r="CO9" s="392"/>
      <c r="CP9" s="392"/>
      <c r="CQ9" s="392"/>
      <c r="CR9" s="392"/>
      <c r="CS9" s="473"/>
      <c r="CT9" s="429">
        <v>15.9</v>
      </c>
      <c r="CU9" s="430"/>
      <c r="CV9" s="430"/>
      <c r="CW9" s="430"/>
      <c r="CX9" s="430"/>
      <c r="CY9" s="430"/>
      <c r="CZ9" s="430"/>
      <c r="DA9" s="431"/>
      <c r="DB9" s="429">
        <v>15.5</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120</v>
      </c>
      <c r="M10" s="389"/>
      <c r="N10" s="389"/>
      <c r="O10" s="389"/>
      <c r="P10" s="389"/>
      <c r="Q10" s="390"/>
      <c r="R10" s="385">
        <v>2831</v>
      </c>
      <c r="S10" s="386"/>
      <c r="T10" s="386"/>
      <c r="U10" s="386"/>
      <c r="V10" s="445"/>
      <c r="W10" s="573"/>
      <c r="X10" s="383"/>
      <c r="Y10" s="383"/>
      <c r="Z10" s="383"/>
      <c r="AA10" s="383"/>
      <c r="AB10" s="383"/>
      <c r="AC10" s="383"/>
      <c r="AD10" s="383"/>
      <c r="AE10" s="383"/>
      <c r="AF10" s="383"/>
      <c r="AG10" s="383"/>
      <c r="AH10" s="383"/>
      <c r="AI10" s="383"/>
      <c r="AJ10" s="383"/>
      <c r="AK10" s="383"/>
      <c r="AL10" s="574"/>
      <c r="AM10" s="489" t="s">
        <v>121</v>
      </c>
      <c r="AN10" s="389"/>
      <c r="AO10" s="389"/>
      <c r="AP10" s="389"/>
      <c r="AQ10" s="389"/>
      <c r="AR10" s="389"/>
      <c r="AS10" s="389"/>
      <c r="AT10" s="390"/>
      <c r="AU10" s="490" t="s">
        <v>122</v>
      </c>
      <c r="AV10" s="491"/>
      <c r="AW10" s="491"/>
      <c r="AX10" s="491"/>
      <c r="AY10" s="446" t="s">
        <v>123</v>
      </c>
      <c r="AZ10" s="447"/>
      <c r="BA10" s="447"/>
      <c r="BB10" s="447"/>
      <c r="BC10" s="447"/>
      <c r="BD10" s="447"/>
      <c r="BE10" s="447"/>
      <c r="BF10" s="447"/>
      <c r="BG10" s="447"/>
      <c r="BH10" s="447"/>
      <c r="BI10" s="447"/>
      <c r="BJ10" s="447"/>
      <c r="BK10" s="447"/>
      <c r="BL10" s="447"/>
      <c r="BM10" s="448"/>
      <c r="BN10" s="432">
        <v>50008</v>
      </c>
      <c r="BO10" s="433"/>
      <c r="BP10" s="433"/>
      <c r="BQ10" s="433"/>
      <c r="BR10" s="433"/>
      <c r="BS10" s="433"/>
      <c r="BT10" s="433"/>
      <c r="BU10" s="434"/>
      <c r="BV10" s="432">
        <v>121812</v>
      </c>
      <c r="BW10" s="433"/>
      <c r="BX10" s="433"/>
      <c r="BY10" s="433"/>
      <c r="BZ10" s="433"/>
      <c r="CA10" s="433"/>
      <c r="CB10" s="433"/>
      <c r="CC10" s="434"/>
      <c r="CD10" s="181" t="s">
        <v>124</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125</v>
      </c>
      <c r="M11" s="394"/>
      <c r="N11" s="394"/>
      <c r="O11" s="394"/>
      <c r="P11" s="394"/>
      <c r="Q11" s="395"/>
      <c r="R11" s="561" t="s">
        <v>126</v>
      </c>
      <c r="S11" s="562"/>
      <c r="T11" s="562"/>
      <c r="U11" s="562"/>
      <c r="V11" s="563"/>
      <c r="W11" s="573"/>
      <c r="X11" s="383"/>
      <c r="Y11" s="383"/>
      <c r="Z11" s="383"/>
      <c r="AA11" s="383"/>
      <c r="AB11" s="383"/>
      <c r="AC11" s="383"/>
      <c r="AD11" s="383"/>
      <c r="AE11" s="383"/>
      <c r="AF11" s="383"/>
      <c r="AG11" s="383"/>
      <c r="AH11" s="383"/>
      <c r="AI11" s="383"/>
      <c r="AJ11" s="383"/>
      <c r="AK11" s="383"/>
      <c r="AL11" s="574"/>
      <c r="AM11" s="489" t="s">
        <v>127</v>
      </c>
      <c r="AN11" s="389"/>
      <c r="AO11" s="389"/>
      <c r="AP11" s="389"/>
      <c r="AQ11" s="389"/>
      <c r="AR11" s="389"/>
      <c r="AS11" s="389"/>
      <c r="AT11" s="390"/>
      <c r="AU11" s="490" t="s">
        <v>128</v>
      </c>
      <c r="AV11" s="491"/>
      <c r="AW11" s="491"/>
      <c r="AX11" s="491"/>
      <c r="AY11" s="446" t="s">
        <v>129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130</v>
      </c>
      <c r="CE11" s="392"/>
      <c r="CF11" s="392"/>
      <c r="CG11" s="392"/>
      <c r="CH11" s="392"/>
      <c r="CI11" s="392"/>
      <c r="CJ11" s="392"/>
      <c r="CK11" s="392"/>
      <c r="CL11" s="392"/>
      <c r="CM11" s="392"/>
      <c r="CN11" s="392"/>
      <c r="CO11" s="392"/>
      <c r="CP11" s="392"/>
      <c r="CQ11" s="392"/>
      <c r="CR11" s="392"/>
      <c r="CS11" s="473"/>
      <c r="CT11" s="535" t="s">
        <v>131</v>
      </c>
      <c r="CU11" s="536"/>
      <c r="CV11" s="536"/>
      <c r="CW11" s="536"/>
      <c r="CX11" s="536"/>
      <c r="CY11" s="536"/>
      <c r="CZ11" s="536"/>
      <c r="DA11" s="537"/>
      <c r="DB11" s="535" t="s">
        <v>132</v>
      </c>
      <c r="DC11" s="536"/>
      <c r="DD11" s="536"/>
      <c r="DE11" s="536"/>
      <c r="DF11" s="536"/>
      <c r="DG11" s="536"/>
      <c r="DH11" s="536"/>
      <c r="DI11" s="537"/>
    </row>
    <row r="12" spans="1:119" ht="18.75" customHeight="1" x14ac:dyDescent="0.2">
      <c r="A12" s="175"/>
      <c r="B12" s="538" t="s">
        <v>133</v>
      </c>
      <c r="C12" s="539"/>
      <c r="D12" s="539"/>
      <c r="E12" s="539"/>
      <c r="F12" s="539"/>
      <c r="G12" s="539"/>
      <c r="H12" s="539"/>
      <c r="I12" s="539"/>
      <c r="J12" s="539"/>
      <c r="K12" s="540"/>
      <c r="L12" s="547" t="s">
        <v>134</v>
      </c>
      <c r="M12" s="548"/>
      <c r="N12" s="548"/>
      <c r="O12" s="548"/>
      <c r="P12" s="548"/>
      <c r="Q12" s="549"/>
      <c r="R12" s="550">
        <v>2478</v>
      </c>
      <c r="S12" s="551"/>
      <c r="T12" s="551"/>
      <c r="U12" s="551"/>
      <c r="V12" s="552"/>
      <c r="W12" s="553" t="s">
        <v>1</v>
      </c>
      <c r="X12" s="491"/>
      <c r="Y12" s="491"/>
      <c r="Z12" s="491"/>
      <c r="AA12" s="491"/>
      <c r="AB12" s="554"/>
      <c r="AC12" s="555" t="s">
        <v>135</v>
      </c>
      <c r="AD12" s="556"/>
      <c r="AE12" s="556"/>
      <c r="AF12" s="556"/>
      <c r="AG12" s="557"/>
      <c r="AH12" s="555" t="s">
        <v>136</v>
      </c>
      <c r="AI12" s="556"/>
      <c r="AJ12" s="556"/>
      <c r="AK12" s="556"/>
      <c r="AL12" s="558"/>
      <c r="AM12" s="489" t="s">
        <v>137</v>
      </c>
      <c r="AN12" s="389"/>
      <c r="AO12" s="389"/>
      <c r="AP12" s="389"/>
      <c r="AQ12" s="389"/>
      <c r="AR12" s="389"/>
      <c r="AS12" s="389"/>
      <c r="AT12" s="390"/>
      <c r="AU12" s="490" t="s">
        <v>117</v>
      </c>
      <c r="AV12" s="491"/>
      <c r="AW12" s="491"/>
      <c r="AX12" s="491"/>
      <c r="AY12" s="446" t="s">
        <v>138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139</v>
      </c>
      <c r="CE12" s="392"/>
      <c r="CF12" s="392"/>
      <c r="CG12" s="392"/>
      <c r="CH12" s="392"/>
      <c r="CI12" s="392"/>
      <c r="CJ12" s="392"/>
      <c r="CK12" s="392"/>
      <c r="CL12" s="392"/>
      <c r="CM12" s="392"/>
      <c r="CN12" s="392"/>
      <c r="CO12" s="392"/>
      <c r="CP12" s="392"/>
      <c r="CQ12" s="392"/>
      <c r="CR12" s="392"/>
      <c r="CS12" s="473"/>
      <c r="CT12" s="535" t="s">
        <v>131</v>
      </c>
      <c r="CU12" s="536"/>
      <c r="CV12" s="536"/>
      <c r="CW12" s="536"/>
      <c r="CX12" s="536"/>
      <c r="CY12" s="536"/>
      <c r="CZ12" s="536"/>
      <c r="DA12" s="537"/>
      <c r="DB12" s="535" t="s">
        <v>140</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141</v>
      </c>
      <c r="N13" s="517"/>
      <c r="O13" s="517"/>
      <c r="P13" s="517"/>
      <c r="Q13" s="518"/>
      <c r="R13" s="519">
        <v>2441</v>
      </c>
      <c r="S13" s="520"/>
      <c r="T13" s="520"/>
      <c r="U13" s="520"/>
      <c r="V13" s="521"/>
      <c r="W13" s="522" t="s">
        <v>142</v>
      </c>
      <c r="X13" s="418"/>
      <c r="Y13" s="418"/>
      <c r="Z13" s="418"/>
      <c r="AA13" s="418"/>
      <c r="AB13" s="419"/>
      <c r="AC13" s="385">
        <v>202</v>
      </c>
      <c r="AD13" s="386"/>
      <c r="AE13" s="386"/>
      <c r="AF13" s="386"/>
      <c r="AG13" s="387"/>
      <c r="AH13" s="385">
        <v>235</v>
      </c>
      <c r="AI13" s="386"/>
      <c r="AJ13" s="386"/>
      <c r="AK13" s="386"/>
      <c r="AL13" s="445"/>
      <c r="AM13" s="489" t="s">
        <v>143</v>
      </c>
      <c r="AN13" s="389"/>
      <c r="AO13" s="389"/>
      <c r="AP13" s="389"/>
      <c r="AQ13" s="389"/>
      <c r="AR13" s="389"/>
      <c r="AS13" s="389"/>
      <c r="AT13" s="390"/>
      <c r="AU13" s="490" t="s">
        <v>122</v>
      </c>
      <c r="AV13" s="491"/>
      <c r="AW13" s="491"/>
      <c r="AX13" s="491"/>
      <c r="AY13" s="446" t="s">
        <v>144</v>
      </c>
      <c r="AZ13" s="447"/>
      <c r="BA13" s="447"/>
      <c r="BB13" s="447"/>
      <c r="BC13" s="447"/>
      <c r="BD13" s="447"/>
      <c r="BE13" s="447"/>
      <c r="BF13" s="447"/>
      <c r="BG13" s="447"/>
      <c r="BH13" s="447"/>
      <c r="BI13" s="447"/>
      <c r="BJ13" s="447"/>
      <c r="BK13" s="447"/>
      <c r="BL13" s="447"/>
      <c r="BM13" s="448"/>
      <c r="BN13" s="432">
        <v>38584</v>
      </c>
      <c r="BO13" s="433"/>
      <c r="BP13" s="433"/>
      <c r="BQ13" s="433"/>
      <c r="BR13" s="433"/>
      <c r="BS13" s="433"/>
      <c r="BT13" s="433"/>
      <c r="BU13" s="434"/>
      <c r="BV13" s="432">
        <v>179765</v>
      </c>
      <c r="BW13" s="433"/>
      <c r="BX13" s="433"/>
      <c r="BY13" s="433"/>
      <c r="BZ13" s="433"/>
      <c r="CA13" s="433"/>
      <c r="CB13" s="433"/>
      <c r="CC13" s="434"/>
      <c r="CD13" s="472" t="s">
        <v>145</v>
      </c>
      <c r="CE13" s="392"/>
      <c r="CF13" s="392"/>
      <c r="CG13" s="392"/>
      <c r="CH13" s="392"/>
      <c r="CI13" s="392"/>
      <c r="CJ13" s="392"/>
      <c r="CK13" s="392"/>
      <c r="CL13" s="392"/>
      <c r="CM13" s="392"/>
      <c r="CN13" s="392"/>
      <c r="CO13" s="392"/>
      <c r="CP13" s="392"/>
      <c r="CQ13" s="392"/>
      <c r="CR13" s="392"/>
      <c r="CS13" s="473"/>
      <c r="CT13" s="429">
        <v>14.5</v>
      </c>
      <c r="CU13" s="430"/>
      <c r="CV13" s="430"/>
      <c r="CW13" s="430"/>
      <c r="CX13" s="430"/>
      <c r="CY13" s="430"/>
      <c r="CZ13" s="430"/>
      <c r="DA13" s="431"/>
      <c r="DB13" s="429">
        <v>14.3</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146</v>
      </c>
      <c r="M14" s="559"/>
      <c r="N14" s="559"/>
      <c r="O14" s="559"/>
      <c r="P14" s="559"/>
      <c r="Q14" s="560"/>
      <c r="R14" s="519">
        <v>2591</v>
      </c>
      <c r="S14" s="520"/>
      <c r="T14" s="520"/>
      <c r="U14" s="520"/>
      <c r="V14" s="521"/>
      <c r="W14" s="523"/>
      <c r="X14" s="421"/>
      <c r="Y14" s="421"/>
      <c r="Z14" s="421"/>
      <c r="AA14" s="421"/>
      <c r="AB14" s="422"/>
      <c r="AC14" s="512">
        <v>13.5</v>
      </c>
      <c r="AD14" s="513"/>
      <c r="AE14" s="513"/>
      <c r="AF14" s="513"/>
      <c r="AG14" s="514"/>
      <c r="AH14" s="512">
        <v>14.6</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147</v>
      </c>
      <c r="CE14" s="470"/>
      <c r="CF14" s="470"/>
      <c r="CG14" s="470"/>
      <c r="CH14" s="470"/>
      <c r="CI14" s="470"/>
      <c r="CJ14" s="470"/>
      <c r="CK14" s="470"/>
      <c r="CL14" s="470"/>
      <c r="CM14" s="470"/>
      <c r="CN14" s="470"/>
      <c r="CO14" s="470"/>
      <c r="CP14" s="470"/>
      <c r="CQ14" s="470"/>
      <c r="CR14" s="470"/>
      <c r="CS14" s="471"/>
      <c r="CT14" s="529">
        <v>61.2</v>
      </c>
      <c r="CU14" s="530"/>
      <c r="CV14" s="530"/>
      <c r="CW14" s="530"/>
      <c r="CX14" s="530"/>
      <c r="CY14" s="530"/>
      <c r="CZ14" s="530"/>
      <c r="DA14" s="531"/>
      <c r="DB14" s="529">
        <v>76</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148</v>
      </c>
      <c r="N15" s="517"/>
      <c r="O15" s="517"/>
      <c r="P15" s="517"/>
      <c r="Q15" s="518"/>
      <c r="R15" s="519">
        <v>2550</v>
      </c>
      <c r="S15" s="520"/>
      <c r="T15" s="520"/>
      <c r="U15" s="520"/>
      <c r="V15" s="521"/>
      <c r="W15" s="522" t="s">
        <v>149</v>
      </c>
      <c r="X15" s="418"/>
      <c r="Y15" s="418"/>
      <c r="Z15" s="418"/>
      <c r="AA15" s="418"/>
      <c r="AB15" s="419"/>
      <c r="AC15" s="385">
        <v>294</v>
      </c>
      <c r="AD15" s="386"/>
      <c r="AE15" s="386"/>
      <c r="AF15" s="386"/>
      <c r="AG15" s="387"/>
      <c r="AH15" s="385">
        <v>348</v>
      </c>
      <c r="AI15" s="386"/>
      <c r="AJ15" s="386"/>
      <c r="AK15" s="386"/>
      <c r="AL15" s="445"/>
      <c r="AM15" s="489"/>
      <c r="AN15" s="389"/>
      <c r="AO15" s="389"/>
      <c r="AP15" s="389"/>
      <c r="AQ15" s="389"/>
      <c r="AR15" s="389"/>
      <c r="AS15" s="389"/>
      <c r="AT15" s="390"/>
      <c r="AU15" s="490"/>
      <c r="AV15" s="491"/>
      <c r="AW15" s="491"/>
      <c r="AX15" s="491"/>
      <c r="AY15" s="458" t="s">
        <v>150</v>
      </c>
      <c r="AZ15" s="459"/>
      <c r="BA15" s="459"/>
      <c r="BB15" s="459"/>
      <c r="BC15" s="459"/>
      <c r="BD15" s="459"/>
      <c r="BE15" s="459"/>
      <c r="BF15" s="459"/>
      <c r="BG15" s="459"/>
      <c r="BH15" s="459"/>
      <c r="BI15" s="459"/>
      <c r="BJ15" s="459"/>
      <c r="BK15" s="459"/>
      <c r="BL15" s="459"/>
      <c r="BM15" s="460"/>
      <c r="BN15" s="461">
        <v>467091</v>
      </c>
      <c r="BO15" s="462"/>
      <c r="BP15" s="462"/>
      <c r="BQ15" s="462"/>
      <c r="BR15" s="462"/>
      <c r="BS15" s="462"/>
      <c r="BT15" s="462"/>
      <c r="BU15" s="463"/>
      <c r="BV15" s="461">
        <v>455128</v>
      </c>
      <c r="BW15" s="462"/>
      <c r="BX15" s="462"/>
      <c r="BY15" s="462"/>
      <c r="BZ15" s="462"/>
      <c r="CA15" s="462"/>
      <c r="CB15" s="462"/>
      <c r="CC15" s="463"/>
      <c r="CD15" s="532" t="s">
        <v>151</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152</v>
      </c>
      <c r="M16" s="507"/>
      <c r="N16" s="507"/>
      <c r="O16" s="507"/>
      <c r="P16" s="507"/>
      <c r="Q16" s="508"/>
      <c r="R16" s="509" t="s">
        <v>153</v>
      </c>
      <c r="S16" s="510"/>
      <c r="T16" s="510"/>
      <c r="U16" s="510"/>
      <c r="V16" s="511"/>
      <c r="W16" s="523"/>
      <c r="X16" s="421"/>
      <c r="Y16" s="421"/>
      <c r="Z16" s="421"/>
      <c r="AA16" s="421"/>
      <c r="AB16" s="422"/>
      <c r="AC16" s="512">
        <v>19.7</v>
      </c>
      <c r="AD16" s="513"/>
      <c r="AE16" s="513"/>
      <c r="AF16" s="513"/>
      <c r="AG16" s="514"/>
      <c r="AH16" s="512">
        <v>21.6</v>
      </c>
      <c r="AI16" s="513"/>
      <c r="AJ16" s="513"/>
      <c r="AK16" s="513"/>
      <c r="AL16" s="515"/>
      <c r="AM16" s="489"/>
      <c r="AN16" s="389"/>
      <c r="AO16" s="389"/>
      <c r="AP16" s="389"/>
      <c r="AQ16" s="389"/>
      <c r="AR16" s="389"/>
      <c r="AS16" s="389"/>
      <c r="AT16" s="390"/>
      <c r="AU16" s="490"/>
      <c r="AV16" s="491"/>
      <c r="AW16" s="491"/>
      <c r="AX16" s="491"/>
      <c r="AY16" s="446" t="s">
        <v>154</v>
      </c>
      <c r="AZ16" s="447"/>
      <c r="BA16" s="447"/>
      <c r="BB16" s="447"/>
      <c r="BC16" s="447"/>
      <c r="BD16" s="447"/>
      <c r="BE16" s="447"/>
      <c r="BF16" s="447"/>
      <c r="BG16" s="447"/>
      <c r="BH16" s="447"/>
      <c r="BI16" s="447"/>
      <c r="BJ16" s="447"/>
      <c r="BK16" s="447"/>
      <c r="BL16" s="447"/>
      <c r="BM16" s="448"/>
      <c r="BN16" s="432">
        <v>2052496</v>
      </c>
      <c r="BO16" s="433"/>
      <c r="BP16" s="433"/>
      <c r="BQ16" s="433"/>
      <c r="BR16" s="433"/>
      <c r="BS16" s="433"/>
      <c r="BT16" s="433"/>
      <c r="BU16" s="434"/>
      <c r="BV16" s="432">
        <v>2007640</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155</v>
      </c>
      <c r="N17" s="526"/>
      <c r="O17" s="526"/>
      <c r="P17" s="526"/>
      <c r="Q17" s="527"/>
      <c r="R17" s="509" t="s">
        <v>156</v>
      </c>
      <c r="S17" s="510"/>
      <c r="T17" s="510"/>
      <c r="U17" s="510"/>
      <c r="V17" s="511"/>
      <c r="W17" s="522" t="s">
        <v>157</v>
      </c>
      <c r="X17" s="418"/>
      <c r="Y17" s="418"/>
      <c r="Z17" s="418"/>
      <c r="AA17" s="418"/>
      <c r="AB17" s="419"/>
      <c r="AC17" s="385">
        <v>997</v>
      </c>
      <c r="AD17" s="386"/>
      <c r="AE17" s="386"/>
      <c r="AF17" s="386"/>
      <c r="AG17" s="387"/>
      <c r="AH17" s="385">
        <v>1026</v>
      </c>
      <c r="AI17" s="386"/>
      <c r="AJ17" s="386"/>
      <c r="AK17" s="386"/>
      <c r="AL17" s="445"/>
      <c r="AM17" s="489"/>
      <c r="AN17" s="389"/>
      <c r="AO17" s="389"/>
      <c r="AP17" s="389"/>
      <c r="AQ17" s="389"/>
      <c r="AR17" s="389"/>
      <c r="AS17" s="389"/>
      <c r="AT17" s="390"/>
      <c r="AU17" s="490"/>
      <c r="AV17" s="491"/>
      <c r="AW17" s="491"/>
      <c r="AX17" s="491"/>
      <c r="AY17" s="446" t="s">
        <v>158</v>
      </c>
      <c r="AZ17" s="447"/>
      <c r="BA17" s="447"/>
      <c r="BB17" s="447"/>
      <c r="BC17" s="447"/>
      <c r="BD17" s="447"/>
      <c r="BE17" s="447"/>
      <c r="BF17" s="447"/>
      <c r="BG17" s="447"/>
      <c r="BH17" s="447"/>
      <c r="BI17" s="447"/>
      <c r="BJ17" s="447"/>
      <c r="BK17" s="447"/>
      <c r="BL17" s="447"/>
      <c r="BM17" s="448"/>
      <c r="BN17" s="432">
        <v>594906</v>
      </c>
      <c r="BO17" s="433"/>
      <c r="BP17" s="433"/>
      <c r="BQ17" s="433"/>
      <c r="BR17" s="433"/>
      <c r="BS17" s="433"/>
      <c r="BT17" s="433"/>
      <c r="BU17" s="434"/>
      <c r="BV17" s="432">
        <v>577576</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159</v>
      </c>
      <c r="C18" s="483"/>
      <c r="D18" s="483"/>
      <c r="E18" s="484"/>
      <c r="F18" s="484"/>
      <c r="G18" s="484"/>
      <c r="H18" s="484"/>
      <c r="I18" s="484"/>
      <c r="J18" s="484"/>
      <c r="K18" s="484"/>
      <c r="L18" s="485">
        <v>234.08</v>
      </c>
      <c r="M18" s="485"/>
      <c r="N18" s="485"/>
      <c r="O18" s="485"/>
      <c r="P18" s="485"/>
      <c r="Q18" s="485"/>
      <c r="R18" s="486"/>
      <c r="S18" s="486"/>
      <c r="T18" s="486"/>
      <c r="U18" s="486"/>
      <c r="V18" s="487"/>
      <c r="W18" s="503"/>
      <c r="X18" s="504"/>
      <c r="Y18" s="504"/>
      <c r="Z18" s="504"/>
      <c r="AA18" s="504"/>
      <c r="AB18" s="528"/>
      <c r="AC18" s="402">
        <v>66.8</v>
      </c>
      <c r="AD18" s="403"/>
      <c r="AE18" s="403"/>
      <c r="AF18" s="403"/>
      <c r="AG18" s="488"/>
      <c r="AH18" s="402">
        <v>63.8</v>
      </c>
      <c r="AI18" s="403"/>
      <c r="AJ18" s="403"/>
      <c r="AK18" s="403"/>
      <c r="AL18" s="404"/>
      <c r="AM18" s="489"/>
      <c r="AN18" s="389"/>
      <c r="AO18" s="389"/>
      <c r="AP18" s="389"/>
      <c r="AQ18" s="389"/>
      <c r="AR18" s="389"/>
      <c r="AS18" s="389"/>
      <c r="AT18" s="390"/>
      <c r="AU18" s="490"/>
      <c r="AV18" s="491"/>
      <c r="AW18" s="491"/>
      <c r="AX18" s="491"/>
      <c r="AY18" s="446" t="s">
        <v>160</v>
      </c>
      <c r="AZ18" s="447"/>
      <c r="BA18" s="447"/>
      <c r="BB18" s="447"/>
      <c r="BC18" s="447"/>
      <c r="BD18" s="447"/>
      <c r="BE18" s="447"/>
      <c r="BF18" s="447"/>
      <c r="BG18" s="447"/>
      <c r="BH18" s="447"/>
      <c r="BI18" s="447"/>
      <c r="BJ18" s="447"/>
      <c r="BK18" s="447"/>
      <c r="BL18" s="447"/>
      <c r="BM18" s="448"/>
      <c r="BN18" s="432">
        <v>2056427</v>
      </c>
      <c r="BO18" s="433"/>
      <c r="BP18" s="433"/>
      <c r="BQ18" s="433"/>
      <c r="BR18" s="433"/>
      <c r="BS18" s="433"/>
      <c r="BT18" s="433"/>
      <c r="BU18" s="434"/>
      <c r="BV18" s="432">
        <v>1957757</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161</v>
      </c>
      <c r="C19" s="483"/>
      <c r="D19" s="483"/>
      <c r="E19" s="484"/>
      <c r="F19" s="484"/>
      <c r="G19" s="484"/>
      <c r="H19" s="484"/>
      <c r="I19" s="484"/>
      <c r="J19" s="484"/>
      <c r="K19" s="484"/>
      <c r="L19" s="492">
        <v>11</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162</v>
      </c>
      <c r="AZ19" s="447"/>
      <c r="BA19" s="447"/>
      <c r="BB19" s="447"/>
      <c r="BC19" s="447"/>
      <c r="BD19" s="447"/>
      <c r="BE19" s="447"/>
      <c r="BF19" s="447"/>
      <c r="BG19" s="447"/>
      <c r="BH19" s="447"/>
      <c r="BI19" s="447"/>
      <c r="BJ19" s="447"/>
      <c r="BK19" s="447"/>
      <c r="BL19" s="447"/>
      <c r="BM19" s="448"/>
      <c r="BN19" s="432">
        <v>2843171</v>
      </c>
      <c r="BO19" s="433"/>
      <c r="BP19" s="433"/>
      <c r="BQ19" s="433"/>
      <c r="BR19" s="433"/>
      <c r="BS19" s="433"/>
      <c r="BT19" s="433"/>
      <c r="BU19" s="434"/>
      <c r="BV19" s="432">
        <v>2737968</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163</v>
      </c>
      <c r="C20" s="483"/>
      <c r="D20" s="483"/>
      <c r="E20" s="484"/>
      <c r="F20" s="484"/>
      <c r="G20" s="484"/>
      <c r="H20" s="484"/>
      <c r="I20" s="484"/>
      <c r="J20" s="484"/>
      <c r="K20" s="484"/>
      <c r="L20" s="492">
        <v>1003</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164</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165</v>
      </c>
      <c r="C22" s="409"/>
      <c r="D22" s="410"/>
      <c r="E22" s="417" t="s">
        <v>1</v>
      </c>
      <c r="F22" s="418"/>
      <c r="G22" s="418"/>
      <c r="H22" s="418"/>
      <c r="I22" s="418"/>
      <c r="J22" s="418"/>
      <c r="K22" s="419"/>
      <c r="L22" s="417" t="s">
        <v>166</v>
      </c>
      <c r="M22" s="418"/>
      <c r="N22" s="418"/>
      <c r="O22" s="418"/>
      <c r="P22" s="419"/>
      <c r="Q22" s="423" t="s">
        <v>167</v>
      </c>
      <c r="R22" s="424"/>
      <c r="S22" s="424"/>
      <c r="T22" s="424"/>
      <c r="U22" s="424"/>
      <c r="V22" s="425"/>
      <c r="W22" s="474" t="s">
        <v>168</v>
      </c>
      <c r="X22" s="409"/>
      <c r="Y22" s="410"/>
      <c r="Z22" s="417" t="s">
        <v>1</v>
      </c>
      <c r="AA22" s="418"/>
      <c r="AB22" s="418"/>
      <c r="AC22" s="418"/>
      <c r="AD22" s="418"/>
      <c r="AE22" s="418"/>
      <c r="AF22" s="418"/>
      <c r="AG22" s="419"/>
      <c r="AH22" s="435" t="s">
        <v>169</v>
      </c>
      <c r="AI22" s="418"/>
      <c r="AJ22" s="418"/>
      <c r="AK22" s="418"/>
      <c r="AL22" s="419"/>
      <c r="AM22" s="435" t="s">
        <v>170</v>
      </c>
      <c r="AN22" s="436"/>
      <c r="AO22" s="436"/>
      <c r="AP22" s="436"/>
      <c r="AQ22" s="436"/>
      <c r="AR22" s="437"/>
      <c r="AS22" s="423" t="s">
        <v>167</v>
      </c>
      <c r="AT22" s="424"/>
      <c r="AU22" s="424"/>
      <c r="AV22" s="424"/>
      <c r="AW22" s="424"/>
      <c r="AX22" s="441"/>
      <c r="AY22" s="458" t="s">
        <v>171</v>
      </c>
      <c r="AZ22" s="459"/>
      <c r="BA22" s="459"/>
      <c r="BB22" s="459"/>
      <c r="BC22" s="459"/>
      <c r="BD22" s="459"/>
      <c r="BE22" s="459"/>
      <c r="BF22" s="459"/>
      <c r="BG22" s="459"/>
      <c r="BH22" s="459"/>
      <c r="BI22" s="459"/>
      <c r="BJ22" s="459"/>
      <c r="BK22" s="459"/>
      <c r="BL22" s="459"/>
      <c r="BM22" s="460"/>
      <c r="BN22" s="461">
        <v>4111861</v>
      </c>
      <c r="BO22" s="462"/>
      <c r="BP22" s="462"/>
      <c r="BQ22" s="462"/>
      <c r="BR22" s="462"/>
      <c r="BS22" s="462"/>
      <c r="BT22" s="462"/>
      <c r="BU22" s="463"/>
      <c r="BV22" s="461">
        <v>4265849</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172</v>
      </c>
      <c r="AZ23" s="447"/>
      <c r="BA23" s="447"/>
      <c r="BB23" s="447"/>
      <c r="BC23" s="447"/>
      <c r="BD23" s="447"/>
      <c r="BE23" s="447"/>
      <c r="BF23" s="447"/>
      <c r="BG23" s="447"/>
      <c r="BH23" s="447"/>
      <c r="BI23" s="447"/>
      <c r="BJ23" s="447"/>
      <c r="BK23" s="447"/>
      <c r="BL23" s="447"/>
      <c r="BM23" s="448"/>
      <c r="BN23" s="432">
        <v>3782508</v>
      </c>
      <c r="BO23" s="433"/>
      <c r="BP23" s="433"/>
      <c r="BQ23" s="433"/>
      <c r="BR23" s="433"/>
      <c r="BS23" s="433"/>
      <c r="BT23" s="433"/>
      <c r="BU23" s="434"/>
      <c r="BV23" s="432">
        <v>3901506</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173</v>
      </c>
      <c r="F24" s="389"/>
      <c r="G24" s="389"/>
      <c r="H24" s="389"/>
      <c r="I24" s="389"/>
      <c r="J24" s="389"/>
      <c r="K24" s="390"/>
      <c r="L24" s="385">
        <v>1</v>
      </c>
      <c r="M24" s="386"/>
      <c r="N24" s="386"/>
      <c r="O24" s="386"/>
      <c r="P24" s="387"/>
      <c r="Q24" s="385">
        <v>7030</v>
      </c>
      <c r="R24" s="386"/>
      <c r="S24" s="386"/>
      <c r="T24" s="386"/>
      <c r="U24" s="386"/>
      <c r="V24" s="387"/>
      <c r="W24" s="475"/>
      <c r="X24" s="412"/>
      <c r="Y24" s="413"/>
      <c r="Z24" s="388" t="s">
        <v>174</v>
      </c>
      <c r="AA24" s="389"/>
      <c r="AB24" s="389"/>
      <c r="AC24" s="389"/>
      <c r="AD24" s="389"/>
      <c r="AE24" s="389"/>
      <c r="AF24" s="389"/>
      <c r="AG24" s="390"/>
      <c r="AH24" s="385">
        <v>54</v>
      </c>
      <c r="AI24" s="386"/>
      <c r="AJ24" s="386"/>
      <c r="AK24" s="386"/>
      <c r="AL24" s="387"/>
      <c r="AM24" s="385">
        <v>155466</v>
      </c>
      <c r="AN24" s="386"/>
      <c r="AO24" s="386"/>
      <c r="AP24" s="386"/>
      <c r="AQ24" s="386"/>
      <c r="AR24" s="387"/>
      <c r="AS24" s="385">
        <v>2879</v>
      </c>
      <c r="AT24" s="386"/>
      <c r="AU24" s="386"/>
      <c r="AV24" s="386"/>
      <c r="AW24" s="386"/>
      <c r="AX24" s="445"/>
      <c r="AY24" s="405" t="s">
        <v>175</v>
      </c>
      <c r="AZ24" s="406"/>
      <c r="BA24" s="406"/>
      <c r="BB24" s="406"/>
      <c r="BC24" s="406"/>
      <c r="BD24" s="406"/>
      <c r="BE24" s="406"/>
      <c r="BF24" s="406"/>
      <c r="BG24" s="406"/>
      <c r="BH24" s="406"/>
      <c r="BI24" s="406"/>
      <c r="BJ24" s="406"/>
      <c r="BK24" s="406"/>
      <c r="BL24" s="406"/>
      <c r="BM24" s="407"/>
      <c r="BN24" s="432">
        <v>3003664</v>
      </c>
      <c r="BO24" s="433"/>
      <c r="BP24" s="433"/>
      <c r="BQ24" s="433"/>
      <c r="BR24" s="433"/>
      <c r="BS24" s="433"/>
      <c r="BT24" s="433"/>
      <c r="BU24" s="434"/>
      <c r="BV24" s="432">
        <v>3060165</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176</v>
      </c>
      <c r="F25" s="389"/>
      <c r="G25" s="389"/>
      <c r="H25" s="389"/>
      <c r="I25" s="389"/>
      <c r="J25" s="389"/>
      <c r="K25" s="390"/>
      <c r="L25" s="385">
        <v>1</v>
      </c>
      <c r="M25" s="386"/>
      <c r="N25" s="386"/>
      <c r="O25" s="386"/>
      <c r="P25" s="387"/>
      <c r="Q25" s="385">
        <v>5630</v>
      </c>
      <c r="R25" s="386"/>
      <c r="S25" s="386"/>
      <c r="T25" s="386"/>
      <c r="U25" s="386"/>
      <c r="V25" s="387"/>
      <c r="W25" s="475"/>
      <c r="X25" s="412"/>
      <c r="Y25" s="413"/>
      <c r="Z25" s="388" t="s">
        <v>177</v>
      </c>
      <c r="AA25" s="389"/>
      <c r="AB25" s="389"/>
      <c r="AC25" s="389"/>
      <c r="AD25" s="389"/>
      <c r="AE25" s="389"/>
      <c r="AF25" s="389"/>
      <c r="AG25" s="390"/>
      <c r="AH25" s="385" t="s">
        <v>132</v>
      </c>
      <c r="AI25" s="386"/>
      <c r="AJ25" s="386"/>
      <c r="AK25" s="386"/>
      <c r="AL25" s="387"/>
      <c r="AM25" s="385" t="s">
        <v>178</v>
      </c>
      <c r="AN25" s="386"/>
      <c r="AO25" s="386"/>
      <c r="AP25" s="386"/>
      <c r="AQ25" s="386"/>
      <c r="AR25" s="387"/>
      <c r="AS25" s="385" t="s">
        <v>179</v>
      </c>
      <c r="AT25" s="386"/>
      <c r="AU25" s="386"/>
      <c r="AV25" s="386"/>
      <c r="AW25" s="386"/>
      <c r="AX25" s="445"/>
      <c r="AY25" s="458" t="s">
        <v>180</v>
      </c>
      <c r="AZ25" s="459"/>
      <c r="BA25" s="459"/>
      <c r="BB25" s="459"/>
      <c r="BC25" s="459"/>
      <c r="BD25" s="459"/>
      <c r="BE25" s="459"/>
      <c r="BF25" s="459"/>
      <c r="BG25" s="459"/>
      <c r="BH25" s="459"/>
      <c r="BI25" s="459"/>
      <c r="BJ25" s="459"/>
      <c r="BK25" s="459"/>
      <c r="BL25" s="459"/>
      <c r="BM25" s="460"/>
      <c r="BN25" s="461" t="s">
        <v>179</v>
      </c>
      <c r="BO25" s="462"/>
      <c r="BP25" s="462"/>
      <c r="BQ25" s="462"/>
      <c r="BR25" s="462"/>
      <c r="BS25" s="462"/>
      <c r="BT25" s="462"/>
      <c r="BU25" s="463"/>
      <c r="BV25" s="461" t="s">
        <v>179</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181</v>
      </c>
      <c r="F26" s="389"/>
      <c r="G26" s="389"/>
      <c r="H26" s="389"/>
      <c r="I26" s="389"/>
      <c r="J26" s="389"/>
      <c r="K26" s="390"/>
      <c r="L26" s="385">
        <v>1</v>
      </c>
      <c r="M26" s="386"/>
      <c r="N26" s="386"/>
      <c r="O26" s="386"/>
      <c r="P26" s="387"/>
      <c r="Q26" s="385">
        <v>5280</v>
      </c>
      <c r="R26" s="386"/>
      <c r="S26" s="386"/>
      <c r="T26" s="386"/>
      <c r="U26" s="386"/>
      <c r="V26" s="387"/>
      <c r="W26" s="475"/>
      <c r="X26" s="412"/>
      <c r="Y26" s="413"/>
      <c r="Z26" s="388" t="s">
        <v>182</v>
      </c>
      <c r="AA26" s="443"/>
      <c r="AB26" s="443"/>
      <c r="AC26" s="443"/>
      <c r="AD26" s="443"/>
      <c r="AE26" s="443"/>
      <c r="AF26" s="443"/>
      <c r="AG26" s="444"/>
      <c r="AH26" s="385" t="s">
        <v>140</v>
      </c>
      <c r="AI26" s="386"/>
      <c r="AJ26" s="386"/>
      <c r="AK26" s="386"/>
      <c r="AL26" s="387"/>
      <c r="AM26" s="385" t="s">
        <v>179</v>
      </c>
      <c r="AN26" s="386"/>
      <c r="AO26" s="386"/>
      <c r="AP26" s="386"/>
      <c r="AQ26" s="386"/>
      <c r="AR26" s="387"/>
      <c r="AS26" s="385" t="s">
        <v>132</v>
      </c>
      <c r="AT26" s="386"/>
      <c r="AU26" s="386"/>
      <c r="AV26" s="386"/>
      <c r="AW26" s="386"/>
      <c r="AX26" s="445"/>
      <c r="AY26" s="472" t="s">
        <v>183</v>
      </c>
      <c r="AZ26" s="392"/>
      <c r="BA26" s="392"/>
      <c r="BB26" s="392"/>
      <c r="BC26" s="392"/>
      <c r="BD26" s="392"/>
      <c r="BE26" s="392"/>
      <c r="BF26" s="392"/>
      <c r="BG26" s="392"/>
      <c r="BH26" s="392"/>
      <c r="BI26" s="392"/>
      <c r="BJ26" s="392"/>
      <c r="BK26" s="392"/>
      <c r="BL26" s="392"/>
      <c r="BM26" s="473"/>
      <c r="BN26" s="432" t="s">
        <v>132</v>
      </c>
      <c r="BO26" s="433"/>
      <c r="BP26" s="433"/>
      <c r="BQ26" s="433"/>
      <c r="BR26" s="433"/>
      <c r="BS26" s="433"/>
      <c r="BT26" s="433"/>
      <c r="BU26" s="434"/>
      <c r="BV26" s="432" t="s">
        <v>178</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184</v>
      </c>
      <c r="F27" s="389"/>
      <c r="G27" s="389"/>
      <c r="H27" s="389"/>
      <c r="I27" s="389"/>
      <c r="J27" s="389"/>
      <c r="K27" s="390"/>
      <c r="L27" s="385">
        <v>1</v>
      </c>
      <c r="M27" s="386"/>
      <c r="N27" s="386"/>
      <c r="O27" s="386"/>
      <c r="P27" s="387"/>
      <c r="Q27" s="385">
        <v>3080</v>
      </c>
      <c r="R27" s="386"/>
      <c r="S27" s="386"/>
      <c r="T27" s="386"/>
      <c r="U27" s="386"/>
      <c r="V27" s="387"/>
      <c r="W27" s="475"/>
      <c r="X27" s="412"/>
      <c r="Y27" s="413"/>
      <c r="Z27" s="388" t="s">
        <v>185</v>
      </c>
      <c r="AA27" s="389"/>
      <c r="AB27" s="389"/>
      <c r="AC27" s="389"/>
      <c r="AD27" s="389"/>
      <c r="AE27" s="389"/>
      <c r="AF27" s="389"/>
      <c r="AG27" s="390"/>
      <c r="AH27" s="385">
        <v>6</v>
      </c>
      <c r="AI27" s="386"/>
      <c r="AJ27" s="386"/>
      <c r="AK27" s="386"/>
      <c r="AL27" s="387"/>
      <c r="AM27" s="385">
        <v>18876</v>
      </c>
      <c r="AN27" s="386"/>
      <c r="AO27" s="386"/>
      <c r="AP27" s="386"/>
      <c r="AQ27" s="386"/>
      <c r="AR27" s="387"/>
      <c r="AS27" s="385">
        <v>3146</v>
      </c>
      <c r="AT27" s="386"/>
      <c r="AU27" s="386"/>
      <c r="AV27" s="386"/>
      <c r="AW27" s="386"/>
      <c r="AX27" s="445"/>
      <c r="AY27" s="469" t="s">
        <v>186</v>
      </c>
      <c r="AZ27" s="470"/>
      <c r="BA27" s="470"/>
      <c r="BB27" s="470"/>
      <c r="BC27" s="470"/>
      <c r="BD27" s="470"/>
      <c r="BE27" s="470"/>
      <c r="BF27" s="470"/>
      <c r="BG27" s="470"/>
      <c r="BH27" s="470"/>
      <c r="BI27" s="470"/>
      <c r="BJ27" s="470"/>
      <c r="BK27" s="470"/>
      <c r="BL27" s="470"/>
      <c r="BM27" s="471"/>
      <c r="BN27" s="466">
        <v>25730</v>
      </c>
      <c r="BO27" s="467"/>
      <c r="BP27" s="467"/>
      <c r="BQ27" s="467"/>
      <c r="BR27" s="467"/>
      <c r="BS27" s="467"/>
      <c r="BT27" s="467"/>
      <c r="BU27" s="468"/>
      <c r="BV27" s="466">
        <v>25730</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187</v>
      </c>
      <c r="F28" s="389"/>
      <c r="G28" s="389"/>
      <c r="H28" s="389"/>
      <c r="I28" s="389"/>
      <c r="J28" s="389"/>
      <c r="K28" s="390"/>
      <c r="L28" s="385">
        <v>1</v>
      </c>
      <c r="M28" s="386"/>
      <c r="N28" s="386"/>
      <c r="O28" s="386"/>
      <c r="P28" s="387"/>
      <c r="Q28" s="385">
        <v>2490</v>
      </c>
      <c r="R28" s="386"/>
      <c r="S28" s="386"/>
      <c r="T28" s="386"/>
      <c r="U28" s="386"/>
      <c r="V28" s="387"/>
      <c r="W28" s="475"/>
      <c r="X28" s="412"/>
      <c r="Y28" s="413"/>
      <c r="Z28" s="388" t="s">
        <v>188</v>
      </c>
      <c r="AA28" s="389"/>
      <c r="AB28" s="389"/>
      <c r="AC28" s="389"/>
      <c r="AD28" s="389"/>
      <c r="AE28" s="389"/>
      <c r="AF28" s="389"/>
      <c r="AG28" s="390"/>
      <c r="AH28" s="385" t="s">
        <v>132</v>
      </c>
      <c r="AI28" s="386"/>
      <c r="AJ28" s="386"/>
      <c r="AK28" s="386"/>
      <c r="AL28" s="387"/>
      <c r="AM28" s="385" t="s">
        <v>179</v>
      </c>
      <c r="AN28" s="386"/>
      <c r="AO28" s="386"/>
      <c r="AP28" s="386"/>
      <c r="AQ28" s="386"/>
      <c r="AR28" s="387"/>
      <c r="AS28" s="385" t="s">
        <v>179</v>
      </c>
      <c r="AT28" s="386"/>
      <c r="AU28" s="386"/>
      <c r="AV28" s="386"/>
      <c r="AW28" s="386"/>
      <c r="AX28" s="445"/>
      <c r="AY28" s="449" t="s">
        <v>189</v>
      </c>
      <c r="AZ28" s="450"/>
      <c r="BA28" s="450"/>
      <c r="BB28" s="451"/>
      <c r="BC28" s="458" t="s">
        <v>49</v>
      </c>
      <c r="BD28" s="459"/>
      <c r="BE28" s="459"/>
      <c r="BF28" s="459"/>
      <c r="BG28" s="459"/>
      <c r="BH28" s="459"/>
      <c r="BI28" s="459"/>
      <c r="BJ28" s="459"/>
      <c r="BK28" s="459"/>
      <c r="BL28" s="459"/>
      <c r="BM28" s="460"/>
      <c r="BN28" s="461">
        <v>567286</v>
      </c>
      <c r="BO28" s="462"/>
      <c r="BP28" s="462"/>
      <c r="BQ28" s="462"/>
      <c r="BR28" s="462"/>
      <c r="BS28" s="462"/>
      <c r="BT28" s="462"/>
      <c r="BU28" s="463"/>
      <c r="BV28" s="461">
        <v>517278</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190</v>
      </c>
      <c r="F29" s="389"/>
      <c r="G29" s="389"/>
      <c r="H29" s="389"/>
      <c r="I29" s="389"/>
      <c r="J29" s="389"/>
      <c r="K29" s="390"/>
      <c r="L29" s="385">
        <v>8</v>
      </c>
      <c r="M29" s="386"/>
      <c r="N29" s="386"/>
      <c r="O29" s="386"/>
      <c r="P29" s="387"/>
      <c r="Q29" s="385">
        <v>2240</v>
      </c>
      <c r="R29" s="386"/>
      <c r="S29" s="386"/>
      <c r="T29" s="386"/>
      <c r="U29" s="386"/>
      <c r="V29" s="387"/>
      <c r="W29" s="476"/>
      <c r="X29" s="477"/>
      <c r="Y29" s="478"/>
      <c r="Z29" s="388" t="s">
        <v>191</v>
      </c>
      <c r="AA29" s="389"/>
      <c r="AB29" s="389"/>
      <c r="AC29" s="389"/>
      <c r="AD29" s="389"/>
      <c r="AE29" s="389"/>
      <c r="AF29" s="389"/>
      <c r="AG29" s="390"/>
      <c r="AH29" s="385">
        <v>60</v>
      </c>
      <c r="AI29" s="386"/>
      <c r="AJ29" s="386"/>
      <c r="AK29" s="386"/>
      <c r="AL29" s="387"/>
      <c r="AM29" s="385">
        <v>174342</v>
      </c>
      <c r="AN29" s="386"/>
      <c r="AO29" s="386"/>
      <c r="AP29" s="386"/>
      <c r="AQ29" s="386"/>
      <c r="AR29" s="387"/>
      <c r="AS29" s="385">
        <v>2906</v>
      </c>
      <c r="AT29" s="386"/>
      <c r="AU29" s="386"/>
      <c r="AV29" s="386"/>
      <c r="AW29" s="386"/>
      <c r="AX29" s="445"/>
      <c r="AY29" s="452"/>
      <c r="AZ29" s="453"/>
      <c r="BA29" s="453"/>
      <c r="BB29" s="454"/>
      <c r="BC29" s="446" t="s">
        <v>192</v>
      </c>
      <c r="BD29" s="447"/>
      <c r="BE29" s="447"/>
      <c r="BF29" s="447"/>
      <c r="BG29" s="447"/>
      <c r="BH29" s="447"/>
      <c r="BI29" s="447"/>
      <c r="BJ29" s="447"/>
      <c r="BK29" s="447"/>
      <c r="BL29" s="447"/>
      <c r="BM29" s="448"/>
      <c r="BN29" s="432">
        <v>82799</v>
      </c>
      <c r="BO29" s="433"/>
      <c r="BP29" s="433"/>
      <c r="BQ29" s="433"/>
      <c r="BR29" s="433"/>
      <c r="BS29" s="433"/>
      <c r="BT29" s="433"/>
      <c r="BU29" s="434"/>
      <c r="BV29" s="432">
        <v>82797</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193</v>
      </c>
      <c r="X30" s="400"/>
      <c r="Y30" s="400"/>
      <c r="Z30" s="400"/>
      <c r="AA30" s="400"/>
      <c r="AB30" s="400"/>
      <c r="AC30" s="400"/>
      <c r="AD30" s="400"/>
      <c r="AE30" s="400"/>
      <c r="AF30" s="400"/>
      <c r="AG30" s="401"/>
      <c r="AH30" s="402">
        <v>95.2</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51</v>
      </c>
      <c r="BD30" s="406"/>
      <c r="BE30" s="406"/>
      <c r="BF30" s="406"/>
      <c r="BG30" s="406"/>
      <c r="BH30" s="406"/>
      <c r="BI30" s="406"/>
      <c r="BJ30" s="406"/>
      <c r="BK30" s="406"/>
      <c r="BL30" s="406"/>
      <c r="BM30" s="407"/>
      <c r="BN30" s="466">
        <v>453298</v>
      </c>
      <c r="BO30" s="467"/>
      <c r="BP30" s="467"/>
      <c r="BQ30" s="467"/>
      <c r="BR30" s="467"/>
      <c r="BS30" s="467"/>
      <c r="BT30" s="467"/>
      <c r="BU30" s="468"/>
      <c r="BV30" s="466">
        <v>392648</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194</v>
      </c>
      <c r="D32" s="391"/>
      <c r="E32" s="391"/>
      <c r="F32" s="391"/>
      <c r="G32" s="391"/>
      <c r="H32" s="391"/>
      <c r="I32" s="391"/>
      <c r="J32" s="391"/>
      <c r="K32" s="391"/>
      <c r="L32" s="391"/>
      <c r="M32" s="391"/>
      <c r="N32" s="391"/>
      <c r="O32" s="391"/>
      <c r="P32" s="391"/>
      <c r="Q32" s="391"/>
      <c r="R32" s="391"/>
      <c r="S32" s="391"/>
      <c r="U32" s="392" t="s">
        <v>195</v>
      </c>
      <c r="V32" s="392"/>
      <c r="W32" s="392"/>
      <c r="X32" s="392"/>
      <c r="Y32" s="392"/>
      <c r="Z32" s="392"/>
      <c r="AA32" s="392"/>
      <c r="AB32" s="392"/>
      <c r="AC32" s="392"/>
      <c r="AD32" s="392"/>
      <c r="AE32" s="392"/>
      <c r="AF32" s="392"/>
      <c r="AG32" s="392"/>
      <c r="AH32" s="392"/>
      <c r="AI32" s="392"/>
      <c r="AJ32" s="392"/>
      <c r="AK32" s="392"/>
      <c r="AM32" s="392" t="s">
        <v>196</v>
      </c>
      <c r="AN32" s="392"/>
      <c r="AO32" s="392"/>
      <c r="AP32" s="392"/>
      <c r="AQ32" s="392"/>
      <c r="AR32" s="392"/>
      <c r="AS32" s="392"/>
      <c r="AT32" s="392"/>
      <c r="AU32" s="392"/>
      <c r="AV32" s="392"/>
      <c r="AW32" s="392"/>
      <c r="AX32" s="392"/>
      <c r="AY32" s="392"/>
      <c r="AZ32" s="392"/>
      <c r="BA32" s="392"/>
      <c r="BB32" s="392"/>
      <c r="BC32" s="392"/>
      <c r="BE32" s="392" t="s">
        <v>197</v>
      </c>
      <c r="BF32" s="392"/>
      <c r="BG32" s="392"/>
      <c r="BH32" s="392"/>
      <c r="BI32" s="392"/>
      <c r="BJ32" s="392"/>
      <c r="BK32" s="392"/>
      <c r="BL32" s="392"/>
      <c r="BM32" s="392"/>
      <c r="BN32" s="392"/>
      <c r="BO32" s="392"/>
      <c r="BP32" s="392"/>
      <c r="BQ32" s="392"/>
      <c r="BR32" s="392"/>
      <c r="BS32" s="392"/>
      <c r="BT32" s="392"/>
      <c r="BU32" s="392"/>
      <c r="BW32" s="392" t="s">
        <v>198</v>
      </c>
      <c r="BX32" s="392"/>
      <c r="BY32" s="392"/>
      <c r="BZ32" s="392"/>
      <c r="CA32" s="392"/>
      <c r="CB32" s="392"/>
      <c r="CC32" s="392"/>
      <c r="CD32" s="392"/>
      <c r="CE32" s="392"/>
      <c r="CF32" s="392"/>
      <c r="CG32" s="392"/>
      <c r="CH32" s="392"/>
      <c r="CI32" s="392"/>
      <c r="CJ32" s="392"/>
      <c r="CK32" s="392"/>
      <c r="CL32" s="392"/>
      <c r="CM32" s="392"/>
      <c r="CO32" s="392" t="s">
        <v>199</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200</v>
      </c>
      <c r="D33" s="384"/>
      <c r="E33" s="383" t="s">
        <v>201</v>
      </c>
      <c r="F33" s="383"/>
      <c r="G33" s="383"/>
      <c r="H33" s="383"/>
      <c r="I33" s="383"/>
      <c r="J33" s="383"/>
      <c r="K33" s="383"/>
      <c r="L33" s="383"/>
      <c r="M33" s="383"/>
      <c r="N33" s="383"/>
      <c r="O33" s="383"/>
      <c r="P33" s="383"/>
      <c r="Q33" s="383"/>
      <c r="R33" s="383"/>
      <c r="S33" s="383"/>
      <c r="T33" s="179"/>
      <c r="U33" s="384" t="s">
        <v>202</v>
      </c>
      <c r="V33" s="384"/>
      <c r="W33" s="383" t="s">
        <v>203</v>
      </c>
      <c r="X33" s="383"/>
      <c r="Y33" s="383"/>
      <c r="Z33" s="383"/>
      <c r="AA33" s="383"/>
      <c r="AB33" s="383"/>
      <c r="AC33" s="383"/>
      <c r="AD33" s="383"/>
      <c r="AE33" s="383"/>
      <c r="AF33" s="383"/>
      <c r="AG33" s="383"/>
      <c r="AH33" s="383"/>
      <c r="AI33" s="383"/>
      <c r="AJ33" s="383"/>
      <c r="AK33" s="383"/>
      <c r="AL33" s="179"/>
      <c r="AM33" s="384" t="s">
        <v>204</v>
      </c>
      <c r="AN33" s="384"/>
      <c r="AO33" s="383" t="s">
        <v>201</v>
      </c>
      <c r="AP33" s="383"/>
      <c r="AQ33" s="383"/>
      <c r="AR33" s="383"/>
      <c r="AS33" s="383"/>
      <c r="AT33" s="383"/>
      <c r="AU33" s="383"/>
      <c r="AV33" s="383"/>
      <c r="AW33" s="383"/>
      <c r="AX33" s="383"/>
      <c r="AY33" s="383"/>
      <c r="AZ33" s="383"/>
      <c r="BA33" s="383"/>
      <c r="BB33" s="383"/>
      <c r="BC33" s="383"/>
      <c r="BD33" s="185"/>
      <c r="BE33" s="383" t="s">
        <v>205</v>
      </c>
      <c r="BF33" s="383"/>
      <c r="BG33" s="383" t="s">
        <v>206</v>
      </c>
      <c r="BH33" s="383"/>
      <c r="BI33" s="383"/>
      <c r="BJ33" s="383"/>
      <c r="BK33" s="383"/>
      <c r="BL33" s="383"/>
      <c r="BM33" s="383"/>
      <c r="BN33" s="383"/>
      <c r="BO33" s="383"/>
      <c r="BP33" s="383"/>
      <c r="BQ33" s="383"/>
      <c r="BR33" s="383"/>
      <c r="BS33" s="383"/>
      <c r="BT33" s="383"/>
      <c r="BU33" s="383"/>
      <c r="BV33" s="185"/>
      <c r="BW33" s="384" t="s">
        <v>205</v>
      </c>
      <c r="BX33" s="384"/>
      <c r="BY33" s="383" t="s">
        <v>207</v>
      </c>
      <c r="BZ33" s="383"/>
      <c r="CA33" s="383"/>
      <c r="CB33" s="383"/>
      <c r="CC33" s="383"/>
      <c r="CD33" s="383"/>
      <c r="CE33" s="383"/>
      <c r="CF33" s="383"/>
      <c r="CG33" s="383"/>
      <c r="CH33" s="383"/>
      <c r="CI33" s="383"/>
      <c r="CJ33" s="383"/>
      <c r="CK33" s="383"/>
      <c r="CL33" s="383"/>
      <c r="CM33" s="383"/>
      <c r="CN33" s="179"/>
      <c r="CO33" s="384" t="s">
        <v>208</v>
      </c>
      <c r="CP33" s="384"/>
      <c r="CQ33" s="383" t="s">
        <v>209</v>
      </c>
      <c r="CR33" s="383"/>
      <c r="CS33" s="383"/>
      <c r="CT33" s="383"/>
      <c r="CU33" s="383"/>
      <c r="CV33" s="383"/>
      <c r="CW33" s="383"/>
      <c r="CX33" s="383"/>
      <c r="CY33" s="383"/>
      <c r="CZ33" s="383"/>
      <c r="DA33" s="383"/>
      <c r="DB33" s="383"/>
      <c r="DC33" s="383"/>
      <c r="DD33" s="383"/>
      <c r="DE33" s="383"/>
      <c r="DF33" s="179"/>
      <c r="DG33" s="382" t="s">
        <v>210</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国民健康保険事業費特別会計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5</v>
      </c>
      <c r="BF34" s="380"/>
      <c r="BG34" s="381" t="str">
        <f>IF('各会計、関係団体の財政状況及び健全化判断比率'!B31="","",'各会計、関係団体の財政状況及び健全化判断比率'!B31)</f>
        <v>簡易水道事業費特別会計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福島県市町村総合事務組合一般会計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19</v>
      </c>
      <c r="CP34" s="380"/>
      <c r="CQ34" s="381" t="str">
        <f>IF('各会計、関係団体の財政状況及び健全化判断比率'!BS7="","",'各会計、関係団体の財政状況及び健全化判断比率'!BS7)</f>
        <v>㈱ラビスパ</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介護保険事業特別会計（保険事業勘定）</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6</v>
      </c>
      <c r="BF35" s="380"/>
      <c r="BG35" s="381" t="str">
        <f>IF('各会計、関係団体の財政状況及び健全化判断比率'!B32="","",'各会計、関係団体の財政状況及び健全化判断比率'!B32)</f>
        <v>特定環境保全下水道事業特別会計</v>
      </c>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福島県市町村総合事務組合消防補償等特別会計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7</v>
      </c>
      <c r="BF36" s="380"/>
      <c r="BG36" s="381" t="str">
        <f>IF('各会計、関係団体の財政状況及び健全化判断比率'!B33="","",'各会計、関係団体の財政状況及び健全化判断比率'!B33)</f>
        <v>簡易排水施設事業特別会計</v>
      </c>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福島県市町村総合事務組合消防賞じゅつ金特別会計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f t="shared" si="1"/>
        <v>8</v>
      </c>
      <c r="BF37" s="380"/>
      <c r="BG37" s="381" t="str">
        <f>IF('各会計、関係団体の財政状況及び健全化判断比率'!B34="","",'各会計、関係団体の財政状況及び健全化判断比率'!B34)</f>
        <v>農業集落排水事業特別会計</v>
      </c>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福島県市町村総合事務組合非常勤職員公務災害補償特別会計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福島県市町村総合事務組合自治会館管理特別会計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喜多方地方広域市町村圏組合一般会計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喜多方地方広域市町村圏組合喜多方プラザ特別会計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喜多方地方広域市町村圏組合介護保険事業特別会計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17</v>
      </c>
      <c r="BX42" s="380"/>
      <c r="BY42" s="381" t="str">
        <f>IF('各会計、関係団体の財政状況及び健全化判断比率'!B76="","",'各会計、関係団体の財政状況及び健全化判断比率'!B76)</f>
        <v>福島県後期高齢者医療広域連合一般会計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18</v>
      </c>
      <c r="BX43" s="380"/>
      <c r="BY43" s="381" t="str">
        <f>IF('各会計、関係団体の財政状況及び健全化判断比率'!B77="","",'各会計、関係団体の財政状況及び健全化判断比率'!B77)</f>
        <v>福島県後期高齢者医療広域連合後期高齢者医療特別会計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211</v>
      </c>
      <c r="E46" s="377" t="s">
        <v>212</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213</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214</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215</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216</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217</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218</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219</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L6FMN/9agmiE6b+2nQtswQ4PSy5fQKAqUb3wqR9OMGNlFt91Fyqg1Vv2E8EDqJSr+uWsI/eXAs7suV7WLPufLQ==" saltValue="ogZGtmdIR2vcf4+eALE3l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I32" zoomScaleSheetLayoutView="100" workbookViewId="0">
      <selection activeCell="B60" sqref="B60:P60"/>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2">
      <c r="A34" s="22"/>
      <c r="B34" s="31"/>
      <c r="C34" s="1162" t="s">
        <v>560</v>
      </c>
      <c r="D34" s="1162"/>
      <c r="E34" s="1163"/>
      <c r="F34" s="32">
        <v>10.49</v>
      </c>
      <c r="G34" s="33">
        <v>7.22</v>
      </c>
      <c r="H34" s="33">
        <v>5.65</v>
      </c>
      <c r="I34" s="33">
        <v>7.73</v>
      </c>
      <c r="J34" s="34">
        <v>7.24</v>
      </c>
      <c r="K34" s="22"/>
      <c r="L34" s="22"/>
      <c r="M34" s="22"/>
      <c r="N34" s="22"/>
      <c r="O34" s="22"/>
      <c r="P34" s="22"/>
    </row>
    <row r="35" spans="1:16" ht="39" customHeight="1" x14ac:dyDescent="0.2">
      <c r="A35" s="22"/>
      <c r="B35" s="35"/>
      <c r="C35" s="1158" t="s">
        <v>561</v>
      </c>
      <c r="D35" s="1158"/>
      <c r="E35" s="1159"/>
      <c r="F35" s="36">
        <v>0.72</v>
      </c>
      <c r="G35" s="37">
        <v>0.82</v>
      </c>
      <c r="H35" s="37">
        <v>0.31</v>
      </c>
      <c r="I35" s="37">
        <v>1.56</v>
      </c>
      <c r="J35" s="38">
        <v>0.83</v>
      </c>
      <c r="K35" s="22"/>
      <c r="L35" s="22"/>
      <c r="M35" s="22"/>
      <c r="N35" s="22"/>
      <c r="O35" s="22"/>
      <c r="P35" s="22"/>
    </row>
    <row r="36" spans="1:16" ht="39" customHeight="1" x14ac:dyDescent="0.2">
      <c r="A36" s="22"/>
      <c r="B36" s="35"/>
      <c r="C36" s="1158" t="s">
        <v>562</v>
      </c>
      <c r="D36" s="1158"/>
      <c r="E36" s="1159"/>
      <c r="F36" s="36">
        <v>1.44</v>
      </c>
      <c r="G36" s="37">
        <v>0.82</v>
      </c>
      <c r="H36" s="37">
        <v>0.86</v>
      </c>
      <c r="I36" s="37">
        <v>0.6</v>
      </c>
      <c r="J36" s="38">
        <v>0.82</v>
      </c>
      <c r="K36" s="22"/>
      <c r="L36" s="22"/>
      <c r="M36" s="22"/>
      <c r="N36" s="22"/>
      <c r="O36" s="22"/>
      <c r="P36" s="22"/>
    </row>
    <row r="37" spans="1:16" ht="39" customHeight="1" x14ac:dyDescent="0.2">
      <c r="A37" s="22"/>
      <c r="B37" s="35"/>
      <c r="C37" s="1158" t="s">
        <v>563</v>
      </c>
      <c r="D37" s="1158"/>
      <c r="E37" s="1159"/>
      <c r="F37" s="36">
        <v>0.01</v>
      </c>
      <c r="G37" s="37">
        <v>0.01</v>
      </c>
      <c r="H37" s="37">
        <v>0.01</v>
      </c>
      <c r="I37" s="37">
        <v>0</v>
      </c>
      <c r="J37" s="38">
        <v>0.01</v>
      </c>
      <c r="K37" s="22"/>
      <c r="L37" s="22"/>
      <c r="M37" s="22"/>
      <c r="N37" s="22"/>
      <c r="O37" s="22"/>
      <c r="P37" s="22"/>
    </row>
    <row r="38" spans="1:16" ht="39" customHeight="1" x14ac:dyDescent="0.2">
      <c r="A38" s="22"/>
      <c r="B38" s="35"/>
      <c r="C38" s="1158" t="s">
        <v>564</v>
      </c>
      <c r="D38" s="1158"/>
      <c r="E38" s="1159"/>
      <c r="F38" s="36">
        <v>0</v>
      </c>
      <c r="G38" s="37">
        <v>0</v>
      </c>
      <c r="H38" s="37">
        <v>0.04</v>
      </c>
      <c r="I38" s="37">
        <v>0.01</v>
      </c>
      <c r="J38" s="38">
        <v>0</v>
      </c>
      <c r="K38" s="22"/>
      <c r="L38" s="22"/>
      <c r="M38" s="22"/>
      <c r="N38" s="22"/>
      <c r="O38" s="22"/>
      <c r="P38" s="22"/>
    </row>
    <row r="39" spans="1:16" ht="39" customHeight="1" x14ac:dyDescent="0.2">
      <c r="A39" s="22"/>
      <c r="B39" s="35"/>
      <c r="C39" s="1158" t="s">
        <v>565</v>
      </c>
      <c r="D39" s="1158"/>
      <c r="E39" s="1159"/>
      <c r="F39" s="36">
        <v>0</v>
      </c>
      <c r="G39" s="37">
        <v>0</v>
      </c>
      <c r="H39" s="37">
        <v>0</v>
      </c>
      <c r="I39" s="37">
        <v>0</v>
      </c>
      <c r="J39" s="38">
        <v>0</v>
      </c>
      <c r="K39" s="22"/>
      <c r="L39" s="22"/>
      <c r="M39" s="22"/>
      <c r="N39" s="22"/>
      <c r="O39" s="22"/>
      <c r="P39" s="22"/>
    </row>
    <row r="40" spans="1:16" ht="39" customHeight="1" x14ac:dyDescent="0.2">
      <c r="A40" s="22"/>
      <c r="B40" s="35"/>
      <c r="C40" s="1158" t="s">
        <v>566</v>
      </c>
      <c r="D40" s="1158"/>
      <c r="E40" s="1159"/>
      <c r="F40" s="36">
        <v>0.02</v>
      </c>
      <c r="G40" s="37">
        <v>0.02</v>
      </c>
      <c r="H40" s="37" t="s">
        <v>567</v>
      </c>
      <c r="I40" s="37">
        <v>0</v>
      </c>
      <c r="J40" s="38">
        <v>0</v>
      </c>
      <c r="K40" s="22"/>
      <c r="L40" s="22"/>
      <c r="M40" s="22"/>
      <c r="N40" s="22"/>
      <c r="O40" s="22"/>
      <c r="P40" s="22"/>
    </row>
    <row r="41" spans="1:16" ht="39" customHeight="1" x14ac:dyDescent="0.2">
      <c r="A41" s="22"/>
      <c r="B41" s="35"/>
      <c r="C41" s="1158" t="s">
        <v>568</v>
      </c>
      <c r="D41" s="1158"/>
      <c r="E41" s="1159"/>
      <c r="F41" s="36">
        <v>0.12</v>
      </c>
      <c r="G41" s="37">
        <v>0.08</v>
      </c>
      <c r="H41" s="37" t="s">
        <v>569</v>
      </c>
      <c r="I41" s="37">
        <v>0</v>
      </c>
      <c r="J41" s="38">
        <v>0</v>
      </c>
      <c r="K41" s="22"/>
      <c r="L41" s="22"/>
      <c r="M41" s="22"/>
      <c r="N41" s="22"/>
      <c r="O41" s="22"/>
      <c r="P41" s="22"/>
    </row>
    <row r="42" spans="1:16" ht="39" customHeight="1" x14ac:dyDescent="0.2">
      <c r="A42" s="22"/>
      <c r="B42" s="39"/>
      <c r="C42" s="1158" t="s">
        <v>570</v>
      </c>
      <c r="D42" s="1158"/>
      <c r="E42" s="1159"/>
      <c r="F42" s="36" t="s">
        <v>510</v>
      </c>
      <c r="G42" s="37" t="s">
        <v>510</v>
      </c>
      <c r="H42" s="37" t="s">
        <v>510</v>
      </c>
      <c r="I42" s="37" t="s">
        <v>510</v>
      </c>
      <c r="J42" s="38" t="s">
        <v>510</v>
      </c>
      <c r="K42" s="22"/>
      <c r="L42" s="22"/>
      <c r="M42" s="22"/>
      <c r="N42" s="22"/>
      <c r="O42" s="22"/>
      <c r="P42" s="22"/>
    </row>
    <row r="43" spans="1:16" ht="39" customHeight="1" thickBot="1" x14ac:dyDescent="0.25">
      <c r="A43" s="22"/>
      <c r="B43" s="40"/>
      <c r="C43" s="1160" t="s">
        <v>571</v>
      </c>
      <c r="D43" s="1160"/>
      <c r="E43" s="1161"/>
      <c r="F43" s="41" t="s">
        <v>510</v>
      </c>
      <c r="G43" s="42" t="s">
        <v>510</v>
      </c>
      <c r="H43" s="42" t="s">
        <v>510</v>
      </c>
      <c r="I43" s="42" t="s">
        <v>510</v>
      </c>
      <c r="J43" s="43" t="s">
        <v>510</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Q38ptlqpJsq4FP/ouZTv05j62B2nzkzfIccp+Ycdd/la/i5NnvCAEdIKAEswxwhtSEhofxM7No9cwCJPkjgVA==" saltValue="Vp3oCKJNa3Lsk1uhH0lA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70"/>
  <sheetViews>
    <sheetView showGridLines="0" topLeftCell="A47" zoomScale="60" zoomScaleNormal="60" zoomScaleSheetLayoutView="55" workbookViewId="0">
      <selection activeCell="B60" sqref="B60:P60"/>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5">
      <c r="A44" s="46"/>
      <c r="B44" s="49" t="s">
        <v>9</v>
      </c>
      <c r="C44" s="50"/>
      <c r="D44" s="50"/>
      <c r="E44" s="51"/>
      <c r="F44" s="51"/>
      <c r="G44" s="51"/>
      <c r="H44" s="51"/>
      <c r="I44" s="51"/>
      <c r="J44" s="52" t="s">
        <v>2</v>
      </c>
      <c r="K44" s="53" t="s">
        <v>552</v>
      </c>
      <c r="L44" s="54" t="s">
        <v>553</v>
      </c>
      <c r="M44" s="54" t="s">
        <v>554</v>
      </c>
      <c r="N44" s="54" t="s">
        <v>555</v>
      </c>
      <c r="O44" s="55" t="s">
        <v>556</v>
      </c>
      <c r="P44" s="46"/>
      <c r="Q44" s="46"/>
      <c r="R44" s="46"/>
      <c r="S44" s="46"/>
      <c r="T44" s="46"/>
      <c r="U44" s="46"/>
    </row>
    <row r="45" spans="1:21" ht="30.75" customHeight="1" x14ac:dyDescent="0.2">
      <c r="A45" s="46"/>
      <c r="B45" s="1187" t="s">
        <v>10</v>
      </c>
      <c r="C45" s="1188"/>
      <c r="D45" s="56"/>
      <c r="E45" s="1193" t="s">
        <v>11</v>
      </c>
      <c r="F45" s="1193"/>
      <c r="G45" s="1193"/>
      <c r="H45" s="1193"/>
      <c r="I45" s="1193"/>
      <c r="J45" s="1194"/>
      <c r="K45" s="57">
        <v>372</v>
      </c>
      <c r="L45" s="58">
        <v>373</v>
      </c>
      <c r="M45" s="58">
        <v>397</v>
      </c>
      <c r="N45" s="58">
        <v>433</v>
      </c>
      <c r="O45" s="59">
        <v>461</v>
      </c>
      <c r="P45" s="46"/>
      <c r="Q45" s="46"/>
      <c r="R45" s="46"/>
      <c r="S45" s="46"/>
      <c r="T45" s="46"/>
      <c r="U45" s="46"/>
    </row>
    <row r="46" spans="1:21" ht="30.75" customHeight="1" x14ac:dyDescent="0.2">
      <c r="A46" s="46"/>
      <c r="B46" s="1189"/>
      <c r="C46" s="1190"/>
      <c r="D46" s="60"/>
      <c r="E46" s="1166" t="s">
        <v>12</v>
      </c>
      <c r="F46" s="1166"/>
      <c r="G46" s="1166"/>
      <c r="H46" s="1166"/>
      <c r="I46" s="1166"/>
      <c r="J46" s="1167"/>
      <c r="K46" s="61" t="s">
        <v>510</v>
      </c>
      <c r="L46" s="62" t="s">
        <v>510</v>
      </c>
      <c r="M46" s="62" t="s">
        <v>510</v>
      </c>
      <c r="N46" s="62" t="s">
        <v>510</v>
      </c>
      <c r="O46" s="63" t="s">
        <v>510</v>
      </c>
      <c r="P46" s="46"/>
      <c r="Q46" s="46"/>
      <c r="R46" s="46"/>
      <c r="S46" s="46"/>
      <c r="T46" s="46"/>
      <c r="U46" s="46"/>
    </row>
    <row r="47" spans="1:21" ht="30.75" customHeight="1" x14ac:dyDescent="0.2">
      <c r="A47" s="46"/>
      <c r="B47" s="1189"/>
      <c r="C47" s="1190"/>
      <c r="D47" s="60"/>
      <c r="E47" s="1166" t="s">
        <v>13</v>
      </c>
      <c r="F47" s="1166"/>
      <c r="G47" s="1166"/>
      <c r="H47" s="1166"/>
      <c r="I47" s="1166"/>
      <c r="J47" s="1167"/>
      <c r="K47" s="61" t="s">
        <v>510</v>
      </c>
      <c r="L47" s="62" t="s">
        <v>510</v>
      </c>
      <c r="M47" s="62" t="s">
        <v>510</v>
      </c>
      <c r="N47" s="62" t="s">
        <v>510</v>
      </c>
      <c r="O47" s="63" t="s">
        <v>510</v>
      </c>
      <c r="P47" s="46"/>
      <c r="Q47" s="46"/>
      <c r="R47" s="46"/>
      <c r="S47" s="46"/>
      <c r="T47" s="46"/>
      <c r="U47" s="46"/>
    </row>
    <row r="48" spans="1:21" ht="30.75" customHeight="1" x14ac:dyDescent="0.2">
      <c r="A48" s="46"/>
      <c r="B48" s="1189"/>
      <c r="C48" s="1190"/>
      <c r="D48" s="60"/>
      <c r="E48" s="1166" t="s">
        <v>14</v>
      </c>
      <c r="F48" s="1166"/>
      <c r="G48" s="1166"/>
      <c r="H48" s="1166"/>
      <c r="I48" s="1166"/>
      <c r="J48" s="1167"/>
      <c r="K48" s="61">
        <v>222</v>
      </c>
      <c r="L48" s="62">
        <v>236</v>
      </c>
      <c r="M48" s="62">
        <v>237</v>
      </c>
      <c r="N48" s="62">
        <v>240</v>
      </c>
      <c r="O48" s="63">
        <v>234</v>
      </c>
      <c r="P48" s="46"/>
      <c r="Q48" s="46"/>
      <c r="R48" s="46"/>
      <c r="S48" s="46"/>
      <c r="T48" s="46"/>
      <c r="U48" s="46"/>
    </row>
    <row r="49" spans="1:21" ht="30.75" customHeight="1" x14ac:dyDescent="0.2">
      <c r="A49" s="46"/>
      <c r="B49" s="1189"/>
      <c r="C49" s="1190"/>
      <c r="D49" s="60"/>
      <c r="E49" s="1166" t="s">
        <v>15</v>
      </c>
      <c r="F49" s="1166"/>
      <c r="G49" s="1166"/>
      <c r="H49" s="1166"/>
      <c r="I49" s="1166"/>
      <c r="J49" s="1167"/>
      <c r="K49" s="61">
        <v>9</v>
      </c>
      <c r="L49" s="62">
        <v>9</v>
      </c>
      <c r="M49" s="62">
        <v>15</v>
      </c>
      <c r="N49" s="62">
        <v>11</v>
      </c>
      <c r="O49" s="63">
        <v>15</v>
      </c>
      <c r="P49" s="46"/>
      <c r="Q49" s="46"/>
      <c r="R49" s="46"/>
      <c r="S49" s="46"/>
      <c r="T49" s="46"/>
      <c r="U49" s="46"/>
    </row>
    <row r="50" spans="1:21" ht="30.75" customHeight="1" x14ac:dyDescent="0.2">
      <c r="A50" s="46"/>
      <c r="B50" s="1189"/>
      <c r="C50" s="1190"/>
      <c r="D50" s="60"/>
      <c r="E50" s="1166" t="s">
        <v>16</v>
      </c>
      <c r="F50" s="1166"/>
      <c r="G50" s="1166"/>
      <c r="H50" s="1166"/>
      <c r="I50" s="1166"/>
      <c r="J50" s="1167"/>
      <c r="K50" s="61">
        <v>0</v>
      </c>
      <c r="L50" s="62">
        <v>0</v>
      </c>
      <c r="M50" s="62">
        <v>0</v>
      </c>
      <c r="N50" s="62">
        <v>0</v>
      </c>
      <c r="O50" s="63" t="s">
        <v>510</v>
      </c>
      <c r="P50" s="46"/>
      <c r="Q50" s="46"/>
      <c r="R50" s="46"/>
      <c r="S50" s="46"/>
      <c r="T50" s="46"/>
      <c r="U50" s="46"/>
    </row>
    <row r="51" spans="1:21" ht="30.75" customHeight="1" x14ac:dyDescent="0.2">
      <c r="A51" s="46"/>
      <c r="B51" s="1191"/>
      <c r="C51" s="1192"/>
      <c r="D51" s="64"/>
      <c r="E51" s="1166" t="s">
        <v>17</v>
      </c>
      <c r="F51" s="1166"/>
      <c r="G51" s="1166"/>
      <c r="H51" s="1166"/>
      <c r="I51" s="1166"/>
      <c r="J51" s="1167"/>
      <c r="K51" s="61">
        <v>0</v>
      </c>
      <c r="L51" s="62">
        <v>0</v>
      </c>
      <c r="M51" s="62">
        <v>0</v>
      </c>
      <c r="N51" s="62">
        <v>0</v>
      </c>
      <c r="O51" s="63">
        <v>0</v>
      </c>
      <c r="P51" s="46"/>
      <c r="Q51" s="46"/>
      <c r="R51" s="46"/>
      <c r="S51" s="46"/>
      <c r="T51" s="46"/>
      <c r="U51" s="46"/>
    </row>
    <row r="52" spans="1:21" ht="30.75" customHeight="1" x14ac:dyDescent="0.2">
      <c r="A52" s="46"/>
      <c r="B52" s="1164" t="s">
        <v>18</v>
      </c>
      <c r="C52" s="1165"/>
      <c r="D52" s="64"/>
      <c r="E52" s="1166" t="s">
        <v>19</v>
      </c>
      <c r="F52" s="1166"/>
      <c r="G52" s="1166"/>
      <c r="H52" s="1166"/>
      <c r="I52" s="1166"/>
      <c r="J52" s="1167"/>
      <c r="K52" s="61">
        <v>387</v>
      </c>
      <c r="L52" s="62">
        <v>397</v>
      </c>
      <c r="M52" s="62">
        <v>415</v>
      </c>
      <c r="N52" s="62">
        <v>435</v>
      </c>
      <c r="O52" s="63">
        <v>445</v>
      </c>
      <c r="P52" s="46"/>
      <c r="Q52" s="46"/>
      <c r="R52" s="46"/>
      <c r="S52" s="46"/>
      <c r="T52" s="46"/>
      <c r="U52" s="46"/>
    </row>
    <row r="53" spans="1:21" ht="30.75" customHeight="1" thickBot="1" x14ac:dyDescent="0.25">
      <c r="A53" s="46"/>
      <c r="B53" s="1168" t="s">
        <v>20</v>
      </c>
      <c r="C53" s="1169"/>
      <c r="D53" s="65"/>
      <c r="E53" s="1170" t="s">
        <v>21</v>
      </c>
      <c r="F53" s="1170"/>
      <c r="G53" s="1170"/>
      <c r="H53" s="1170"/>
      <c r="I53" s="1170"/>
      <c r="J53" s="1171"/>
      <c r="K53" s="66">
        <v>216</v>
      </c>
      <c r="L53" s="67">
        <v>221</v>
      </c>
      <c r="M53" s="67">
        <v>234</v>
      </c>
      <c r="N53" s="67">
        <v>249</v>
      </c>
      <c r="O53" s="68">
        <v>265</v>
      </c>
      <c r="P53" s="46"/>
      <c r="Q53" s="46"/>
      <c r="R53" s="46"/>
      <c r="S53" s="46"/>
      <c r="T53" s="46"/>
      <c r="U53" s="46"/>
    </row>
    <row r="54" spans="1:21" ht="24" customHeight="1" x14ac:dyDescent="0.2">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24</v>
      </c>
      <c r="C56" s="71"/>
      <c r="D56" s="71"/>
      <c r="E56" s="71"/>
      <c r="F56" s="71"/>
      <c r="G56" s="71"/>
      <c r="H56" s="71"/>
      <c r="I56" s="71"/>
      <c r="J56" s="71"/>
      <c r="K56" s="72"/>
      <c r="L56" s="72"/>
      <c r="M56" s="72"/>
      <c r="N56" s="72"/>
      <c r="O56" s="73" t="s">
        <v>572</v>
      </c>
      <c r="P56" s="46"/>
      <c r="Q56" s="46"/>
      <c r="R56" s="46"/>
      <c r="S56" s="46"/>
      <c r="T56" s="46"/>
      <c r="U56" s="46"/>
    </row>
    <row r="57" spans="1:21" ht="31.5" customHeight="1" thickBot="1" x14ac:dyDescent="0.25">
      <c r="A57" s="46"/>
      <c r="B57" s="74"/>
      <c r="C57" s="75"/>
      <c r="D57" s="75"/>
      <c r="E57" s="76"/>
      <c r="F57" s="76"/>
      <c r="G57" s="76"/>
      <c r="H57" s="76"/>
      <c r="I57" s="76"/>
      <c r="J57" s="77" t="s">
        <v>2</v>
      </c>
      <c r="K57" s="78" t="s">
        <v>573</v>
      </c>
      <c r="L57" s="79" t="s">
        <v>574</v>
      </c>
      <c r="M57" s="79" t="s">
        <v>575</v>
      </c>
      <c r="N57" s="79" t="s">
        <v>576</v>
      </c>
      <c r="O57" s="80" t="s">
        <v>577</v>
      </c>
      <c r="P57" s="46"/>
      <c r="Q57" s="46"/>
      <c r="R57" s="46"/>
      <c r="S57" s="46"/>
      <c r="T57" s="46"/>
      <c r="U57" s="46"/>
    </row>
    <row r="58" spans="1:21" ht="31.5" customHeight="1" x14ac:dyDescent="0.2">
      <c r="B58" s="1172" t="s">
        <v>25</v>
      </c>
      <c r="C58" s="1173"/>
      <c r="D58" s="1178" t="s">
        <v>26</v>
      </c>
      <c r="E58" s="1179"/>
      <c r="F58" s="1179"/>
      <c r="G58" s="1179"/>
      <c r="H58" s="1179"/>
      <c r="I58" s="1179"/>
      <c r="J58" s="1180"/>
      <c r="K58" s="81"/>
      <c r="L58" s="82"/>
      <c r="M58" s="82"/>
      <c r="N58" s="82"/>
      <c r="O58" s="83"/>
    </row>
    <row r="59" spans="1:21" ht="31.5" customHeight="1" x14ac:dyDescent="0.2">
      <c r="B59" s="1174"/>
      <c r="C59" s="1175"/>
      <c r="D59" s="1181" t="s">
        <v>27</v>
      </c>
      <c r="E59" s="1182"/>
      <c r="F59" s="1182"/>
      <c r="G59" s="1182"/>
      <c r="H59" s="1182"/>
      <c r="I59" s="1182"/>
      <c r="J59" s="1183"/>
      <c r="K59" s="84"/>
      <c r="L59" s="85"/>
      <c r="M59" s="85"/>
      <c r="N59" s="85"/>
      <c r="O59" s="86"/>
    </row>
    <row r="60" spans="1:21" ht="31.5" customHeight="1" thickBot="1" x14ac:dyDescent="0.25">
      <c r="B60" s="1176"/>
      <c r="C60" s="1177"/>
      <c r="D60" s="1184" t="s">
        <v>28</v>
      </c>
      <c r="E60" s="1185"/>
      <c r="F60" s="1185"/>
      <c r="G60" s="1185"/>
      <c r="H60" s="1185"/>
      <c r="I60" s="1185"/>
      <c r="J60" s="1186"/>
      <c r="K60" s="87"/>
      <c r="L60" s="88"/>
      <c r="M60" s="88"/>
      <c r="N60" s="88"/>
      <c r="O60" s="89"/>
    </row>
    <row r="61" spans="1:21" ht="24" customHeight="1" x14ac:dyDescent="0.2">
      <c r="B61" s="90"/>
      <c r="C61" s="90"/>
      <c r="D61" s="91" t="s">
        <v>29</v>
      </c>
      <c r="E61" s="92"/>
      <c r="F61" s="92"/>
      <c r="G61" s="92"/>
      <c r="H61" s="92"/>
      <c r="I61" s="92"/>
      <c r="J61" s="92"/>
      <c r="K61" s="92"/>
      <c r="L61" s="92"/>
      <c r="M61" s="92"/>
      <c r="N61" s="92"/>
      <c r="O61" s="92"/>
    </row>
    <row r="62" spans="1:21" ht="24" customHeight="1" x14ac:dyDescent="0.2">
      <c r="B62" s="93"/>
      <c r="C62" s="93"/>
      <c r="D62" s="91" t="s">
        <v>30</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ht="12.6" hidden="1" customHeight="1" x14ac:dyDescent="0.2"/>
    <row r="66" ht="12.6" hidden="1" customHeight="1" x14ac:dyDescent="0.2"/>
    <row r="67" ht="12.6" hidden="1" customHeight="1" x14ac:dyDescent="0.2"/>
    <row r="68" ht="12.6" hidden="1" customHeight="1" x14ac:dyDescent="0.2"/>
    <row r="69" ht="12.6" hidden="1" customHeight="1" x14ac:dyDescent="0.2"/>
    <row r="70" ht="12.6" hidden="1" customHeight="1" x14ac:dyDescent="0.2"/>
  </sheetData>
  <sheetProtection algorithmName="SHA-512" hashValue="mid7Fp0+ny7NV1j0+iyPigy6J4d3arHytJy1b47b8iJZqn1KcH3TaJNByJCH/1wswIGeNkZYDT16jkbD7QUkaA==" saltValue="pv34Eg7YjjXHjr3l9/dQ7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8" zoomScale="60" zoomScaleNormal="60" zoomScaleSheetLayoutView="100" workbookViewId="0">
      <selection activeCell="B60" sqref="B60:P60"/>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8</v>
      </c>
    </row>
    <row r="40" spans="2:13" ht="27.75" customHeight="1" thickBot="1" x14ac:dyDescent="0.25">
      <c r="B40" s="96" t="s">
        <v>9</v>
      </c>
      <c r="C40" s="97"/>
      <c r="D40" s="97"/>
      <c r="E40" s="98"/>
      <c r="F40" s="98"/>
      <c r="G40" s="98"/>
      <c r="H40" s="99" t="s">
        <v>2</v>
      </c>
      <c r="I40" s="100" t="s">
        <v>552</v>
      </c>
      <c r="J40" s="101" t="s">
        <v>553</v>
      </c>
      <c r="K40" s="101" t="s">
        <v>554</v>
      </c>
      <c r="L40" s="101" t="s">
        <v>555</v>
      </c>
      <c r="M40" s="102" t="s">
        <v>556</v>
      </c>
    </row>
    <row r="41" spans="2:13" ht="27.75" customHeight="1" x14ac:dyDescent="0.2">
      <c r="B41" s="1207" t="s">
        <v>31</v>
      </c>
      <c r="C41" s="1208"/>
      <c r="D41" s="103"/>
      <c r="E41" s="1209" t="s">
        <v>32</v>
      </c>
      <c r="F41" s="1209"/>
      <c r="G41" s="1209"/>
      <c r="H41" s="1210"/>
      <c r="I41" s="342">
        <v>4554</v>
      </c>
      <c r="J41" s="343">
        <v>4512</v>
      </c>
      <c r="K41" s="343">
        <v>4443</v>
      </c>
      <c r="L41" s="343">
        <v>4266</v>
      </c>
      <c r="M41" s="344">
        <v>4112</v>
      </c>
    </row>
    <row r="42" spans="2:13" ht="27.75" customHeight="1" x14ac:dyDescent="0.2">
      <c r="B42" s="1197"/>
      <c r="C42" s="1198"/>
      <c r="D42" s="104"/>
      <c r="E42" s="1201" t="s">
        <v>33</v>
      </c>
      <c r="F42" s="1201"/>
      <c r="G42" s="1201"/>
      <c r="H42" s="1202"/>
      <c r="I42" s="345">
        <v>1</v>
      </c>
      <c r="J42" s="346">
        <v>0</v>
      </c>
      <c r="K42" s="346">
        <v>0</v>
      </c>
      <c r="L42" s="346">
        <v>0</v>
      </c>
      <c r="M42" s="347" t="s">
        <v>510</v>
      </c>
    </row>
    <row r="43" spans="2:13" ht="27.75" customHeight="1" x14ac:dyDescent="0.2">
      <c r="B43" s="1197"/>
      <c r="C43" s="1198"/>
      <c r="D43" s="104"/>
      <c r="E43" s="1201" t="s">
        <v>34</v>
      </c>
      <c r="F43" s="1201"/>
      <c r="G43" s="1201"/>
      <c r="H43" s="1202"/>
      <c r="I43" s="345">
        <v>1896</v>
      </c>
      <c r="J43" s="346">
        <v>1984</v>
      </c>
      <c r="K43" s="346">
        <v>1976</v>
      </c>
      <c r="L43" s="346">
        <v>1906</v>
      </c>
      <c r="M43" s="347">
        <v>1747</v>
      </c>
    </row>
    <row r="44" spans="2:13" ht="27.75" customHeight="1" x14ac:dyDescent="0.2">
      <c r="B44" s="1197"/>
      <c r="C44" s="1198"/>
      <c r="D44" s="104"/>
      <c r="E44" s="1201" t="s">
        <v>35</v>
      </c>
      <c r="F44" s="1201"/>
      <c r="G44" s="1201"/>
      <c r="H44" s="1202"/>
      <c r="I44" s="345">
        <v>47</v>
      </c>
      <c r="J44" s="346">
        <v>92</v>
      </c>
      <c r="K44" s="346">
        <v>85</v>
      </c>
      <c r="L44" s="346">
        <v>108</v>
      </c>
      <c r="M44" s="347">
        <v>112</v>
      </c>
    </row>
    <row r="45" spans="2:13" ht="27.75" customHeight="1" x14ac:dyDescent="0.2">
      <c r="B45" s="1197"/>
      <c r="C45" s="1198"/>
      <c r="D45" s="104"/>
      <c r="E45" s="1201" t="s">
        <v>36</v>
      </c>
      <c r="F45" s="1201"/>
      <c r="G45" s="1201"/>
      <c r="H45" s="1202"/>
      <c r="I45" s="345">
        <v>356</v>
      </c>
      <c r="J45" s="346">
        <v>343</v>
      </c>
      <c r="K45" s="346">
        <v>363</v>
      </c>
      <c r="L45" s="346">
        <v>340</v>
      </c>
      <c r="M45" s="347">
        <v>320</v>
      </c>
    </row>
    <row r="46" spans="2:13" ht="27.75" customHeight="1" x14ac:dyDescent="0.2">
      <c r="B46" s="1197"/>
      <c r="C46" s="1198"/>
      <c r="D46" s="105"/>
      <c r="E46" s="1201" t="s">
        <v>37</v>
      </c>
      <c r="F46" s="1201"/>
      <c r="G46" s="1201"/>
      <c r="H46" s="1202"/>
      <c r="I46" s="345" t="s">
        <v>510</v>
      </c>
      <c r="J46" s="346" t="s">
        <v>510</v>
      </c>
      <c r="K46" s="346" t="s">
        <v>510</v>
      </c>
      <c r="L46" s="346" t="s">
        <v>510</v>
      </c>
      <c r="M46" s="347" t="s">
        <v>510</v>
      </c>
    </row>
    <row r="47" spans="2:13" ht="27.75" customHeight="1" x14ac:dyDescent="0.2">
      <c r="B47" s="1197"/>
      <c r="C47" s="1198"/>
      <c r="D47" s="106"/>
      <c r="E47" s="1211" t="s">
        <v>38</v>
      </c>
      <c r="F47" s="1212"/>
      <c r="G47" s="1212"/>
      <c r="H47" s="1213"/>
      <c r="I47" s="345" t="s">
        <v>510</v>
      </c>
      <c r="J47" s="346" t="s">
        <v>510</v>
      </c>
      <c r="K47" s="346" t="s">
        <v>510</v>
      </c>
      <c r="L47" s="346" t="s">
        <v>510</v>
      </c>
      <c r="M47" s="347" t="s">
        <v>510</v>
      </c>
    </row>
    <row r="48" spans="2:13" ht="27.75" customHeight="1" x14ac:dyDescent="0.2">
      <c r="B48" s="1197"/>
      <c r="C48" s="1198"/>
      <c r="D48" s="104"/>
      <c r="E48" s="1201" t="s">
        <v>39</v>
      </c>
      <c r="F48" s="1201"/>
      <c r="G48" s="1201"/>
      <c r="H48" s="1202"/>
      <c r="I48" s="345" t="s">
        <v>510</v>
      </c>
      <c r="J48" s="346" t="s">
        <v>510</v>
      </c>
      <c r="K48" s="346" t="s">
        <v>510</v>
      </c>
      <c r="L48" s="346" t="s">
        <v>510</v>
      </c>
      <c r="M48" s="347" t="s">
        <v>510</v>
      </c>
    </row>
    <row r="49" spans="2:13" ht="27.75" customHeight="1" x14ac:dyDescent="0.2">
      <c r="B49" s="1199"/>
      <c r="C49" s="1200"/>
      <c r="D49" s="104"/>
      <c r="E49" s="1201" t="s">
        <v>40</v>
      </c>
      <c r="F49" s="1201"/>
      <c r="G49" s="1201"/>
      <c r="H49" s="1202"/>
      <c r="I49" s="345" t="s">
        <v>510</v>
      </c>
      <c r="J49" s="346" t="s">
        <v>510</v>
      </c>
      <c r="K49" s="346" t="s">
        <v>510</v>
      </c>
      <c r="L49" s="346" t="s">
        <v>510</v>
      </c>
      <c r="M49" s="347" t="s">
        <v>510</v>
      </c>
    </row>
    <row r="50" spans="2:13" ht="27.75" customHeight="1" x14ac:dyDescent="0.2">
      <c r="B50" s="1195" t="s">
        <v>41</v>
      </c>
      <c r="C50" s="1196"/>
      <c r="D50" s="107"/>
      <c r="E50" s="1201" t="s">
        <v>42</v>
      </c>
      <c r="F50" s="1201"/>
      <c r="G50" s="1201"/>
      <c r="H50" s="1202"/>
      <c r="I50" s="345">
        <v>997</v>
      </c>
      <c r="J50" s="346">
        <v>956</v>
      </c>
      <c r="K50" s="346">
        <v>952</v>
      </c>
      <c r="L50" s="346">
        <v>1110</v>
      </c>
      <c r="M50" s="347">
        <v>1240</v>
      </c>
    </row>
    <row r="51" spans="2:13" ht="27.75" customHeight="1" x14ac:dyDescent="0.2">
      <c r="B51" s="1197"/>
      <c r="C51" s="1198"/>
      <c r="D51" s="104"/>
      <c r="E51" s="1201" t="s">
        <v>43</v>
      </c>
      <c r="F51" s="1201"/>
      <c r="G51" s="1201"/>
      <c r="H51" s="1202"/>
      <c r="I51" s="345">
        <v>144</v>
      </c>
      <c r="J51" s="346">
        <v>136</v>
      </c>
      <c r="K51" s="346">
        <v>108</v>
      </c>
      <c r="L51" s="346">
        <v>82</v>
      </c>
      <c r="M51" s="347">
        <v>62</v>
      </c>
    </row>
    <row r="52" spans="2:13" ht="27.75" customHeight="1" x14ac:dyDescent="0.2">
      <c r="B52" s="1199"/>
      <c r="C52" s="1200"/>
      <c r="D52" s="104"/>
      <c r="E52" s="1201" t="s">
        <v>44</v>
      </c>
      <c r="F52" s="1201"/>
      <c r="G52" s="1201"/>
      <c r="H52" s="1202"/>
      <c r="I52" s="345">
        <v>4327</v>
      </c>
      <c r="J52" s="346">
        <v>4269</v>
      </c>
      <c r="K52" s="346">
        <v>4241</v>
      </c>
      <c r="L52" s="346">
        <v>4074</v>
      </c>
      <c r="M52" s="347">
        <v>3908</v>
      </c>
    </row>
    <row r="53" spans="2:13" ht="27.75" customHeight="1" thickBot="1" x14ac:dyDescent="0.25">
      <c r="B53" s="1203" t="s">
        <v>45</v>
      </c>
      <c r="C53" s="1204"/>
      <c r="D53" s="108"/>
      <c r="E53" s="1205" t="s">
        <v>46</v>
      </c>
      <c r="F53" s="1205"/>
      <c r="G53" s="1205"/>
      <c r="H53" s="1206"/>
      <c r="I53" s="348">
        <v>1385</v>
      </c>
      <c r="J53" s="349">
        <v>1570</v>
      </c>
      <c r="K53" s="349">
        <v>1567</v>
      </c>
      <c r="L53" s="349">
        <v>1355</v>
      </c>
      <c r="M53" s="350">
        <v>1081</v>
      </c>
    </row>
    <row r="54" spans="2:13" ht="27.75" customHeight="1" x14ac:dyDescent="0.2">
      <c r="B54" s="109" t="s">
        <v>47</v>
      </c>
      <c r="C54" s="110"/>
      <c r="D54" s="110"/>
      <c r="E54" s="111"/>
      <c r="F54" s="111"/>
      <c r="G54" s="111"/>
      <c r="H54" s="111"/>
      <c r="I54" s="112"/>
      <c r="J54" s="112"/>
      <c r="K54" s="112"/>
      <c r="L54" s="112"/>
      <c r="M54" s="112"/>
    </row>
    <row r="55" spans="2:13" ht="13.2" x14ac:dyDescent="0.2"/>
  </sheetData>
  <sheetProtection algorithmName="SHA-512" hashValue="7erbSUz4e8MvQL3K60YukODnX5iVIFzkTBUWiaOZNqzfnM+MAp4ccPEJu8BLUf4zjX+1X8p/i9d3owzl1NrL8Q==" saltValue="bfd3ILqpnxyCY+4LcBXM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4" zoomScale="70" zoomScaleNormal="70" zoomScaleSheetLayoutView="100" workbookViewId="0">
      <selection activeCell="B60" sqref="B60:P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48</v>
      </c>
    </row>
    <row r="54" spans="2:8" ht="29.25" customHeight="1" thickBot="1" x14ac:dyDescent="0.3">
      <c r="B54" s="114" t="s">
        <v>1</v>
      </c>
      <c r="C54" s="115"/>
      <c r="D54" s="115"/>
      <c r="E54" s="116" t="s">
        <v>2</v>
      </c>
      <c r="F54" s="117" t="s">
        <v>554</v>
      </c>
      <c r="G54" s="117" t="s">
        <v>555</v>
      </c>
      <c r="H54" s="118" t="s">
        <v>556</v>
      </c>
    </row>
    <row r="55" spans="2:8" ht="52.5" customHeight="1" x14ac:dyDescent="0.2">
      <c r="B55" s="119"/>
      <c r="C55" s="1222" t="s">
        <v>49</v>
      </c>
      <c r="D55" s="1222"/>
      <c r="E55" s="1223"/>
      <c r="F55" s="120">
        <v>395</v>
      </c>
      <c r="G55" s="120">
        <v>517</v>
      </c>
      <c r="H55" s="121">
        <v>567</v>
      </c>
    </row>
    <row r="56" spans="2:8" ht="52.5" customHeight="1" x14ac:dyDescent="0.2">
      <c r="B56" s="122"/>
      <c r="C56" s="1224" t="s">
        <v>50</v>
      </c>
      <c r="D56" s="1224"/>
      <c r="E56" s="1225"/>
      <c r="F56" s="123">
        <v>83</v>
      </c>
      <c r="G56" s="123">
        <v>83</v>
      </c>
      <c r="H56" s="124">
        <v>83</v>
      </c>
    </row>
    <row r="57" spans="2:8" ht="53.25" customHeight="1" x14ac:dyDescent="0.2">
      <c r="B57" s="122"/>
      <c r="C57" s="1226" t="s">
        <v>51</v>
      </c>
      <c r="D57" s="1226"/>
      <c r="E57" s="1227"/>
      <c r="F57" s="125">
        <v>359</v>
      </c>
      <c r="G57" s="125">
        <v>393</v>
      </c>
      <c r="H57" s="126">
        <v>453</v>
      </c>
    </row>
    <row r="58" spans="2:8" ht="45.75" customHeight="1" x14ac:dyDescent="0.2">
      <c r="B58" s="127"/>
      <c r="C58" s="1214" t="s">
        <v>589</v>
      </c>
      <c r="D58" s="1215"/>
      <c r="E58" s="1216"/>
      <c r="F58" s="128">
        <v>234</v>
      </c>
      <c r="G58" s="128">
        <v>264</v>
      </c>
      <c r="H58" s="129">
        <v>324</v>
      </c>
    </row>
    <row r="59" spans="2:8" ht="45.75" customHeight="1" x14ac:dyDescent="0.2">
      <c r="B59" s="127"/>
      <c r="C59" s="1214" t="s">
        <v>590</v>
      </c>
      <c r="D59" s="1215"/>
      <c r="E59" s="1216"/>
      <c r="F59" s="128">
        <v>96</v>
      </c>
      <c r="G59" s="128">
        <v>93</v>
      </c>
      <c r="H59" s="129">
        <v>86</v>
      </c>
    </row>
    <row r="60" spans="2:8" ht="45.75" customHeight="1" x14ac:dyDescent="0.2">
      <c r="B60" s="127"/>
      <c r="C60" s="1214" t="s">
        <v>591</v>
      </c>
      <c r="D60" s="1215"/>
      <c r="E60" s="1216"/>
      <c r="F60" s="128">
        <v>7</v>
      </c>
      <c r="G60" s="128">
        <v>12</v>
      </c>
      <c r="H60" s="129">
        <v>16</v>
      </c>
    </row>
    <row r="61" spans="2:8" ht="45.75" customHeight="1" x14ac:dyDescent="0.2">
      <c r="B61" s="127"/>
      <c r="C61" s="1214" t="s">
        <v>592</v>
      </c>
      <c r="D61" s="1215"/>
      <c r="E61" s="1216"/>
      <c r="F61" s="128">
        <v>8</v>
      </c>
      <c r="G61" s="128">
        <v>11</v>
      </c>
      <c r="H61" s="129">
        <v>13</v>
      </c>
    </row>
    <row r="62" spans="2:8" ht="45.75" customHeight="1" thickBot="1" x14ac:dyDescent="0.25">
      <c r="B62" s="130"/>
      <c r="C62" s="1217" t="s">
        <v>593</v>
      </c>
      <c r="D62" s="1218"/>
      <c r="E62" s="1219"/>
      <c r="F62" s="131">
        <v>10</v>
      </c>
      <c r="G62" s="131">
        <v>10</v>
      </c>
      <c r="H62" s="132">
        <v>10</v>
      </c>
    </row>
    <row r="63" spans="2:8" ht="52.5" customHeight="1" thickBot="1" x14ac:dyDescent="0.25">
      <c r="B63" s="133"/>
      <c r="C63" s="1220" t="s">
        <v>52</v>
      </c>
      <c r="D63" s="1220"/>
      <c r="E63" s="1221"/>
      <c r="F63" s="134">
        <v>837</v>
      </c>
      <c r="G63" s="134">
        <v>993</v>
      </c>
      <c r="H63" s="135">
        <v>1103</v>
      </c>
    </row>
    <row r="64" spans="2:8" ht="13.2" x14ac:dyDescent="0.2"/>
  </sheetData>
  <sheetProtection algorithmName="SHA-512" hashValue="zO3sYtxW+j2L+obakjX9KG1jpkf+bn1IbEiOJ30nV42cO/yxDaQpFDgW8AbYV+KkGvpRzo6nPEqJ3IW5S2hvTA==" saltValue="cejueqNv8DDXIPkueGoU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DE85"/>
  <sheetViews>
    <sheetView showGridLines="0" zoomScale="70" zoomScaleNormal="70" zoomScaleSheetLayoutView="55" workbookViewId="0">
      <selection activeCell="BF70" sqref="BF70"/>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594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595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596</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2"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2"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2"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2"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597</v>
      </c>
    </row>
    <row r="50" spans="1:109" ht="13.2"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552</v>
      </c>
      <c r="BQ50" s="1241"/>
      <c r="BR50" s="1241"/>
      <c r="BS50" s="1241"/>
      <c r="BT50" s="1241"/>
      <c r="BU50" s="1241"/>
      <c r="BV50" s="1241"/>
      <c r="BW50" s="1241"/>
      <c r="BX50" s="1241" t="s">
        <v>553</v>
      </c>
      <c r="BY50" s="1241"/>
      <c r="BZ50" s="1241"/>
      <c r="CA50" s="1241"/>
      <c r="CB50" s="1241"/>
      <c r="CC50" s="1241"/>
      <c r="CD50" s="1241"/>
      <c r="CE50" s="1241"/>
      <c r="CF50" s="1241" t="s">
        <v>554</v>
      </c>
      <c r="CG50" s="1241"/>
      <c r="CH50" s="1241"/>
      <c r="CI50" s="1241"/>
      <c r="CJ50" s="1241"/>
      <c r="CK50" s="1241"/>
      <c r="CL50" s="1241"/>
      <c r="CM50" s="1241"/>
      <c r="CN50" s="1241" t="s">
        <v>555</v>
      </c>
      <c r="CO50" s="1241"/>
      <c r="CP50" s="1241"/>
      <c r="CQ50" s="1241"/>
      <c r="CR50" s="1241"/>
      <c r="CS50" s="1241"/>
      <c r="CT50" s="1241"/>
      <c r="CU50" s="1241"/>
      <c r="CV50" s="1241" t="s">
        <v>556</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598</v>
      </c>
      <c r="AO51" s="1244"/>
      <c r="AP51" s="1244"/>
      <c r="AQ51" s="1244"/>
      <c r="AR51" s="1244"/>
      <c r="AS51" s="1244"/>
      <c r="AT51" s="1244"/>
      <c r="AU51" s="1244"/>
      <c r="AV51" s="1244"/>
      <c r="AW51" s="1244"/>
      <c r="AX51" s="1244"/>
      <c r="AY51" s="1244"/>
      <c r="AZ51" s="1244"/>
      <c r="BA51" s="1244"/>
      <c r="BB51" s="1244" t="s">
        <v>599</v>
      </c>
      <c r="BC51" s="1244"/>
      <c r="BD51" s="1244"/>
      <c r="BE51" s="1244"/>
      <c r="BF51" s="1244"/>
      <c r="BG51" s="1244"/>
      <c r="BH51" s="1244"/>
      <c r="BI51" s="1244"/>
      <c r="BJ51" s="1244"/>
      <c r="BK51" s="1244"/>
      <c r="BL51" s="1244"/>
      <c r="BM51" s="1244"/>
      <c r="BN51" s="1244"/>
      <c r="BO51" s="1244"/>
      <c r="BP51" s="1242">
        <v>91.9</v>
      </c>
      <c r="BQ51" s="1242"/>
      <c r="BR51" s="1242"/>
      <c r="BS51" s="1242"/>
      <c r="BT51" s="1242"/>
      <c r="BU51" s="1242"/>
      <c r="BV51" s="1242"/>
      <c r="BW51" s="1242"/>
      <c r="BX51" s="1242">
        <v>103.1</v>
      </c>
      <c r="BY51" s="1242"/>
      <c r="BZ51" s="1242"/>
      <c r="CA51" s="1242"/>
      <c r="CB51" s="1242"/>
      <c r="CC51" s="1242"/>
      <c r="CD51" s="1242"/>
      <c r="CE51" s="1242"/>
      <c r="CF51" s="1242">
        <v>97.7</v>
      </c>
      <c r="CG51" s="1242"/>
      <c r="CH51" s="1242"/>
      <c r="CI51" s="1242"/>
      <c r="CJ51" s="1242"/>
      <c r="CK51" s="1242"/>
      <c r="CL51" s="1242"/>
      <c r="CM51" s="1242"/>
      <c r="CN51" s="1242">
        <v>76</v>
      </c>
      <c r="CO51" s="1242"/>
      <c r="CP51" s="1242"/>
      <c r="CQ51" s="1242"/>
      <c r="CR51" s="1242"/>
      <c r="CS51" s="1242"/>
      <c r="CT51" s="1242"/>
      <c r="CU51" s="1242"/>
      <c r="CV51" s="1242">
        <v>61.2</v>
      </c>
      <c r="CW51" s="1242"/>
      <c r="CX51" s="1242"/>
      <c r="CY51" s="1242"/>
      <c r="CZ51" s="1242"/>
      <c r="DA51" s="1242"/>
      <c r="DB51" s="1242"/>
      <c r="DC51" s="1242"/>
    </row>
    <row r="52" spans="1:109" ht="13.2"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2"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600</v>
      </c>
      <c r="BC53" s="1244"/>
      <c r="BD53" s="1244"/>
      <c r="BE53" s="1244"/>
      <c r="BF53" s="1244"/>
      <c r="BG53" s="1244"/>
      <c r="BH53" s="1244"/>
      <c r="BI53" s="1244"/>
      <c r="BJ53" s="1244"/>
      <c r="BK53" s="1244"/>
      <c r="BL53" s="1244"/>
      <c r="BM53" s="1244"/>
      <c r="BN53" s="1244"/>
      <c r="BO53" s="1244"/>
      <c r="BP53" s="1242">
        <v>70.2</v>
      </c>
      <c r="BQ53" s="1242"/>
      <c r="BR53" s="1242"/>
      <c r="BS53" s="1242"/>
      <c r="BT53" s="1242"/>
      <c r="BU53" s="1242"/>
      <c r="BV53" s="1242"/>
      <c r="BW53" s="1242"/>
      <c r="BX53" s="1242">
        <v>77.3</v>
      </c>
      <c r="BY53" s="1242"/>
      <c r="BZ53" s="1242"/>
      <c r="CA53" s="1242"/>
      <c r="CB53" s="1242"/>
      <c r="CC53" s="1242"/>
      <c r="CD53" s="1242"/>
      <c r="CE53" s="1242"/>
      <c r="CF53" s="1242">
        <v>80.599999999999994</v>
      </c>
      <c r="CG53" s="1242"/>
      <c r="CH53" s="1242"/>
      <c r="CI53" s="1242"/>
      <c r="CJ53" s="1242"/>
      <c r="CK53" s="1242"/>
      <c r="CL53" s="1242"/>
      <c r="CM53" s="1242"/>
      <c r="CN53" s="1242">
        <v>81.3</v>
      </c>
      <c r="CO53" s="1242"/>
      <c r="CP53" s="1242"/>
      <c r="CQ53" s="1242"/>
      <c r="CR53" s="1242"/>
      <c r="CS53" s="1242"/>
      <c r="CT53" s="1242"/>
      <c r="CU53" s="1242"/>
      <c r="CV53" s="1242">
        <v>82.5</v>
      </c>
      <c r="CW53" s="1242"/>
      <c r="CX53" s="1242"/>
      <c r="CY53" s="1242"/>
      <c r="CZ53" s="1242"/>
      <c r="DA53" s="1242"/>
      <c r="DB53" s="1242"/>
      <c r="DC53" s="1242"/>
    </row>
    <row r="54" spans="1:109" ht="13.2"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2" x14ac:dyDescent="0.2">
      <c r="A55" s="358"/>
      <c r="B55" s="259"/>
      <c r="G55" s="1237"/>
      <c r="H55" s="1237"/>
      <c r="I55" s="1237"/>
      <c r="J55" s="1237"/>
      <c r="K55" s="1243"/>
      <c r="L55" s="1243"/>
      <c r="M55" s="1243"/>
      <c r="N55" s="1243"/>
      <c r="AN55" s="1241" t="s">
        <v>601</v>
      </c>
      <c r="AO55" s="1241"/>
      <c r="AP55" s="1241"/>
      <c r="AQ55" s="1241"/>
      <c r="AR55" s="1241"/>
      <c r="AS55" s="1241"/>
      <c r="AT55" s="1241"/>
      <c r="AU55" s="1241"/>
      <c r="AV55" s="1241"/>
      <c r="AW55" s="1241"/>
      <c r="AX55" s="1241"/>
      <c r="AY55" s="1241"/>
      <c r="AZ55" s="1241"/>
      <c r="BA55" s="1241"/>
      <c r="BB55" s="1244" t="s">
        <v>599</v>
      </c>
      <c r="BC55" s="1244"/>
      <c r="BD55" s="1244"/>
      <c r="BE55" s="1244"/>
      <c r="BF55" s="1244"/>
      <c r="BG55" s="1244"/>
      <c r="BH55" s="1244"/>
      <c r="BI55" s="1244"/>
      <c r="BJ55" s="1244"/>
      <c r="BK55" s="1244"/>
      <c r="BL55" s="1244"/>
      <c r="BM55" s="1244"/>
      <c r="BN55" s="1244"/>
      <c r="BO55" s="1244"/>
      <c r="BP55" s="1242">
        <v>0</v>
      </c>
      <c r="BQ55" s="1242"/>
      <c r="BR55" s="1242"/>
      <c r="BS55" s="1242"/>
      <c r="BT55" s="1242"/>
      <c r="BU55" s="1242"/>
      <c r="BV55" s="1242"/>
      <c r="BW55" s="1242"/>
      <c r="BX55" s="1242">
        <v>0</v>
      </c>
      <c r="BY55" s="1242"/>
      <c r="BZ55" s="1242"/>
      <c r="CA55" s="1242"/>
      <c r="CB55" s="1242"/>
      <c r="CC55" s="1242"/>
      <c r="CD55" s="1242"/>
      <c r="CE55" s="1242"/>
      <c r="CF55" s="1242">
        <v>0</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ht="13.2"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2"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600</v>
      </c>
      <c r="BC57" s="1244"/>
      <c r="BD57" s="1244"/>
      <c r="BE57" s="1244"/>
      <c r="BF57" s="1244"/>
      <c r="BG57" s="1244"/>
      <c r="BH57" s="1244"/>
      <c r="BI57" s="1244"/>
      <c r="BJ57" s="1244"/>
      <c r="BK57" s="1244"/>
      <c r="BL57" s="1244"/>
      <c r="BM57" s="1244"/>
      <c r="BN57" s="1244"/>
      <c r="BO57" s="1244"/>
      <c r="BP57" s="1242">
        <v>59.4</v>
      </c>
      <c r="BQ57" s="1242"/>
      <c r="BR57" s="1242"/>
      <c r="BS57" s="1242"/>
      <c r="BT57" s="1242"/>
      <c r="BU57" s="1242"/>
      <c r="BV57" s="1242"/>
      <c r="BW57" s="1242"/>
      <c r="BX57" s="1242">
        <v>60.4</v>
      </c>
      <c r="BY57" s="1242"/>
      <c r="BZ57" s="1242"/>
      <c r="CA57" s="1242"/>
      <c r="CB57" s="1242"/>
      <c r="CC57" s="1242"/>
      <c r="CD57" s="1242"/>
      <c r="CE57" s="1242"/>
      <c r="CF57" s="1242">
        <v>61.5</v>
      </c>
      <c r="CG57" s="1242"/>
      <c r="CH57" s="1242"/>
      <c r="CI57" s="1242"/>
      <c r="CJ57" s="1242"/>
      <c r="CK57" s="1242"/>
      <c r="CL57" s="1242"/>
      <c r="CM57" s="1242"/>
      <c r="CN57" s="1242">
        <v>60.9</v>
      </c>
      <c r="CO57" s="1242"/>
      <c r="CP57" s="1242"/>
      <c r="CQ57" s="1242"/>
      <c r="CR57" s="1242"/>
      <c r="CS57" s="1242"/>
      <c r="CT57" s="1242"/>
      <c r="CU57" s="1242"/>
      <c r="CV57" s="1242">
        <v>62.3</v>
      </c>
      <c r="CW57" s="1242"/>
      <c r="CX57" s="1242"/>
      <c r="CY57" s="1242"/>
      <c r="CZ57" s="1242"/>
      <c r="DA57" s="1242"/>
      <c r="DB57" s="1242"/>
      <c r="DC57" s="1242"/>
      <c r="DD57" s="363"/>
      <c r="DE57" s="362"/>
    </row>
    <row r="58" spans="1:109" s="358" customFormat="1" ht="13.2"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602</v>
      </c>
    </row>
    <row r="64" spans="1:109" ht="13.2" x14ac:dyDescent="0.2">
      <c r="B64" s="259"/>
      <c r="G64" s="357"/>
      <c r="I64" s="369"/>
      <c r="J64" s="369"/>
      <c r="K64" s="369"/>
      <c r="L64" s="369"/>
      <c r="M64" s="369"/>
      <c r="N64" s="370"/>
      <c r="AM64" s="357"/>
      <c r="AN64" s="357" t="s">
        <v>595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28" t="s">
        <v>603</v>
      </c>
      <c r="AO65" s="1248"/>
      <c r="AP65" s="1248"/>
      <c r="AQ65" s="1248"/>
      <c r="AR65" s="1248"/>
      <c r="AS65" s="1248"/>
      <c r="AT65" s="1248"/>
      <c r="AU65" s="1248"/>
      <c r="AV65" s="1248"/>
      <c r="AW65" s="1248"/>
      <c r="AX65" s="1248"/>
      <c r="AY65" s="1248"/>
      <c r="AZ65" s="1248"/>
      <c r="BA65" s="1248"/>
      <c r="BB65" s="1248"/>
      <c r="BC65" s="1248"/>
      <c r="BD65" s="1248"/>
      <c r="BE65" s="1248"/>
      <c r="BF65" s="1248"/>
      <c r="BG65" s="1248"/>
      <c r="BH65" s="1248"/>
      <c r="BI65" s="1248"/>
      <c r="BJ65" s="1248"/>
      <c r="BK65" s="1248"/>
      <c r="BL65" s="1248"/>
      <c r="BM65" s="1248"/>
      <c r="BN65" s="1248"/>
      <c r="BO65" s="1248"/>
      <c r="BP65" s="1248"/>
      <c r="BQ65" s="1248"/>
      <c r="BR65" s="1248"/>
      <c r="BS65" s="1248"/>
      <c r="BT65" s="1248"/>
      <c r="BU65" s="1248"/>
      <c r="BV65" s="1248"/>
      <c r="BW65" s="1248"/>
      <c r="BX65" s="1248"/>
      <c r="BY65" s="1248"/>
      <c r="BZ65" s="1248"/>
      <c r="CA65" s="1248"/>
      <c r="CB65" s="1248"/>
      <c r="CC65" s="1248"/>
      <c r="CD65" s="1248"/>
      <c r="CE65" s="1248"/>
      <c r="CF65" s="1248"/>
      <c r="CG65" s="1248"/>
      <c r="CH65" s="1248"/>
      <c r="CI65" s="1248"/>
      <c r="CJ65" s="1248"/>
      <c r="CK65" s="1248"/>
      <c r="CL65" s="1248"/>
      <c r="CM65" s="1248"/>
      <c r="CN65" s="1248"/>
      <c r="CO65" s="1248"/>
      <c r="CP65" s="1248"/>
      <c r="CQ65" s="1248"/>
      <c r="CR65" s="1248"/>
      <c r="CS65" s="1248"/>
      <c r="CT65" s="1248"/>
      <c r="CU65" s="1248"/>
      <c r="CV65" s="1248"/>
      <c r="CW65" s="1248"/>
      <c r="CX65" s="1248"/>
      <c r="CY65" s="1248"/>
      <c r="CZ65" s="1248"/>
      <c r="DA65" s="1248"/>
      <c r="DB65" s="1248"/>
      <c r="DC65" s="1249"/>
    </row>
    <row r="66" spans="2:107" ht="13.2" x14ac:dyDescent="0.2">
      <c r="B66" s="259"/>
      <c r="AN66" s="1250"/>
      <c r="AO66" s="1251"/>
      <c r="AP66" s="1251"/>
      <c r="AQ66" s="1251"/>
      <c r="AR66" s="1251"/>
      <c r="AS66" s="1251"/>
      <c r="AT66" s="1251"/>
      <c r="AU66" s="1251"/>
      <c r="AV66" s="1251"/>
      <c r="AW66" s="1251"/>
      <c r="AX66" s="1251"/>
      <c r="AY66" s="1251"/>
      <c r="AZ66" s="1251"/>
      <c r="BA66" s="1251"/>
      <c r="BB66" s="1251"/>
      <c r="BC66" s="1251"/>
      <c r="BD66" s="1251"/>
      <c r="BE66" s="1251"/>
      <c r="BF66" s="1251"/>
      <c r="BG66" s="1251"/>
      <c r="BH66" s="1251"/>
      <c r="BI66" s="1251"/>
      <c r="BJ66" s="1251"/>
      <c r="BK66" s="1251"/>
      <c r="BL66" s="1251"/>
      <c r="BM66" s="1251"/>
      <c r="BN66" s="1251"/>
      <c r="BO66" s="1251"/>
      <c r="BP66" s="1251"/>
      <c r="BQ66" s="1251"/>
      <c r="BR66" s="1251"/>
      <c r="BS66" s="1251"/>
      <c r="BT66" s="1251"/>
      <c r="BU66" s="1251"/>
      <c r="BV66" s="1251"/>
      <c r="BW66" s="1251"/>
      <c r="BX66" s="1251"/>
      <c r="BY66" s="1251"/>
      <c r="BZ66" s="1251"/>
      <c r="CA66" s="1251"/>
      <c r="CB66" s="1251"/>
      <c r="CC66" s="1251"/>
      <c r="CD66" s="1251"/>
      <c r="CE66" s="1251"/>
      <c r="CF66" s="1251"/>
      <c r="CG66" s="1251"/>
      <c r="CH66" s="1251"/>
      <c r="CI66" s="1251"/>
      <c r="CJ66" s="1251"/>
      <c r="CK66" s="1251"/>
      <c r="CL66" s="1251"/>
      <c r="CM66" s="1251"/>
      <c r="CN66" s="1251"/>
      <c r="CO66" s="1251"/>
      <c r="CP66" s="1251"/>
      <c r="CQ66" s="1251"/>
      <c r="CR66" s="1251"/>
      <c r="CS66" s="1251"/>
      <c r="CT66" s="1251"/>
      <c r="CU66" s="1251"/>
      <c r="CV66" s="1251"/>
      <c r="CW66" s="1251"/>
      <c r="CX66" s="1251"/>
      <c r="CY66" s="1251"/>
      <c r="CZ66" s="1251"/>
      <c r="DA66" s="1251"/>
      <c r="DB66" s="1251"/>
      <c r="DC66" s="1252"/>
    </row>
    <row r="67" spans="2:107" ht="13.2" x14ac:dyDescent="0.2">
      <c r="B67" s="259"/>
      <c r="AN67" s="1250"/>
      <c r="AO67" s="1251"/>
      <c r="AP67" s="1251"/>
      <c r="AQ67" s="1251"/>
      <c r="AR67" s="1251"/>
      <c r="AS67" s="1251"/>
      <c r="AT67" s="1251"/>
      <c r="AU67" s="1251"/>
      <c r="AV67" s="1251"/>
      <c r="AW67" s="1251"/>
      <c r="AX67" s="1251"/>
      <c r="AY67" s="1251"/>
      <c r="AZ67" s="1251"/>
      <c r="BA67" s="1251"/>
      <c r="BB67" s="1251"/>
      <c r="BC67" s="1251"/>
      <c r="BD67" s="1251"/>
      <c r="BE67" s="1251"/>
      <c r="BF67" s="1251"/>
      <c r="BG67" s="1251"/>
      <c r="BH67" s="1251"/>
      <c r="BI67" s="1251"/>
      <c r="BJ67" s="1251"/>
      <c r="BK67" s="1251"/>
      <c r="BL67" s="1251"/>
      <c r="BM67" s="1251"/>
      <c r="BN67" s="1251"/>
      <c r="BO67" s="1251"/>
      <c r="BP67" s="1251"/>
      <c r="BQ67" s="1251"/>
      <c r="BR67" s="1251"/>
      <c r="BS67" s="1251"/>
      <c r="BT67" s="1251"/>
      <c r="BU67" s="1251"/>
      <c r="BV67" s="1251"/>
      <c r="BW67" s="1251"/>
      <c r="BX67" s="1251"/>
      <c r="BY67" s="1251"/>
      <c r="BZ67" s="1251"/>
      <c r="CA67" s="1251"/>
      <c r="CB67" s="1251"/>
      <c r="CC67" s="1251"/>
      <c r="CD67" s="1251"/>
      <c r="CE67" s="1251"/>
      <c r="CF67" s="1251"/>
      <c r="CG67" s="1251"/>
      <c r="CH67" s="1251"/>
      <c r="CI67" s="1251"/>
      <c r="CJ67" s="1251"/>
      <c r="CK67" s="1251"/>
      <c r="CL67" s="1251"/>
      <c r="CM67" s="1251"/>
      <c r="CN67" s="1251"/>
      <c r="CO67" s="1251"/>
      <c r="CP67" s="1251"/>
      <c r="CQ67" s="1251"/>
      <c r="CR67" s="1251"/>
      <c r="CS67" s="1251"/>
      <c r="CT67" s="1251"/>
      <c r="CU67" s="1251"/>
      <c r="CV67" s="1251"/>
      <c r="CW67" s="1251"/>
      <c r="CX67" s="1251"/>
      <c r="CY67" s="1251"/>
      <c r="CZ67" s="1251"/>
      <c r="DA67" s="1251"/>
      <c r="DB67" s="1251"/>
      <c r="DC67" s="1252"/>
    </row>
    <row r="68" spans="2:107" ht="13.2" x14ac:dyDescent="0.2">
      <c r="B68" s="259"/>
      <c r="AN68" s="1250"/>
      <c r="AO68" s="1251"/>
      <c r="AP68" s="1251"/>
      <c r="AQ68" s="1251"/>
      <c r="AR68" s="1251"/>
      <c r="AS68" s="1251"/>
      <c r="AT68" s="1251"/>
      <c r="AU68" s="1251"/>
      <c r="AV68" s="1251"/>
      <c r="AW68" s="1251"/>
      <c r="AX68" s="1251"/>
      <c r="AY68" s="1251"/>
      <c r="AZ68" s="1251"/>
      <c r="BA68" s="1251"/>
      <c r="BB68" s="1251"/>
      <c r="BC68" s="1251"/>
      <c r="BD68" s="1251"/>
      <c r="BE68" s="1251"/>
      <c r="BF68" s="1251"/>
      <c r="BG68" s="1251"/>
      <c r="BH68" s="1251"/>
      <c r="BI68" s="1251"/>
      <c r="BJ68" s="1251"/>
      <c r="BK68" s="1251"/>
      <c r="BL68" s="1251"/>
      <c r="BM68" s="1251"/>
      <c r="BN68" s="1251"/>
      <c r="BO68" s="1251"/>
      <c r="BP68" s="1251"/>
      <c r="BQ68" s="1251"/>
      <c r="BR68" s="1251"/>
      <c r="BS68" s="1251"/>
      <c r="BT68" s="1251"/>
      <c r="BU68" s="1251"/>
      <c r="BV68" s="1251"/>
      <c r="BW68" s="1251"/>
      <c r="BX68" s="1251"/>
      <c r="BY68" s="1251"/>
      <c r="BZ68" s="1251"/>
      <c r="CA68" s="1251"/>
      <c r="CB68" s="1251"/>
      <c r="CC68" s="1251"/>
      <c r="CD68" s="1251"/>
      <c r="CE68" s="1251"/>
      <c r="CF68" s="1251"/>
      <c r="CG68" s="1251"/>
      <c r="CH68" s="1251"/>
      <c r="CI68" s="1251"/>
      <c r="CJ68" s="1251"/>
      <c r="CK68" s="1251"/>
      <c r="CL68" s="1251"/>
      <c r="CM68" s="1251"/>
      <c r="CN68" s="1251"/>
      <c r="CO68" s="1251"/>
      <c r="CP68" s="1251"/>
      <c r="CQ68" s="1251"/>
      <c r="CR68" s="1251"/>
      <c r="CS68" s="1251"/>
      <c r="CT68" s="1251"/>
      <c r="CU68" s="1251"/>
      <c r="CV68" s="1251"/>
      <c r="CW68" s="1251"/>
      <c r="CX68" s="1251"/>
      <c r="CY68" s="1251"/>
      <c r="CZ68" s="1251"/>
      <c r="DA68" s="1251"/>
      <c r="DB68" s="1251"/>
      <c r="DC68" s="1252"/>
    </row>
    <row r="69" spans="2:107" ht="13.2" x14ac:dyDescent="0.2">
      <c r="B69" s="259"/>
      <c r="AN69" s="1253"/>
      <c r="AO69" s="1254"/>
      <c r="AP69" s="1254"/>
      <c r="AQ69" s="1254"/>
      <c r="AR69" s="1254"/>
      <c r="AS69" s="1254"/>
      <c r="AT69" s="1254"/>
      <c r="AU69" s="1254"/>
      <c r="AV69" s="1254"/>
      <c r="AW69" s="1254"/>
      <c r="AX69" s="1254"/>
      <c r="AY69" s="1254"/>
      <c r="AZ69" s="1254"/>
      <c r="BA69" s="1254"/>
      <c r="BB69" s="1254"/>
      <c r="BC69" s="1254"/>
      <c r="BD69" s="1254"/>
      <c r="BE69" s="1254"/>
      <c r="BF69" s="1254"/>
      <c r="BG69" s="1254"/>
      <c r="BH69" s="1254"/>
      <c r="BI69" s="1254"/>
      <c r="BJ69" s="1254"/>
      <c r="BK69" s="1254"/>
      <c r="BL69" s="1254"/>
      <c r="BM69" s="1254"/>
      <c r="BN69" s="1254"/>
      <c r="BO69" s="1254"/>
      <c r="BP69" s="1254"/>
      <c r="BQ69" s="1254"/>
      <c r="BR69" s="1254"/>
      <c r="BS69" s="1254"/>
      <c r="BT69" s="1254"/>
      <c r="BU69" s="1254"/>
      <c r="BV69" s="1254"/>
      <c r="BW69" s="1254"/>
      <c r="BX69" s="1254"/>
      <c r="BY69" s="1254"/>
      <c r="BZ69" s="1254"/>
      <c r="CA69" s="1254"/>
      <c r="CB69" s="1254"/>
      <c r="CC69" s="1254"/>
      <c r="CD69" s="1254"/>
      <c r="CE69" s="1254"/>
      <c r="CF69" s="1254"/>
      <c r="CG69" s="1254"/>
      <c r="CH69" s="1254"/>
      <c r="CI69" s="1254"/>
      <c r="CJ69" s="1254"/>
      <c r="CK69" s="1254"/>
      <c r="CL69" s="1254"/>
      <c r="CM69" s="1254"/>
      <c r="CN69" s="1254"/>
      <c r="CO69" s="1254"/>
      <c r="CP69" s="1254"/>
      <c r="CQ69" s="1254"/>
      <c r="CR69" s="1254"/>
      <c r="CS69" s="1254"/>
      <c r="CT69" s="1254"/>
      <c r="CU69" s="1254"/>
      <c r="CV69" s="1254"/>
      <c r="CW69" s="1254"/>
      <c r="CX69" s="1254"/>
      <c r="CY69" s="1254"/>
      <c r="CZ69" s="1254"/>
      <c r="DA69" s="1254"/>
      <c r="DB69" s="1254"/>
      <c r="DC69" s="1255"/>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597</v>
      </c>
    </row>
    <row r="72" spans="2:107" ht="13.2"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552</v>
      </c>
      <c r="BQ72" s="1241"/>
      <c r="BR72" s="1241"/>
      <c r="BS72" s="1241"/>
      <c r="BT72" s="1241"/>
      <c r="BU72" s="1241"/>
      <c r="BV72" s="1241"/>
      <c r="BW72" s="1241"/>
      <c r="BX72" s="1241" t="s">
        <v>553</v>
      </c>
      <c r="BY72" s="1241"/>
      <c r="BZ72" s="1241"/>
      <c r="CA72" s="1241"/>
      <c r="CB72" s="1241"/>
      <c r="CC72" s="1241"/>
      <c r="CD72" s="1241"/>
      <c r="CE72" s="1241"/>
      <c r="CF72" s="1241" t="s">
        <v>554</v>
      </c>
      <c r="CG72" s="1241"/>
      <c r="CH72" s="1241"/>
      <c r="CI72" s="1241"/>
      <c r="CJ72" s="1241"/>
      <c r="CK72" s="1241"/>
      <c r="CL72" s="1241"/>
      <c r="CM72" s="1241"/>
      <c r="CN72" s="1241" t="s">
        <v>555</v>
      </c>
      <c r="CO72" s="1241"/>
      <c r="CP72" s="1241"/>
      <c r="CQ72" s="1241"/>
      <c r="CR72" s="1241"/>
      <c r="CS72" s="1241"/>
      <c r="CT72" s="1241"/>
      <c r="CU72" s="1241"/>
      <c r="CV72" s="1241" t="s">
        <v>556</v>
      </c>
      <c r="CW72" s="1241"/>
      <c r="CX72" s="1241"/>
      <c r="CY72" s="1241"/>
      <c r="CZ72" s="1241"/>
      <c r="DA72" s="1241"/>
      <c r="DB72" s="1241"/>
      <c r="DC72" s="1241"/>
    </row>
    <row r="73" spans="2:107" ht="13.2" x14ac:dyDescent="0.2">
      <c r="B73" s="259"/>
      <c r="G73" s="1247"/>
      <c r="H73" s="1247"/>
      <c r="I73" s="1247"/>
      <c r="J73" s="1247"/>
      <c r="K73" s="1256"/>
      <c r="L73" s="1256"/>
      <c r="M73" s="1256"/>
      <c r="N73" s="1256"/>
      <c r="AM73" s="359"/>
      <c r="AN73" s="1244" t="s">
        <v>598</v>
      </c>
      <c r="AO73" s="1244"/>
      <c r="AP73" s="1244"/>
      <c r="AQ73" s="1244"/>
      <c r="AR73" s="1244"/>
      <c r="AS73" s="1244"/>
      <c r="AT73" s="1244"/>
      <c r="AU73" s="1244"/>
      <c r="AV73" s="1244"/>
      <c r="AW73" s="1244"/>
      <c r="AX73" s="1244"/>
      <c r="AY73" s="1244"/>
      <c r="AZ73" s="1244"/>
      <c r="BA73" s="1244"/>
      <c r="BB73" s="1244" t="s">
        <v>599</v>
      </c>
      <c r="BC73" s="1244"/>
      <c r="BD73" s="1244"/>
      <c r="BE73" s="1244"/>
      <c r="BF73" s="1244"/>
      <c r="BG73" s="1244"/>
      <c r="BH73" s="1244"/>
      <c r="BI73" s="1244"/>
      <c r="BJ73" s="1244"/>
      <c r="BK73" s="1244"/>
      <c r="BL73" s="1244"/>
      <c r="BM73" s="1244"/>
      <c r="BN73" s="1244"/>
      <c r="BO73" s="1244"/>
      <c r="BP73" s="1242">
        <v>91.9</v>
      </c>
      <c r="BQ73" s="1242"/>
      <c r="BR73" s="1242"/>
      <c r="BS73" s="1242"/>
      <c r="BT73" s="1242"/>
      <c r="BU73" s="1242"/>
      <c r="BV73" s="1242"/>
      <c r="BW73" s="1242"/>
      <c r="BX73" s="1242">
        <v>103.1</v>
      </c>
      <c r="BY73" s="1242"/>
      <c r="BZ73" s="1242"/>
      <c r="CA73" s="1242"/>
      <c r="CB73" s="1242"/>
      <c r="CC73" s="1242"/>
      <c r="CD73" s="1242"/>
      <c r="CE73" s="1242"/>
      <c r="CF73" s="1242">
        <v>97.7</v>
      </c>
      <c r="CG73" s="1242"/>
      <c r="CH73" s="1242"/>
      <c r="CI73" s="1242"/>
      <c r="CJ73" s="1242"/>
      <c r="CK73" s="1242"/>
      <c r="CL73" s="1242"/>
      <c r="CM73" s="1242"/>
      <c r="CN73" s="1242">
        <v>76</v>
      </c>
      <c r="CO73" s="1242"/>
      <c r="CP73" s="1242"/>
      <c r="CQ73" s="1242"/>
      <c r="CR73" s="1242"/>
      <c r="CS73" s="1242"/>
      <c r="CT73" s="1242"/>
      <c r="CU73" s="1242"/>
      <c r="CV73" s="1242">
        <v>61.2</v>
      </c>
      <c r="CW73" s="1242"/>
      <c r="CX73" s="1242"/>
      <c r="CY73" s="1242"/>
      <c r="CZ73" s="1242"/>
      <c r="DA73" s="1242"/>
      <c r="DB73" s="1242"/>
      <c r="DC73" s="1242"/>
    </row>
    <row r="74" spans="2:107" ht="13.2" x14ac:dyDescent="0.2">
      <c r="B74" s="259"/>
      <c r="G74" s="1247"/>
      <c r="H74" s="1247"/>
      <c r="I74" s="1247"/>
      <c r="J74" s="1247"/>
      <c r="K74" s="1256"/>
      <c r="L74" s="1256"/>
      <c r="M74" s="1256"/>
      <c r="N74" s="1256"/>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2"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604</v>
      </c>
      <c r="BC75" s="1244"/>
      <c r="BD75" s="1244"/>
      <c r="BE75" s="1244"/>
      <c r="BF75" s="1244"/>
      <c r="BG75" s="1244"/>
      <c r="BH75" s="1244"/>
      <c r="BI75" s="1244"/>
      <c r="BJ75" s="1244"/>
      <c r="BK75" s="1244"/>
      <c r="BL75" s="1244"/>
      <c r="BM75" s="1244"/>
      <c r="BN75" s="1244"/>
      <c r="BO75" s="1244"/>
      <c r="BP75" s="1242">
        <v>12.7</v>
      </c>
      <c r="BQ75" s="1242"/>
      <c r="BR75" s="1242"/>
      <c r="BS75" s="1242"/>
      <c r="BT75" s="1242"/>
      <c r="BU75" s="1242"/>
      <c r="BV75" s="1242"/>
      <c r="BW75" s="1242"/>
      <c r="BX75" s="1242">
        <v>14.2</v>
      </c>
      <c r="BY75" s="1242"/>
      <c r="BZ75" s="1242"/>
      <c r="CA75" s="1242"/>
      <c r="CB75" s="1242"/>
      <c r="CC75" s="1242"/>
      <c r="CD75" s="1242"/>
      <c r="CE75" s="1242"/>
      <c r="CF75" s="1242">
        <v>14.4</v>
      </c>
      <c r="CG75" s="1242"/>
      <c r="CH75" s="1242"/>
      <c r="CI75" s="1242"/>
      <c r="CJ75" s="1242"/>
      <c r="CK75" s="1242"/>
      <c r="CL75" s="1242"/>
      <c r="CM75" s="1242"/>
      <c r="CN75" s="1242">
        <v>14.3</v>
      </c>
      <c r="CO75" s="1242"/>
      <c r="CP75" s="1242"/>
      <c r="CQ75" s="1242"/>
      <c r="CR75" s="1242"/>
      <c r="CS75" s="1242"/>
      <c r="CT75" s="1242"/>
      <c r="CU75" s="1242"/>
      <c r="CV75" s="1242">
        <v>14.5</v>
      </c>
      <c r="CW75" s="1242"/>
      <c r="CX75" s="1242"/>
      <c r="CY75" s="1242"/>
      <c r="CZ75" s="1242"/>
      <c r="DA75" s="1242"/>
      <c r="DB75" s="1242"/>
      <c r="DC75" s="1242"/>
    </row>
    <row r="76" spans="2:107" ht="13.2"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2" x14ac:dyDescent="0.2">
      <c r="B77" s="259"/>
      <c r="G77" s="1237"/>
      <c r="H77" s="1237"/>
      <c r="I77" s="1237"/>
      <c r="J77" s="1237"/>
      <c r="K77" s="1256"/>
      <c r="L77" s="1256"/>
      <c r="M77" s="1256"/>
      <c r="N77" s="1256"/>
      <c r="AN77" s="1241" t="s">
        <v>601</v>
      </c>
      <c r="AO77" s="1241"/>
      <c r="AP77" s="1241"/>
      <c r="AQ77" s="1241"/>
      <c r="AR77" s="1241"/>
      <c r="AS77" s="1241"/>
      <c r="AT77" s="1241"/>
      <c r="AU77" s="1241"/>
      <c r="AV77" s="1241"/>
      <c r="AW77" s="1241"/>
      <c r="AX77" s="1241"/>
      <c r="AY77" s="1241"/>
      <c r="AZ77" s="1241"/>
      <c r="BA77" s="1241"/>
      <c r="BB77" s="1244" t="s">
        <v>599</v>
      </c>
      <c r="BC77" s="1244"/>
      <c r="BD77" s="1244"/>
      <c r="BE77" s="1244"/>
      <c r="BF77" s="1244"/>
      <c r="BG77" s="1244"/>
      <c r="BH77" s="1244"/>
      <c r="BI77" s="1244"/>
      <c r="BJ77" s="1244"/>
      <c r="BK77" s="1244"/>
      <c r="BL77" s="1244"/>
      <c r="BM77" s="1244"/>
      <c r="BN77" s="1244"/>
      <c r="BO77" s="1244"/>
      <c r="BP77" s="1242">
        <v>0</v>
      </c>
      <c r="BQ77" s="1242"/>
      <c r="BR77" s="1242"/>
      <c r="BS77" s="1242"/>
      <c r="BT77" s="1242"/>
      <c r="BU77" s="1242"/>
      <c r="BV77" s="1242"/>
      <c r="BW77" s="1242"/>
      <c r="BX77" s="1242">
        <v>0</v>
      </c>
      <c r="BY77" s="1242"/>
      <c r="BZ77" s="1242"/>
      <c r="CA77" s="1242"/>
      <c r="CB77" s="1242"/>
      <c r="CC77" s="1242"/>
      <c r="CD77" s="1242"/>
      <c r="CE77" s="1242"/>
      <c r="CF77" s="1242">
        <v>0</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ht="13.2" x14ac:dyDescent="0.2">
      <c r="B78" s="259"/>
      <c r="G78" s="1237"/>
      <c r="H78" s="1237"/>
      <c r="I78" s="1237"/>
      <c r="J78" s="1237"/>
      <c r="K78" s="1256"/>
      <c r="L78" s="1256"/>
      <c r="M78" s="1256"/>
      <c r="N78" s="1256"/>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2" x14ac:dyDescent="0.2">
      <c r="B79" s="259"/>
      <c r="G79" s="1237"/>
      <c r="H79" s="1237"/>
      <c r="I79" s="1246"/>
      <c r="J79" s="1246"/>
      <c r="K79" s="1257"/>
      <c r="L79" s="1257"/>
      <c r="M79" s="1257"/>
      <c r="N79" s="1257"/>
      <c r="AN79" s="1241"/>
      <c r="AO79" s="1241"/>
      <c r="AP79" s="1241"/>
      <c r="AQ79" s="1241"/>
      <c r="AR79" s="1241"/>
      <c r="AS79" s="1241"/>
      <c r="AT79" s="1241"/>
      <c r="AU79" s="1241"/>
      <c r="AV79" s="1241"/>
      <c r="AW79" s="1241"/>
      <c r="AX79" s="1241"/>
      <c r="AY79" s="1241"/>
      <c r="AZ79" s="1241"/>
      <c r="BA79" s="1241"/>
      <c r="BB79" s="1244" t="s">
        <v>604</v>
      </c>
      <c r="BC79" s="1244"/>
      <c r="BD79" s="1244"/>
      <c r="BE79" s="1244"/>
      <c r="BF79" s="1244"/>
      <c r="BG79" s="1244"/>
      <c r="BH79" s="1244"/>
      <c r="BI79" s="1244"/>
      <c r="BJ79" s="1244"/>
      <c r="BK79" s="1244"/>
      <c r="BL79" s="1244"/>
      <c r="BM79" s="1244"/>
      <c r="BN79" s="1244"/>
      <c r="BO79" s="1244"/>
      <c r="BP79" s="1242">
        <v>7.4</v>
      </c>
      <c r="BQ79" s="1242"/>
      <c r="BR79" s="1242"/>
      <c r="BS79" s="1242"/>
      <c r="BT79" s="1242"/>
      <c r="BU79" s="1242"/>
      <c r="BV79" s="1242"/>
      <c r="BW79" s="1242"/>
      <c r="BX79" s="1242">
        <v>7.4</v>
      </c>
      <c r="BY79" s="1242"/>
      <c r="BZ79" s="1242"/>
      <c r="CA79" s="1242"/>
      <c r="CB79" s="1242"/>
      <c r="CC79" s="1242"/>
      <c r="CD79" s="1242"/>
      <c r="CE79" s="1242"/>
      <c r="CF79" s="1242">
        <v>8</v>
      </c>
      <c r="CG79" s="1242"/>
      <c r="CH79" s="1242"/>
      <c r="CI79" s="1242"/>
      <c r="CJ79" s="1242"/>
      <c r="CK79" s="1242"/>
      <c r="CL79" s="1242"/>
      <c r="CM79" s="1242"/>
      <c r="CN79" s="1242">
        <v>6.6</v>
      </c>
      <c r="CO79" s="1242"/>
      <c r="CP79" s="1242"/>
      <c r="CQ79" s="1242"/>
      <c r="CR79" s="1242"/>
      <c r="CS79" s="1242"/>
      <c r="CT79" s="1242"/>
      <c r="CU79" s="1242"/>
      <c r="CV79" s="1242">
        <v>6.8</v>
      </c>
      <c r="CW79" s="1242"/>
      <c r="CX79" s="1242"/>
      <c r="CY79" s="1242"/>
      <c r="CZ79" s="1242"/>
      <c r="DA79" s="1242"/>
      <c r="DB79" s="1242"/>
      <c r="DC79" s="1242"/>
    </row>
    <row r="80" spans="2:107" ht="13.2" x14ac:dyDescent="0.2">
      <c r="B80" s="259"/>
      <c r="G80" s="1237"/>
      <c r="H80" s="1237"/>
      <c r="I80" s="1246"/>
      <c r="J80" s="1246"/>
      <c r="K80" s="1257"/>
      <c r="L80" s="1257"/>
      <c r="M80" s="1257"/>
      <c r="N80" s="1257"/>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QPdFUi5TapcgNuj8thZw3GsXFR+OJa7EC8PgDcoR3al21hdp5DdGYx0c8DrWCiMzF68fQRR+EIUJ7Mx4l4sdJQ==" saltValue="5J05/gMpD+/vurbgqEJi+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DR125"/>
  <sheetViews>
    <sheetView showGridLines="0" zoomScale="70" zoomScaleNormal="70" zoomScaleSheetLayoutView="70" workbookViewId="0">
      <selection activeCell="BF70" sqref="BF70"/>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499</v>
      </c>
    </row>
  </sheetData>
  <sheetProtection algorithmName="SHA-512" hashValue="jH5fT8Vz4CNSWLHz1G+hzXt/lbJSx/cOS8si/UoXhkQbkZVqbGL7zYBOoaIKpiJyLV309a5FgCWeMZTZV3UpYg==" saltValue="bZa4KVrohz+20qBif5v0T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DR125"/>
  <sheetViews>
    <sheetView showGridLines="0" zoomScale="70" zoomScaleNormal="70" zoomScaleSheetLayoutView="55" workbookViewId="0">
      <selection activeCell="BF70" sqref="BF70"/>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499</v>
      </c>
    </row>
  </sheetData>
  <sheetProtection algorithmName="SHA-512" hashValue="wrG3S6VG8AOadPYpCPGgza4B775FmoTa8Ebn04Z2FnKLfD7ZzKRDk6BytpCy4JVP9Gp5N+FuxZN4g9gFEPgFpg==" saltValue="stZW+Eb5h2oe7mdsFWk7h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53</v>
      </c>
      <c r="E2" s="147"/>
      <c r="F2" s="148" t="s">
        <v>549</v>
      </c>
      <c r="G2" s="149"/>
      <c r="H2" s="150"/>
    </row>
    <row r="3" spans="1:8" x14ac:dyDescent="0.2">
      <c r="A3" s="146" t="s">
        <v>542</v>
      </c>
      <c r="B3" s="151"/>
      <c r="C3" s="152"/>
      <c r="D3" s="153">
        <v>224129</v>
      </c>
      <c r="E3" s="154"/>
      <c r="F3" s="155">
        <v>289738</v>
      </c>
      <c r="G3" s="156"/>
      <c r="H3" s="157"/>
    </row>
    <row r="4" spans="1:8" x14ac:dyDescent="0.2">
      <c r="A4" s="158"/>
      <c r="B4" s="159"/>
      <c r="C4" s="160"/>
      <c r="D4" s="161">
        <v>139800</v>
      </c>
      <c r="E4" s="162"/>
      <c r="F4" s="163">
        <v>156238</v>
      </c>
      <c r="G4" s="164"/>
      <c r="H4" s="165"/>
    </row>
    <row r="5" spans="1:8" x14ac:dyDescent="0.2">
      <c r="A5" s="146" t="s">
        <v>544</v>
      </c>
      <c r="B5" s="151"/>
      <c r="C5" s="152"/>
      <c r="D5" s="153">
        <v>127399</v>
      </c>
      <c r="E5" s="154"/>
      <c r="F5" s="155">
        <v>316937</v>
      </c>
      <c r="G5" s="156"/>
      <c r="H5" s="157"/>
    </row>
    <row r="6" spans="1:8" x14ac:dyDescent="0.2">
      <c r="A6" s="158"/>
      <c r="B6" s="159"/>
      <c r="C6" s="160"/>
      <c r="D6" s="161">
        <v>46467</v>
      </c>
      <c r="E6" s="162"/>
      <c r="F6" s="163">
        <v>199150</v>
      </c>
      <c r="G6" s="164"/>
      <c r="H6" s="165"/>
    </row>
    <row r="7" spans="1:8" x14ac:dyDescent="0.2">
      <c r="A7" s="146" t="s">
        <v>545</v>
      </c>
      <c r="B7" s="151"/>
      <c r="C7" s="152"/>
      <c r="D7" s="153">
        <v>120060</v>
      </c>
      <c r="E7" s="154"/>
      <c r="F7" s="155">
        <v>332350</v>
      </c>
      <c r="G7" s="156"/>
      <c r="H7" s="157"/>
    </row>
    <row r="8" spans="1:8" x14ac:dyDescent="0.2">
      <c r="A8" s="158"/>
      <c r="B8" s="159"/>
      <c r="C8" s="160"/>
      <c r="D8" s="161">
        <v>56842</v>
      </c>
      <c r="E8" s="162"/>
      <c r="F8" s="163">
        <v>200453</v>
      </c>
      <c r="G8" s="164"/>
      <c r="H8" s="165"/>
    </row>
    <row r="9" spans="1:8" x14ac:dyDescent="0.2">
      <c r="A9" s="146" t="s">
        <v>546</v>
      </c>
      <c r="B9" s="151"/>
      <c r="C9" s="152"/>
      <c r="D9" s="153">
        <v>96000</v>
      </c>
      <c r="E9" s="154"/>
      <c r="F9" s="155">
        <v>362690</v>
      </c>
      <c r="G9" s="156"/>
      <c r="H9" s="157"/>
    </row>
    <row r="10" spans="1:8" x14ac:dyDescent="0.2">
      <c r="A10" s="158"/>
      <c r="B10" s="159"/>
      <c r="C10" s="160"/>
      <c r="D10" s="161">
        <v>53235</v>
      </c>
      <c r="E10" s="162"/>
      <c r="F10" s="163">
        <v>172580</v>
      </c>
      <c r="G10" s="164"/>
      <c r="H10" s="165"/>
    </row>
    <row r="11" spans="1:8" x14ac:dyDescent="0.2">
      <c r="A11" s="146" t="s">
        <v>547</v>
      </c>
      <c r="B11" s="151"/>
      <c r="C11" s="152"/>
      <c r="D11" s="153">
        <v>117705</v>
      </c>
      <c r="E11" s="154"/>
      <c r="F11" s="155">
        <v>296093</v>
      </c>
      <c r="G11" s="156"/>
      <c r="H11" s="157"/>
    </row>
    <row r="12" spans="1:8" x14ac:dyDescent="0.2">
      <c r="A12" s="158"/>
      <c r="B12" s="159"/>
      <c r="C12" s="166"/>
      <c r="D12" s="161">
        <v>78427</v>
      </c>
      <c r="E12" s="162"/>
      <c r="F12" s="163">
        <v>140545</v>
      </c>
      <c r="G12" s="164"/>
      <c r="H12" s="165"/>
    </row>
    <row r="13" spans="1:8" x14ac:dyDescent="0.2">
      <c r="A13" s="146"/>
      <c r="B13" s="151"/>
      <c r="C13" s="152"/>
      <c r="D13" s="153">
        <v>137059</v>
      </c>
      <c r="E13" s="154"/>
      <c r="F13" s="155">
        <v>319562</v>
      </c>
      <c r="G13" s="167"/>
      <c r="H13" s="157"/>
    </row>
    <row r="14" spans="1:8" x14ac:dyDescent="0.2">
      <c r="A14" s="158"/>
      <c r="B14" s="159"/>
      <c r="C14" s="160"/>
      <c r="D14" s="161">
        <v>74954</v>
      </c>
      <c r="E14" s="162"/>
      <c r="F14" s="163">
        <v>173793</v>
      </c>
      <c r="G14" s="164"/>
      <c r="H14" s="165"/>
    </row>
    <row r="17" spans="1:11" x14ac:dyDescent="0.2">
      <c r="A17" s="142" t="s">
        <v>54</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55</v>
      </c>
      <c r="B19" s="168">
        <f>ROUND(VALUE(SUBSTITUTE(実質収支比率等に係る経年分析!F$48,"▲","-")),2)</f>
        <v>10.5</v>
      </c>
      <c r="C19" s="168">
        <f>ROUND(VALUE(SUBSTITUTE(実質収支比率等に係る経年分析!G$48,"▲","-")),2)</f>
        <v>7.22</v>
      </c>
      <c r="D19" s="168">
        <f>ROUND(VALUE(SUBSTITUTE(実質収支比率等に係る経年分析!H$48,"▲","-")),2)</f>
        <v>5.63</v>
      </c>
      <c r="E19" s="168">
        <f>ROUND(VALUE(SUBSTITUTE(実質収支比率等に係る経年分析!I$48,"▲","-")),2)</f>
        <v>7.74</v>
      </c>
      <c r="F19" s="168">
        <f>ROUND(VALUE(SUBSTITUTE(実質収支比率等に係る経年分析!J$48,"▲","-")),2)</f>
        <v>7.24</v>
      </c>
    </row>
    <row r="20" spans="1:11" x14ac:dyDescent="0.2">
      <c r="A20" s="168" t="s">
        <v>56</v>
      </c>
      <c r="B20" s="168">
        <f>ROUND(VALUE(SUBSTITUTE(実質収支比率等に係る経年分析!F$47,"▲","-")),2)</f>
        <v>23.42</v>
      </c>
      <c r="C20" s="168">
        <f>ROUND(VALUE(SUBSTITUTE(実質収支比率等に係る経年分析!G$47,"▲","-")),2)</f>
        <v>20.75</v>
      </c>
      <c r="D20" s="168">
        <f>ROUND(VALUE(SUBSTITUTE(実質収支比率等に係る経年分析!H$47,"▲","-")),2)</f>
        <v>19.72</v>
      </c>
      <c r="E20" s="168">
        <f>ROUND(VALUE(SUBSTITUTE(実質収支比率等に係る経年分析!I$47,"▲","-")),2)</f>
        <v>23.43</v>
      </c>
      <c r="F20" s="168">
        <f>ROUND(VALUE(SUBSTITUTE(実質収支比率等に係る経年分析!J$47,"▲","-")),2)</f>
        <v>25.77</v>
      </c>
    </row>
    <row r="21" spans="1:11" x14ac:dyDescent="0.2">
      <c r="A21" s="168" t="s">
        <v>57</v>
      </c>
      <c r="B21" s="168">
        <f>IF(ISNUMBER(VALUE(SUBSTITUTE(実質収支比率等に係る経年分析!F$49,"▲","-"))),ROUND(VALUE(SUBSTITUTE(実質収支比率等に係る経年分析!F$49,"▲","-")),2),NA())</f>
        <v>-10.17</v>
      </c>
      <c r="C21" s="168">
        <f>IF(ISNUMBER(VALUE(SUBSTITUTE(実質収支比率等に係る経年分析!G$49,"▲","-"))),ROUND(VALUE(SUBSTITUTE(実質収支比率等に係る経年分析!G$49,"▲","-")),2),NA())</f>
        <v>-5.49</v>
      </c>
      <c r="D21" s="168">
        <f>IF(ISNUMBER(VALUE(SUBSTITUTE(実質収支比率等に係る経年分析!H$49,"▲","-"))),ROUND(VALUE(SUBSTITUTE(実質収支比率等に係る経年分析!H$49,"▲","-")),2),NA())</f>
        <v>-1.23</v>
      </c>
      <c r="E21" s="168">
        <f>IF(ISNUMBER(VALUE(SUBSTITUTE(実質収支比率等に係る経年分析!I$49,"▲","-"))),ROUND(VALUE(SUBSTITUTE(実質収支比率等に係る経年分析!I$49,"▲","-")),2),NA())</f>
        <v>8.14</v>
      </c>
      <c r="F21" s="168">
        <f>IF(ISNUMBER(VALUE(SUBSTITUTE(実質収支比率等に係る経年分析!J$49,"▲","-"))),ROUND(VALUE(SUBSTITUTE(実質収支比率等に係る経年分析!J$49,"▲","-")),2),NA())</f>
        <v>1.75</v>
      </c>
    </row>
    <row r="24" spans="1:11" x14ac:dyDescent="0.2">
      <c r="A24" s="142" t="s">
        <v>58</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59</v>
      </c>
      <c r="C26" s="169" t="s">
        <v>60</v>
      </c>
      <c r="D26" s="169" t="s">
        <v>59</v>
      </c>
      <c r="E26" s="169" t="s">
        <v>60</v>
      </c>
      <c r="F26" s="169" t="s">
        <v>59</v>
      </c>
      <c r="G26" s="169" t="s">
        <v>60</v>
      </c>
      <c r="H26" s="169" t="s">
        <v>59</v>
      </c>
      <c r="I26" s="169" t="s">
        <v>60</v>
      </c>
      <c r="J26" s="169" t="s">
        <v>59</v>
      </c>
      <c r="K26" s="169" t="s">
        <v>60</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特定環境保全下水道事業特別会計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0.08</v>
      </c>
      <c r="F29" s="169">
        <f>IF(ROUND(VALUE(SUBSTITUTE(連結実質赤字比率に係る赤字・黒字の構成分析!H$41,"▲", "-")), 2) &lt; 0, ABS(ROUND(VALUE(SUBSTITUTE(連結実質赤字比率に係る赤字・黒字の構成分析!H$41,"▲", "-")), 2)), NA())</f>
        <v>0.41</v>
      </c>
      <c r="G29" s="169" t="e">
        <f>IF(ROUND(VALUE(SUBSTITUTE(連結実質赤字比率に係る赤字・黒字の構成分析!H$41,"▲", "-")), 2) &gt;= 0, ABS(ROUND(VALUE(SUBSTITUTE(連結実質赤字比率に係る赤字・黒字の構成分析!H$41,"▲", "-")), 2)), NA())</f>
        <v>#N/A</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簡易水道事業費特別会計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f>IF(ROUND(VALUE(SUBSTITUTE(連結実質赤字比率に係る赤字・黒字の構成分析!H$40,"▲", "-")), 2) &lt; 0, ABS(ROUND(VALUE(SUBSTITUTE(連結実質赤字比率に係る赤字・黒字の構成分析!H$40,"▲", "-")), 2)), NA())</f>
        <v>0.19</v>
      </c>
      <c r="G30" s="169" t="e">
        <f>IF(ROUND(VALUE(SUBSTITUTE(連結実質赤字比率に係る赤字・黒字の構成分析!H$40,"▲", "-")), 2) &gt;= 0, ABS(ROUND(VALUE(SUBSTITUTE(連結実質赤字比率に係る赤字・黒字の構成分析!H$40,"▲", "-")), 2)), NA())</f>
        <v>#N/A</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簡易排水施設事業特別会計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2">
      <c r="A33" s="169" t="str">
        <f>IF(連結実質赤字比率に係る赤字・黒字の構成分析!C$37="",NA(),連結実質赤字比率に係る赤字・黒字の構成分析!C$37)</f>
        <v>農業集落排水事業特別会計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0.01</v>
      </c>
    </row>
    <row r="34" spans="1:16" x14ac:dyDescent="0.2">
      <c r="A34" s="169" t="str">
        <f>IF(連結実質赤字比率に係る赤字・黒字の構成分析!C$36="",NA(),連結実質赤字比率に係る赤字・黒字の構成分析!C$36)</f>
        <v>国民健康保険事業費特別会計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1.44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0.82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0.82</v>
      </c>
    </row>
    <row r="35" spans="1:16" x14ac:dyDescent="0.2">
      <c r="A35" s="169" t="str">
        <f>IF(連結実質赤字比率に係る赤字・黒字の構成分析!C$35="",NA(),連結実質赤字比率に係る赤字・黒字の構成分析!C$35)</f>
        <v>介護保険事業特別会計（保険事業勘定）</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0.72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0.82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0.31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1.56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0.83</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10.49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7.22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5.65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7.73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7.24</v>
      </c>
    </row>
    <row r="39" spans="1:16" x14ac:dyDescent="0.2">
      <c r="A39" s="142" t="s">
        <v>61</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62</v>
      </c>
      <c r="C41" s="170"/>
      <c r="D41" s="170" t="s">
        <v>63</v>
      </c>
      <c r="E41" s="170" t="s">
        <v>62</v>
      </c>
      <c r="F41" s="170"/>
      <c r="G41" s="170" t="s">
        <v>63</v>
      </c>
      <c r="H41" s="170" t="s">
        <v>62</v>
      </c>
      <c r="I41" s="170"/>
      <c r="J41" s="170" t="s">
        <v>63</v>
      </c>
      <c r="K41" s="170" t="s">
        <v>62</v>
      </c>
      <c r="L41" s="170"/>
      <c r="M41" s="170" t="s">
        <v>63</v>
      </c>
      <c r="N41" s="170" t="s">
        <v>62</v>
      </c>
      <c r="O41" s="170"/>
      <c r="P41" s="170" t="s">
        <v>63</v>
      </c>
    </row>
    <row r="42" spans="1:16" x14ac:dyDescent="0.2">
      <c r="A42" s="170" t="s">
        <v>64</v>
      </c>
      <c r="B42" s="170"/>
      <c r="C42" s="170"/>
      <c r="D42" s="170">
        <f>'実質公債費比率（分子）の構造'!K$52</f>
        <v>387</v>
      </c>
      <c r="E42" s="170"/>
      <c r="F42" s="170"/>
      <c r="G42" s="170">
        <f>'実質公債費比率（分子）の構造'!L$52</f>
        <v>397</v>
      </c>
      <c r="H42" s="170"/>
      <c r="I42" s="170"/>
      <c r="J42" s="170">
        <f>'実質公債費比率（分子）の構造'!M$52</f>
        <v>415</v>
      </c>
      <c r="K42" s="170"/>
      <c r="L42" s="170"/>
      <c r="M42" s="170">
        <f>'実質公債費比率（分子）の構造'!N$52</f>
        <v>435</v>
      </c>
      <c r="N42" s="170"/>
      <c r="O42" s="170"/>
      <c r="P42" s="170">
        <f>'実質公債費比率（分子）の構造'!O$52</f>
        <v>445</v>
      </c>
    </row>
    <row r="43" spans="1:16" x14ac:dyDescent="0.2">
      <c r="A43" s="170" t="s">
        <v>65</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2">
      <c r="A44" s="170" t="s">
        <v>66</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t="str">
        <f>'実質公債費比率（分子）の構造'!O$50</f>
        <v>-</v>
      </c>
      <c r="O44" s="170"/>
      <c r="P44" s="170"/>
    </row>
    <row r="45" spans="1:16" x14ac:dyDescent="0.2">
      <c r="A45" s="170" t="s">
        <v>67</v>
      </c>
      <c r="B45" s="170">
        <f>'実質公債費比率（分子）の構造'!K$49</f>
        <v>9</v>
      </c>
      <c r="C45" s="170"/>
      <c r="D45" s="170"/>
      <c r="E45" s="170">
        <f>'実質公債費比率（分子）の構造'!L$49</f>
        <v>9</v>
      </c>
      <c r="F45" s="170"/>
      <c r="G45" s="170"/>
      <c r="H45" s="170">
        <f>'実質公債費比率（分子）の構造'!M$49</f>
        <v>15</v>
      </c>
      <c r="I45" s="170"/>
      <c r="J45" s="170"/>
      <c r="K45" s="170">
        <f>'実質公債費比率（分子）の構造'!N$49</f>
        <v>11</v>
      </c>
      <c r="L45" s="170"/>
      <c r="M45" s="170"/>
      <c r="N45" s="170">
        <f>'実質公債費比率（分子）の構造'!O$49</f>
        <v>15</v>
      </c>
      <c r="O45" s="170"/>
      <c r="P45" s="170"/>
    </row>
    <row r="46" spans="1:16" x14ac:dyDescent="0.2">
      <c r="A46" s="170" t="s">
        <v>68</v>
      </c>
      <c r="B46" s="170">
        <f>'実質公債費比率（分子）の構造'!K$48</f>
        <v>222</v>
      </c>
      <c r="C46" s="170"/>
      <c r="D46" s="170"/>
      <c r="E46" s="170">
        <f>'実質公債費比率（分子）の構造'!L$48</f>
        <v>236</v>
      </c>
      <c r="F46" s="170"/>
      <c r="G46" s="170"/>
      <c r="H46" s="170">
        <f>'実質公債費比率（分子）の構造'!M$48</f>
        <v>237</v>
      </c>
      <c r="I46" s="170"/>
      <c r="J46" s="170"/>
      <c r="K46" s="170">
        <f>'実質公債費比率（分子）の構造'!N$48</f>
        <v>240</v>
      </c>
      <c r="L46" s="170"/>
      <c r="M46" s="170"/>
      <c r="N46" s="170">
        <f>'実質公債費比率（分子）の構造'!O$48</f>
        <v>234</v>
      </c>
      <c r="O46" s="170"/>
      <c r="P46" s="170"/>
    </row>
    <row r="47" spans="1:16" x14ac:dyDescent="0.2">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71</v>
      </c>
      <c r="B49" s="170">
        <f>'実質公債費比率（分子）の構造'!K$45</f>
        <v>372</v>
      </c>
      <c r="C49" s="170"/>
      <c r="D49" s="170"/>
      <c r="E49" s="170">
        <f>'実質公債費比率（分子）の構造'!L$45</f>
        <v>373</v>
      </c>
      <c r="F49" s="170"/>
      <c r="G49" s="170"/>
      <c r="H49" s="170">
        <f>'実質公債費比率（分子）の構造'!M$45</f>
        <v>397</v>
      </c>
      <c r="I49" s="170"/>
      <c r="J49" s="170"/>
      <c r="K49" s="170">
        <f>'実質公債費比率（分子）の構造'!N$45</f>
        <v>433</v>
      </c>
      <c r="L49" s="170"/>
      <c r="M49" s="170"/>
      <c r="N49" s="170">
        <f>'実質公債費比率（分子）の構造'!O$45</f>
        <v>461</v>
      </c>
      <c r="O49" s="170"/>
      <c r="P49" s="170"/>
    </row>
    <row r="50" spans="1:16" x14ac:dyDescent="0.2">
      <c r="A50" s="170" t="s">
        <v>72</v>
      </c>
      <c r="B50" s="170" t="e">
        <f>NA()</f>
        <v>#N/A</v>
      </c>
      <c r="C50" s="170">
        <f>IF(ISNUMBER('実質公債費比率（分子）の構造'!K$53),'実質公債費比率（分子）の構造'!K$53,NA())</f>
        <v>216</v>
      </c>
      <c r="D50" s="170" t="e">
        <f>NA()</f>
        <v>#N/A</v>
      </c>
      <c r="E50" s="170" t="e">
        <f>NA()</f>
        <v>#N/A</v>
      </c>
      <c r="F50" s="170">
        <f>IF(ISNUMBER('実質公債費比率（分子）の構造'!L$53),'実質公債費比率（分子）の構造'!L$53,NA())</f>
        <v>221</v>
      </c>
      <c r="G50" s="170" t="e">
        <f>NA()</f>
        <v>#N/A</v>
      </c>
      <c r="H50" s="170" t="e">
        <f>NA()</f>
        <v>#N/A</v>
      </c>
      <c r="I50" s="170">
        <f>IF(ISNUMBER('実質公債費比率（分子）の構造'!M$53),'実質公債費比率（分子）の構造'!M$53,NA())</f>
        <v>234</v>
      </c>
      <c r="J50" s="170" t="e">
        <f>NA()</f>
        <v>#N/A</v>
      </c>
      <c r="K50" s="170" t="e">
        <f>NA()</f>
        <v>#N/A</v>
      </c>
      <c r="L50" s="170">
        <f>IF(ISNUMBER('実質公債費比率（分子）の構造'!N$53),'実質公債費比率（分子）の構造'!N$53,NA())</f>
        <v>249</v>
      </c>
      <c r="M50" s="170" t="e">
        <f>NA()</f>
        <v>#N/A</v>
      </c>
      <c r="N50" s="170" t="e">
        <f>NA()</f>
        <v>#N/A</v>
      </c>
      <c r="O50" s="170">
        <f>IF(ISNUMBER('実質公債費比率（分子）の構造'!O$53),'実質公債費比率（分子）の構造'!O$53,NA())</f>
        <v>265</v>
      </c>
      <c r="P50" s="170" t="e">
        <f>NA()</f>
        <v>#N/A</v>
      </c>
    </row>
    <row r="53" spans="1:16" x14ac:dyDescent="0.2">
      <c r="A53" s="142" t="s">
        <v>73</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2">
      <c r="A56" s="169" t="s">
        <v>44</v>
      </c>
      <c r="B56" s="169"/>
      <c r="C56" s="169"/>
      <c r="D56" s="169">
        <f>'将来負担比率（分子）の構造'!I$52</f>
        <v>4327</v>
      </c>
      <c r="E56" s="169"/>
      <c r="F56" s="169"/>
      <c r="G56" s="169">
        <f>'将来負担比率（分子）の構造'!J$52</f>
        <v>4269</v>
      </c>
      <c r="H56" s="169"/>
      <c r="I56" s="169"/>
      <c r="J56" s="169">
        <f>'将来負担比率（分子）の構造'!K$52</f>
        <v>4241</v>
      </c>
      <c r="K56" s="169"/>
      <c r="L56" s="169"/>
      <c r="M56" s="169">
        <f>'将来負担比率（分子）の構造'!L$52</f>
        <v>4074</v>
      </c>
      <c r="N56" s="169"/>
      <c r="O56" s="169"/>
      <c r="P56" s="169">
        <f>'将来負担比率（分子）の構造'!M$52</f>
        <v>3908</v>
      </c>
    </row>
    <row r="57" spans="1:16" x14ac:dyDescent="0.2">
      <c r="A57" s="169" t="s">
        <v>43</v>
      </c>
      <c r="B57" s="169"/>
      <c r="C57" s="169"/>
      <c r="D57" s="169">
        <f>'将来負担比率（分子）の構造'!I$51</f>
        <v>144</v>
      </c>
      <c r="E57" s="169"/>
      <c r="F57" s="169"/>
      <c r="G57" s="169">
        <f>'将来負担比率（分子）の構造'!J$51</f>
        <v>136</v>
      </c>
      <c r="H57" s="169"/>
      <c r="I57" s="169"/>
      <c r="J57" s="169">
        <f>'将来負担比率（分子）の構造'!K$51</f>
        <v>108</v>
      </c>
      <c r="K57" s="169"/>
      <c r="L57" s="169"/>
      <c r="M57" s="169">
        <f>'将来負担比率（分子）の構造'!L$51</f>
        <v>82</v>
      </c>
      <c r="N57" s="169"/>
      <c r="O57" s="169"/>
      <c r="P57" s="169">
        <f>'将来負担比率（分子）の構造'!M$51</f>
        <v>62</v>
      </c>
    </row>
    <row r="58" spans="1:16" x14ac:dyDescent="0.2">
      <c r="A58" s="169" t="s">
        <v>42</v>
      </c>
      <c r="B58" s="169"/>
      <c r="C58" s="169"/>
      <c r="D58" s="169">
        <f>'将来負担比率（分子）の構造'!I$50</f>
        <v>997</v>
      </c>
      <c r="E58" s="169"/>
      <c r="F58" s="169"/>
      <c r="G58" s="169">
        <f>'将来負担比率（分子）の構造'!J$50</f>
        <v>956</v>
      </c>
      <c r="H58" s="169"/>
      <c r="I58" s="169"/>
      <c r="J58" s="169">
        <f>'将来負担比率（分子）の構造'!K$50</f>
        <v>952</v>
      </c>
      <c r="K58" s="169"/>
      <c r="L58" s="169"/>
      <c r="M58" s="169">
        <f>'将来負担比率（分子）の構造'!L$50</f>
        <v>1110</v>
      </c>
      <c r="N58" s="169"/>
      <c r="O58" s="169"/>
      <c r="P58" s="169">
        <f>'将来負担比率（分子）の構造'!M$50</f>
        <v>1240</v>
      </c>
    </row>
    <row r="59" spans="1:16" x14ac:dyDescent="0.2">
      <c r="A59" s="169" t="s">
        <v>40</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39</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37</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36</v>
      </c>
      <c r="B62" s="169">
        <f>'将来負担比率（分子）の構造'!I$45</f>
        <v>356</v>
      </c>
      <c r="C62" s="169"/>
      <c r="D62" s="169"/>
      <c r="E62" s="169">
        <f>'将来負担比率（分子）の構造'!J$45</f>
        <v>343</v>
      </c>
      <c r="F62" s="169"/>
      <c r="G62" s="169"/>
      <c r="H62" s="169">
        <f>'将来負担比率（分子）の構造'!K$45</f>
        <v>363</v>
      </c>
      <c r="I62" s="169"/>
      <c r="J62" s="169"/>
      <c r="K62" s="169">
        <f>'将来負担比率（分子）の構造'!L$45</f>
        <v>340</v>
      </c>
      <c r="L62" s="169"/>
      <c r="M62" s="169"/>
      <c r="N62" s="169">
        <f>'将来負担比率（分子）の構造'!M$45</f>
        <v>320</v>
      </c>
      <c r="O62" s="169"/>
      <c r="P62" s="169"/>
    </row>
    <row r="63" spans="1:16" x14ac:dyDescent="0.2">
      <c r="A63" s="169" t="s">
        <v>35</v>
      </c>
      <c r="B63" s="169">
        <f>'将来負担比率（分子）の構造'!I$44</f>
        <v>47</v>
      </c>
      <c r="C63" s="169"/>
      <c r="D63" s="169"/>
      <c r="E63" s="169">
        <f>'将来負担比率（分子）の構造'!J$44</f>
        <v>92</v>
      </c>
      <c r="F63" s="169"/>
      <c r="G63" s="169"/>
      <c r="H63" s="169">
        <f>'将来負担比率（分子）の構造'!K$44</f>
        <v>85</v>
      </c>
      <c r="I63" s="169"/>
      <c r="J63" s="169"/>
      <c r="K63" s="169">
        <f>'将来負担比率（分子）の構造'!L$44</f>
        <v>108</v>
      </c>
      <c r="L63" s="169"/>
      <c r="M63" s="169"/>
      <c r="N63" s="169">
        <f>'将来負担比率（分子）の構造'!M$44</f>
        <v>112</v>
      </c>
      <c r="O63" s="169"/>
      <c r="P63" s="169"/>
    </row>
    <row r="64" spans="1:16" x14ac:dyDescent="0.2">
      <c r="A64" s="169" t="s">
        <v>34</v>
      </c>
      <c r="B64" s="169">
        <f>'将来負担比率（分子）の構造'!I$43</f>
        <v>1896</v>
      </c>
      <c r="C64" s="169"/>
      <c r="D64" s="169"/>
      <c r="E64" s="169">
        <f>'将来負担比率（分子）の構造'!J$43</f>
        <v>1984</v>
      </c>
      <c r="F64" s="169"/>
      <c r="G64" s="169"/>
      <c r="H64" s="169">
        <f>'将来負担比率（分子）の構造'!K$43</f>
        <v>1976</v>
      </c>
      <c r="I64" s="169"/>
      <c r="J64" s="169"/>
      <c r="K64" s="169">
        <f>'将来負担比率（分子）の構造'!L$43</f>
        <v>1906</v>
      </c>
      <c r="L64" s="169"/>
      <c r="M64" s="169"/>
      <c r="N64" s="169">
        <f>'将来負担比率（分子）の構造'!M$43</f>
        <v>1747</v>
      </c>
      <c r="O64" s="169"/>
      <c r="P64" s="169"/>
    </row>
    <row r="65" spans="1:16" x14ac:dyDescent="0.2">
      <c r="A65" s="169" t="s">
        <v>33</v>
      </c>
      <c r="B65" s="169">
        <f>'将来負担比率（分子）の構造'!I$42</f>
        <v>1</v>
      </c>
      <c r="C65" s="169"/>
      <c r="D65" s="169"/>
      <c r="E65" s="169">
        <f>'将来負担比率（分子）の構造'!J$42</f>
        <v>0</v>
      </c>
      <c r="F65" s="169"/>
      <c r="G65" s="169"/>
      <c r="H65" s="169">
        <f>'将来負担比率（分子）の構造'!K$42</f>
        <v>0</v>
      </c>
      <c r="I65" s="169"/>
      <c r="J65" s="169"/>
      <c r="K65" s="169">
        <f>'将来負担比率（分子）の構造'!L$42</f>
        <v>0</v>
      </c>
      <c r="L65" s="169"/>
      <c r="M65" s="169"/>
      <c r="N65" s="169" t="str">
        <f>'将来負担比率（分子）の構造'!M$42</f>
        <v>-</v>
      </c>
      <c r="O65" s="169"/>
      <c r="P65" s="169"/>
    </row>
    <row r="66" spans="1:16" x14ac:dyDescent="0.2">
      <c r="A66" s="169" t="s">
        <v>32</v>
      </c>
      <c r="B66" s="169">
        <f>'将来負担比率（分子）の構造'!I$41</f>
        <v>4554</v>
      </c>
      <c r="C66" s="169"/>
      <c r="D66" s="169"/>
      <c r="E66" s="169">
        <f>'将来負担比率（分子）の構造'!J$41</f>
        <v>4512</v>
      </c>
      <c r="F66" s="169"/>
      <c r="G66" s="169"/>
      <c r="H66" s="169">
        <f>'将来負担比率（分子）の構造'!K$41</f>
        <v>4443</v>
      </c>
      <c r="I66" s="169"/>
      <c r="J66" s="169"/>
      <c r="K66" s="169">
        <f>'将来負担比率（分子）の構造'!L$41</f>
        <v>4266</v>
      </c>
      <c r="L66" s="169"/>
      <c r="M66" s="169"/>
      <c r="N66" s="169">
        <f>'将来負担比率（分子）の構造'!M$41</f>
        <v>4112</v>
      </c>
      <c r="O66" s="169"/>
      <c r="P66" s="169"/>
    </row>
    <row r="67" spans="1:16" x14ac:dyDescent="0.2">
      <c r="A67" s="169" t="s">
        <v>76</v>
      </c>
      <c r="B67" s="169" t="e">
        <f>NA()</f>
        <v>#N/A</v>
      </c>
      <c r="C67" s="169">
        <f>IF(ISNUMBER('将来負担比率（分子）の構造'!I$53), IF('将来負担比率（分子）の構造'!I$53 &lt; 0, 0, '将来負担比率（分子）の構造'!I$53), NA())</f>
        <v>1385</v>
      </c>
      <c r="D67" s="169" t="e">
        <f>NA()</f>
        <v>#N/A</v>
      </c>
      <c r="E67" s="169" t="e">
        <f>NA()</f>
        <v>#N/A</v>
      </c>
      <c r="F67" s="169">
        <f>IF(ISNUMBER('将来負担比率（分子）の構造'!J$53), IF('将来負担比率（分子）の構造'!J$53 &lt; 0, 0, '将来負担比率（分子）の構造'!J$53), NA())</f>
        <v>1570</v>
      </c>
      <c r="G67" s="169" t="e">
        <f>NA()</f>
        <v>#N/A</v>
      </c>
      <c r="H67" s="169" t="e">
        <f>NA()</f>
        <v>#N/A</v>
      </c>
      <c r="I67" s="169">
        <f>IF(ISNUMBER('将来負担比率（分子）の構造'!K$53), IF('将来負担比率（分子）の構造'!K$53 &lt; 0, 0, '将来負担比率（分子）の構造'!K$53), NA())</f>
        <v>1567</v>
      </c>
      <c r="J67" s="169" t="e">
        <f>NA()</f>
        <v>#N/A</v>
      </c>
      <c r="K67" s="169" t="e">
        <f>NA()</f>
        <v>#N/A</v>
      </c>
      <c r="L67" s="169">
        <f>IF(ISNUMBER('将来負担比率（分子）の構造'!L$53), IF('将来負担比率（分子）の構造'!L$53 &lt; 0, 0, '将来負担比率（分子）の構造'!L$53), NA())</f>
        <v>1355</v>
      </c>
      <c r="M67" s="169" t="e">
        <f>NA()</f>
        <v>#N/A</v>
      </c>
      <c r="N67" s="169" t="e">
        <f>NA()</f>
        <v>#N/A</v>
      </c>
      <c r="O67" s="169">
        <f>IF(ISNUMBER('将来負担比率（分子）の構造'!M$53), IF('将来負担比率（分子）の構造'!M$53 &lt; 0, 0, '将来負担比率（分子）の構造'!M$53), NA())</f>
        <v>1081</v>
      </c>
      <c r="P67" s="169" t="e">
        <f>NA()</f>
        <v>#N/A</v>
      </c>
    </row>
    <row r="70" spans="1:16" x14ac:dyDescent="0.2">
      <c r="A70" s="171" t="s">
        <v>77</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78</v>
      </c>
      <c r="B72" s="173">
        <f>基金残高に係る経年分析!F55</f>
        <v>395</v>
      </c>
      <c r="C72" s="173">
        <f>基金残高に係る経年分析!G55</f>
        <v>517</v>
      </c>
      <c r="D72" s="173">
        <f>基金残高に係る経年分析!H55</f>
        <v>567</v>
      </c>
    </row>
    <row r="73" spans="1:16" x14ac:dyDescent="0.2">
      <c r="A73" s="172" t="s">
        <v>79</v>
      </c>
      <c r="B73" s="173">
        <f>基金残高に係る経年分析!F56</f>
        <v>83</v>
      </c>
      <c r="C73" s="173">
        <f>基金残高に係る経年分析!G56</f>
        <v>83</v>
      </c>
      <c r="D73" s="173">
        <f>基金残高に係る経年分析!H56</f>
        <v>83</v>
      </c>
    </row>
    <row r="74" spans="1:16" x14ac:dyDescent="0.2">
      <c r="A74" s="172" t="s">
        <v>80</v>
      </c>
      <c r="B74" s="173">
        <f>基金残高に係る経年分析!F57</f>
        <v>359</v>
      </c>
      <c r="C74" s="173">
        <f>基金残高に係る経年分析!G57</f>
        <v>393</v>
      </c>
      <c r="D74" s="173">
        <f>基金残高に係る経年分析!H57</f>
        <v>453</v>
      </c>
    </row>
  </sheetData>
  <sheetProtection algorithmName="SHA-512" hashValue="CWR7GFWYi/sbTXO3zJw+slqAGgAJdM42QMBYUdghRl98fReqKy/GO2TrQN1nLdpcqlaU/yE6+4aEZU1UvXa7VA==" saltValue="g7fkRPbSP1QqWAysVGp2C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220</v>
      </c>
      <c r="DI1" s="731"/>
      <c r="DJ1" s="731"/>
      <c r="DK1" s="731"/>
      <c r="DL1" s="731"/>
      <c r="DM1" s="731"/>
      <c r="DN1" s="732"/>
      <c r="DO1" s="208"/>
      <c r="DP1" s="730" t="s">
        <v>221</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222</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223</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224</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225</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226</v>
      </c>
      <c r="S4" s="687"/>
      <c r="T4" s="687"/>
      <c r="U4" s="687"/>
      <c r="V4" s="687"/>
      <c r="W4" s="687"/>
      <c r="X4" s="687"/>
      <c r="Y4" s="688"/>
      <c r="Z4" s="686" t="s">
        <v>227</v>
      </c>
      <c r="AA4" s="687"/>
      <c r="AB4" s="687"/>
      <c r="AC4" s="688"/>
      <c r="AD4" s="686" t="s">
        <v>228</v>
      </c>
      <c r="AE4" s="687"/>
      <c r="AF4" s="687"/>
      <c r="AG4" s="687"/>
      <c r="AH4" s="687"/>
      <c r="AI4" s="687"/>
      <c r="AJ4" s="687"/>
      <c r="AK4" s="688"/>
      <c r="AL4" s="686" t="s">
        <v>227</v>
      </c>
      <c r="AM4" s="687"/>
      <c r="AN4" s="687"/>
      <c r="AO4" s="688"/>
      <c r="AP4" s="733" t="s">
        <v>229</v>
      </c>
      <c r="AQ4" s="733"/>
      <c r="AR4" s="733"/>
      <c r="AS4" s="733"/>
      <c r="AT4" s="733"/>
      <c r="AU4" s="733"/>
      <c r="AV4" s="733"/>
      <c r="AW4" s="733"/>
      <c r="AX4" s="733"/>
      <c r="AY4" s="733"/>
      <c r="AZ4" s="733"/>
      <c r="BA4" s="733"/>
      <c r="BB4" s="733"/>
      <c r="BC4" s="733"/>
      <c r="BD4" s="733"/>
      <c r="BE4" s="733"/>
      <c r="BF4" s="733"/>
      <c r="BG4" s="733" t="s">
        <v>230</v>
      </c>
      <c r="BH4" s="733"/>
      <c r="BI4" s="733"/>
      <c r="BJ4" s="733"/>
      <c r="BK4" s="733"/>
      <c r="BL4" s="733"/>
      <c r="BM4" s="733"/>
      <c r="BN4" s="733"/>
      <c r="BO4" s="733" t="s">
        <v>227</v>
      </c>
      <c r="BP4" s="733"/>
      <c r="BQ4" s="733"/>
      <c r="BR4" s="733"/>
      <c r="BS4" s="733" t="s">
        <v>231</v>
      </c>
      <c r="BT4" s="733"/>
      <c r="BU4" s="733"/>
      <c r="BV4" s="733"/>
      <c r="BW4" s="733"/>
      <c r="BX4" s="733"/>
      <c r="BY4" s="733"/>
      <c r="BZ4" s="733"/>
      <c r="CA4" s="733"/>
      <c r="CB4" s="733"/>
      <c r="CD4" s="686" t="s">
        <v>232</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233</v>
      </c>
      <c r="C5" s="693"/>
      <c r="D5" s="693"/>
      <c r="E5" s="693"/>
      <c r="F5" s="693"/>
      <c r="G5" s="693"/>
      <c r="H5" s="693"/>
      <c r="I5" s="693"/>
      <c r="J5" s="693"/>
      <c r="K5" s="693"/>
      <c r="L5" s="693"/>
      <c r="M5" s="693"/>
      <c r="N5" s="693"/>
      <c r="O5" s="693"/>
      <c r="P5" s="693"/>
      <c r="Q5" s="694"/>
      <c r="R5" s="689">
        <v>517758</v>
      </c>
      <c r="S5" s="690"/>
      <c r="T5" s="690"/>
      <c r="U5" s="690"/>
      <c r="V5" s="690"/>
      <c r="W5" s="690"/>
      <c r="X5" s="690"/>
      <c r="Y5" s="715"/>
      <c r="Z5" s="728">
        <v>14.5</v>
      </c>
      <c r="AA5" s="728"/>
      <c r="AB5" s="728"/>
      <c r="AC5" s="728"/>
      <c r="AD5" s="729">
        <v>517758</v>
      </c>
      <c r="AE5" s="729"/>
      <c r="AF5" s="729"/>
      <c r="AG5" s="729"/>
      <c r="AH5" s="729"/>
      <c r="AI5" s="729"/>
      <c r="AJ5" s="729"/>
      <c r="AK5" s="729"/>
      <c r="AL5" s="716">
        <v>23.3</v>
      </c>
      <c r="AM5" s="698"/>
      <c r="AN5" s="698"/>
      <c r="AO5" s="717"/>
      <c r="AP5" s="692" t="s">
        <v>234</v>
      </c>
      <c r="AQ5" s="693"/>
      <c r="AR5" s="693"/>
      <c r="AS5" s="693"/>
      <c r="AT5" s="693"/>
      <c r="AU5" s="693"/>
      <c r="AV5" s="693"/>
      <c r="AW5" s="693"/>
      <c r="AX5" s="693"/>
      <c r="AY5" s="693"/>
      <c r="AZ5" s="693"/>
      <c r="BA5" s="693"/>
      <c r="BB5" s="693"/>
      <c r="BC5" s="693"/>
      <c r="BD5" s="693"/>
      <c r="BE5" s="693"/>
      <c r="BF5" s="694"/>
      <c r="BG5" s="634">
        <v>478131</v>
      </c>
      <c r="BH5" s="635"/>
      <c r="BI5" s="635"/>
      <c r="BJ5" s="635"/>
      <c r="BK5" s="635"/>
      <c r="BL5" s="635"/>
      <c r="BM5" s="635"/>
      <c r="BN5" s="636"/>
      <c r="BO5" s="672">
        <v>92.3</v>
      </c>
      <c r="BP5" s="672"/>
      <c r="BQ5" s="672"/>
      <c r="BR5" s="672"/>
      <c r="BS5" s="673" t="s">
        <v>235</v>
      </c>
      <c r="BT5" s="673"/>
      <c r="BU5" s="673"/>
      <c r="BV5" s="673"/>
      <c r="BW5" s="673"/>
      <c r="BX5" s="673"/>
      <c r="BY5" s="673"/>
      <c r="BZ5" s="673"/>
      <c r="CA5" s="673"/>
      <c r="CB5" s="708"/>
      <c r="CD5" s="686" t="s">
        <v>229</v>
      </c>
      <c r="CE5" s="687"/>
      <c r="CF5" s="687"/>
      <c r="CG5" s="687"/>
      <c r="CH5" s="687"/>
      <c r="CI5" s="687"/>
      <c r="CJ5" s="687"/>
      <c r="CK5" s="687"/>
      <c r="CL5" s="687"/>
      <c r="CM5" s="687"/>
      <c r="CN5" s="687"/>
      <c r="CO5" s="687"/>
      <c r="CP5" s="687"/>
      <c r="CQ5" s="688"/>
      <c r="CR5" s="686" t="s">
        <v>236</v>
      </c>
      <c r="CS5" s="687"/>
      <c r="CT5" s="687"/>
      <c r="CU5" s="687"/>
      <c r="CV5" s="687"/>
      <c r="CW5" s="687"/>
      <c r="CX5" s="687"/>
      <c r="CY5" s="688"/>
      <c r="CZ5" s="686" t="s">
        <v>227</v>
      </c>
      <c r="DA5" s="687"/>
      <c r="DB5" s="687"/>
      <c r="DC5" s="688"/>
      <c r="DD5" s="686" t="s">
        <v>237</v>
      </c>
      <c r="DE5" s="687"/>
      <c r="DF5" s="687"/>
      <c r="DG5" s="687"/>
      <c r="DH5" s="687"/>
      <c r="DI5" s="687"/>
      <c r="DJ5" s="687"/>
      <c r="DK5" s="687"/>
      <c r="DL5" s="687"/>
      <c r="DM5" s="687"/>
      <c r="DN5" s="687"/>
      <c r="DO5" s="687"/>
      <c r="DP5" s="688"/>
      <c r="DQ5" s="686" t="s">
        <v>238</v>
      </c>
      <c r="DR5" s="687"/>
      <c r="DS5" s="687"/>
      <c r="DT5" s="687"/>
      <c r="DU5" s="687"/>
      <c r="DV5" s="687"/>
      <c r="DW5" s="687"/>
      <c r="DX5" s="687"/>
      <c r="DY5" s="687"/>
      <c r="DZ5" s="687"/>
      <c r="EA5" s="687"/>
      <c r="EB5" s="687"/>
      <c r="EC5" s="688"/>
    </row>
    <row r="6" spans="2:143" ht="11.25" customHeight="1" x14ac:dyDescent="0.2">
      <c r="B6" s="631" t="s">
        <v>239</v>
      </c>
      <c r="C6" s="632"/>
      <c r="D6" s="632"/>
      <c r="E6" s="632"/>
      <c r="F6" s="632"/>
      <c r="G6" s="632"/>
      <c r="H6" s="632"/>
      <c r="I6" s="632"/>
      <c r="J6" s="632"/>
      <c r="K6" s="632"/>
      <c r="L6" s="632"/>
      <c r="M6" s="632"/>
      <c r="N6" s="632"/>
      <c r="O6" s="632"/>
      <c r="P6" s="632"/>
      <c r="Q6" s="633"/>
      <c r="R6" s="634">
        <v>31190</v>
      </c>
      <c r="S6" s="635"/>
      <c r="T6" s="635"/>
      <c r="U6" s="635"/>
      <c r="V6" s="635"/>
      <c r="W6" s="635"/>
      <c r="X6" s="635"/>
      <c r="Y6" s="636"/>
      <c r="Z6" s="672">
        <v>0.9</v>
      </c>
      <c r="AA6" s="672"/>
      <c r="AB6" s="672"/>
      <c r="AC6" s="672"/>
      <c r="AD6" s="673">
        <v>31190</v>
      </c>
      <c r="AE6" s="673"/>
      <c r="AF6" s="673"/>
      <c r="AG6" s="673"/>
      <c r="AH6" s="673"/>
      <c r="AI6" s="673"/>
      <c r="AJ6" s="673"/>
      <c r="AK6" s="673"/>
      <c r="AL6" s="637">
        <v>1.4</v>
      </c>
      <c r="AM6" s="638"/>
      <c r="AN6" s="638"/>
      <c r="AO6" s="674"/>
      <c r="AP6" s="631" t="s">
        <v>240</v>
      </c>
      <c r="AQ6" s="632"/>
      <c r="AR6" s="632"/>
      <c r="AS6" s="632"/>
      <c r="AT6" s="632"/>
      <c r="AU6" s="632"/>
      <c r="AV6" s="632"/>
      <c r="AW6" s="632"/>
      <c r="AX6" s="632"/>
      <c r="AY6" s="632"/>
      <c r="AZ6" s="632"/>
      <c r="BA6" s="632"/>
      <c r="BB6" s="632"/>
      <c r="BC6" s="632"/>
      <c r="BD6" s="632"/>
      <c r="BE6" s="632"/>
      <c r="BF6" s="633"/>
      <c r="BG6" s="634">
        <v>478131</v>
      </c>
      <c r="BH6" s="635"/>
      <c r="BI6" s="635"/>
      <c r="BJ6" s="635"/>
      <c r="BK6" s="635"/>
      <c r="BL6" s="635"/>
      <c r="BM6" s="635"/>
      <c r="BN6" s="636"/>
      <c r="BO6" s="672">
        <v>92.3</v>
      </c>
      <c r="BP6" s="672"/>
      <c r="BQ6" s="672"/>
      <c r="BR6" s="672"/>
      <c r="BS6" s="673" t="s">
        <v>132</v>
      </c>
      <c r="BT6" s="673"/>
      <c r="BU6" s="673"/>
      <c r="BV6" s="673"/>
      <c r="BW6" s="673"/>
      <c r="BX6" s="673"/>
      <c r="BY6" s="673"/>
      <c r="BZ6" s="673"/>
      <c r="CA6" s="673"/>
      <c r="CB6" s="708"/>
      <c r="CD6" s="692" t="s">
        <v>241</v>
      </c>
      <c r="CE6" s="693"/>
      <c r="CF6" s="693"/>
      <c r="CG6" s="693"/>
      <c r="CH6" s="693"/>
      <c r="CI6" s="693"/>
      <c r="CJ6" s="693"/>
      <c r="CK6" s="693"/>
      <c r="CL6" s="693"/>
      <c r="CM6" s="693"/>
      <c r="CN6" s="693"/>
      <c r="CO6" s="693"/>
      <c r="CP6" s="693"/>
      <c r="CQ6" s="694"/>
      <c r="CR6" s="634">
        <v>65406</v>
      </c>
      <c r="CS6" s="635"/>
      <c r="CT6" s="635"/>
      <c r="CU6" s="635"/>
      <c r="CV6" s="635"/>
      <c r="CW6" s="635"/>
      <c r="CX6" s="635"/>
      <c r="CY6" s="636"/>
      <c r="CZ6" s="716">
        <v>1.9</v>
      </c>
      <c r="DA6" s="698"/>
      <c r="DB6" s="698"/>
      <c r="DC6" s="718"/>
      <c r="DD6" s="640" t="s">
        <v>235</v>
      </c>
      <c r="DE6" s="635"/>
      <c r="DF6" s="635"/>
      <c r="DG6" s="635"/>
      <c r="DH6" s="635"/>
      <c r="DI6" s="635"/>
      <c r="DJ6" s="635"/>
      <c r="DK6" s="635"/>
      <c r="DL6" s="635"/>
      <c r="DM6" s="635"/>
      <c r="DN6" s="635"/>
      <c r="DO6" s="635"/>
      <c r="DP6" s="636"/>
      <c r="DQ6" s="640">
        <v>65406</v>
      </c>
      <c r="DR6" s="635"/>
      <c r="DS6" s="635"/>
      <c r="DT6" s="635"/>
      <c r="DU6" s="635"/>
      <c r="DV6" s="635"/>
      <c r="DW6" s="635"/>
      <c r="DX6" s="635"/>
      <c r="DY6" s="635"/>
      <c r="DZ6" s="635"/>
      <c r="EA6" s="635"/>
      <c r="EB6" s="635"/>
      <c r="EC6" s="671"/>
    </row>
    <row r="7" spans="2:143" ht="11.25" customHeight="1" x14ac:dyDescent="0.2">
      <c r="B7" s="631" t="s">
        <v>242</v>
      </c>
      <c r="C7" s="632"/>
      <c r="D7" s="632"/>
      <c r="E7" s="632"/>
      <c r="F7" s="632"/>
      <c r="G7" s="632"/>
      <c r="H7" s="632"/>
      <c r="I7" s="632"/>
      <c r="J7" s="632"/>
      <c r="K7" s="632"/>
      <c r="L7" s="632"/>
      <c r="M7" s="632"/>
      <c r="N7" s="632"/>
      <c r="O7" s="632"/>
      <c r="P7" s="632"/>
      <c r="Q7" s="633"/>
      <c r="R7" s="634">
        <v>84</v>
      </c>
      <c r="S7" s="635"/>
      <c r="T7" s="635"/>
      <c r="U7" s="635"/>
      <c r="V7" s="635"/>
      <c r="W7" s="635"/>
      <c r="X7" s="635"/>
      <c r="Y7" s="636"/>
      <c r="Z7" s="672">
        <v>0</v>
      </c>
      <c r="AA7" s="672"/>
      <c r="AB7" s="672"/>
      <c r="AC7" s="672"/>
      <c r="AD7" s="673">
        <v>84</v>
      </c>
      <c r="AE7" s="673"/>
      <c r="AF7" s="673"/>
      <c r="AG7" s="673"/>
      <c r="AH7" s="673"/>
      <c r="AI7" s="673"/>
      <c r="AJ7" s="673"/>
      <c r="AK7" s="673"/>
      <c r="AL7" s="637">
        <v>0</v>
      </c>
      <c r="AM7" s="638"/>
      <c r="AN7" s="638"/>
      <c r="AO7" s="674"/>
      <c r="AP7" s="631" t="s">
        <v>243</v>
      </c>
      <c r="AQ7" s="632"/>
      <c r="AR7" s="632"/>
      <c r="AS7" s="632"/>
      <c r="AT7" s="632"/>
      <c r="AU7" s="632"/>
      <c r="AV7" s="632"/>
      <c r="AW7" s="632"/>
      <c r="AX7" s="632"/>
      <c r="AY7" s="632"/>
      <c r="AZ7" s="632"/>
      <c r="BA7" s="632"/>
      <c r="BB7" s="632"/>
      <c r="BC7" s="632"/>
      <c r="BD7" s="632"/>
      <c r="BE7" s="632"/>
      <c r="BF7" s="633"/>
      <c r="BG7" s="634">
        <v>98831</v>
      </c>
      <c r="BH7" s="635"/>
      <c r="BI7" s="635"/>
      <c r="BJ7" s="635"/>
      <c r="BK7" s="635"/>
      <c r="BL7" s="635"/>
      <c r="BM7" s="635"/>
      <c r="BN7" s="636"/>
      <c r="BO7" s="672">
        <v>19.100000000000001</v>
      </c>
      <c r="BP7" s="672"/>
      <c r="BQ7" s="672"/>
      <c r="BR7" s="672"/>
      <c r="BS7" s="673" t="s">
        <v>132</v>
      </c>
      <c r="BT7" s="673"/>
      <c r="BU7" s="673"/>
      <c r="BV7" s="673"/>
      <c r="BW7" s="673"/>
      <c r="BX7" s="673"/>
      <c r="BY7" s="673"/>
      <c r="BZ7" s="673"/>
      <c r="CA7" s="673"/>
      <c r="CB7" s="708"/>
      <c r="CD7" s="631" t="s">
        <v>244</v>
      </c>
      <c r="CE7" s="632"/>
      <c r="CF7" s="632"/>
      <c r="CG7" s="632"/>
      <c r="CH7" s="632"/>
      <c r="CI7" s="632"/>
      <c r="CJ7" s="632"/>
      <c r="CK7" s="632"/>
      <c r="CL7" s="632"/>
      <c r="CM7" s="632"/>
      <c r="CN7" s="632"/>
      <c r="CO7" s="632"/>
      <c r="CP7" s="632"/>
      <c r="CQ7" s="633"/>
      <c r="CR7" s="634">
        <v>713020</v>
      </c>
      <c r="CS7" s="635"/>
      <c r="CT7" s="635"/>
      <c r="CU7" s="635"/>
      <c r="CV7" s="635"/>
      <c r="CW7" s="635"/>
      <c r="CX7" s="635"/>
      <c r="CY7" s="636"/>
      <c r="CZ7" s="672">
        <v>21.1</v>
      </c>
      <c r="DA7" s="672"/>
      <c r="DB7" s="672"/>
      <c r="DC7" s="672"/>
      <c r="DD7" s="640">
        <v>70391</v>
      </c>
      <c r="DE7" s="635"/>
      <c r="DF7" s="635"/>
      <c r="DG7" s="635"/>
      <c r="DH7" s="635"/>
      <c r="DI7" s="635"/>
      <c r="DJ7" s="635"/>
      <c r="DK7" s="635"/>
      <c r="DL7" s="635"/>
      <c r="DM7" s="635"/>
      <c r="DN7" s="635"/>
      <c r="DO7" s="635"/>
      <c r="DP7" s="636"/>
      <c r="DQ7" s="640">
        <v>615529</v>
      </c>
      <c r="DR7" s="635"/>
      <c r="DS7" s="635"/>
      <c r="DT7" s="635"/>
      <c r="DU7" s="635"/>
      <c r="DV7" s="635"/>
      <c r="DW7" s="635"/>
      <c r="DX7" s="635"/>
      <c r="DY7" s="635"/>
      <c r="DZ7" s="635"/>
      <c r="EA7" s="635"/>
      <c r="EB7" s="635"/>
      <c r="EC7" s="671"/>
    </row>
    <row r="8" spans="2:143" ht="11.25" customHeight="1" x14ac:dyDescent="0.2">
      <c r="B8" s="631" t="s">
        <v>245</v>
      </c>
      <c r="C8" s="632"/>
      <c r="D8" s="632"/>
      <c r="E8" s="632"/>
      <c r="F8" s="632"/>
      <c r="G8" s="632"/>
      <c r="H8" s="632"/>
      <c r="I8" s="632"/>
      <c r="J8" s="632"/>
      <c r="K8" s="632"/>
      <c r="L8" s="632"/>
      <c r="M8" s="632"/>
      <c r="N8" s="632"/>
      <c r="O8" s="632"/>
      <c r="P8" s="632"/>
      <c r="Q8" s="633"/>
      <c r="R8" s="634">
        <v>847</v>
      </c>
      <c r="S8" s="635"/>
      <c r="T8" s="635"/>
      <c r="U8" s="635"/>
      <c r="V8" s="635"/>
      <c r="W8" s="635"/>
      <c r="X8" s="635"/>
      <c r="Y8" s="636"/>
      <c r="Z8" s="672">
        <v>0</v>
      </c>
      <c r="AA8" s="672"/>
      <c r="AB8" s="672"/>
      <c r="AC8" s="672"/>
      <c r="AD8" s="673">
        <v>847</v>
      </c>
      <c r="AE8" s="673"/>
      <c r="AF8" s="673"/>
      <c r="AG8" s="673"/>
      <c r="AH8" s="673"/>
      <c r="AI8" s="673"/>
      <c r="AJ8" s="673"/>
      <c r="AK8" s="673"/>
      <c r="AL8" s="637">
        <v>0</v>
      </c>
      <c r="AM8" s="638"/>
      <c r="AN8" s="638"/>
      <c r="AO8" s="674"/>
      <c r="AP8" s="631" t="s">
        <v>246</v>
      </c>
      <c r="AQ8" s="632"/>
      <c r="AR8" s="632"/>
      <c r="AS8" s="632"/>
      <c r="AT8" s="632"/>
      <c r="AU8" s="632"/>
      <c r="AV8" s="632"/>
      <c r="AW8" s="632"/>
      <c r="AX8" s="632"/>
      <c r="AY8" s="632"/>
      <c r="AZ8" s="632"/>
      <c r="BA8" s="632"/>
      <c r="BB8" s="632"/>
      <c r="BC8" s="632"/>
      <c r="BD8" s="632"/>
      <c r="BE8" s="632"/>
      <c r="BF8" s="633"/>
      <c r="BG8" s="634">
        <v>4916</v>
      </c>
      <c r="BH8" s="635"/>
      <c r="BI8" s="635"/>
      <c r="BJ8" s="635"/>
      <c r="BK8" s="635"/>
      <c r="BL8" s="635"/>
      <c r="BM8" s="635"/>
      <c r="BN8" s="636"/>
      <c r="BO8" s="672">
        <v>0.9</v>
      </c>
      <c r="BP8" s="672"/>
      <c r="BQ8" s="672"/>
      <c r="BR8" s="672"/>
      <c r="BS8" s="673" t="s">
        <v>235</v>
      </c>
      <c r="BT8" s="673"/>
      <c r="BU8" s="673"/>
      <c r="BV8" s="673"/>
      <c r="BW8" s="673"/>
      <c r="BX8" s="673"/>
      <c r="BY8" s="673"/>
      <c r="BZ8" s="673"/>
      <c r="CA8" s="673"/>
      <c r="CB8" s="708"/>
      <c r="CD8" s="631" t="s">
        <v>247</v>
      </c>
      <c r="CE8" s="632"/>
      <c r="CF8" s="632"/>
      <c r="CG8" s="632"/>
      <c r="CH8" s="632"/>
      <c r="CI8" s="632"/>
      <c r="CJ8" s="632"/>
      <c r="CK8" s="632"/>
      <c r="CL8" s="632"/>
      <c r="CM8" s="632"/>
      <c r="CN8" s="632"/>
      <c r="CO8" s="632"/>
      <c r="CP8" s="632"/>
      <c r="CQ8" s="633"/>
      <c r="CR8" s="634">
        <v>504640</v>
      </c>
      <c r="CS8" s="635"/>
      <c r="CT8" s="635"/>
      <c r="CU8" s="635"/>
      <c r="CV8" s="635"/>
      <c r="CW8" s="635"/>
      <c r="CX8" s="635"/>
      <c r="CY8" s="636"/>
      <c r="CZ8" s="672">
        <v>14.9</v>
      </c>
      <c r="DA8" s="672"/>
      <c r="DB8" s="672"/>
      <c r="DC8" s="672"/>
      <c r="DD8" s="640">
        <v>6497</v>
      </c>
      <c r="DE8" s="635"/>
      <c r="DF8" s="635"/>
      <c r="DG8" s="635"/>
      <c r="DH8" s="635"/>
      <c r="DI8" s="635"/>
      <c r="DJ8" s="635"/>
      <c r="DK8" s="635"/>
      <c r="DL8" s="635"/>
      <c r="DM8" s="635"/>
      <c r="DN8" s="635"/>
      <c r="DO8" s="635"/>
      <c r="DP8" s="636"/>
      <c r="DQ8" s="640">
        <v>324593</v>
      </c>
      <c r="DR8" s="635"/>
      <c r="DS8" s="635"/>
      <c r="DT8" s="635"/>
      <c r="DU8" s="635"/>
      <c r="DV8" s="635"/>
      <c r="DW8" s="635"/>
      <c r="DX8" s="635"/>
      <c r="DY8" s="635"/>
      <c r="DZ8" s="635"/>
      <c r="EA8" s="635"/>
      <c r="EB8" s="635"/>
      <c r="EC8" s="671"/>
    </row>
    <row r="9" spans="2:143" ht="11.25" customHeight="1" x14ac:dyDescent="0.2">
      <c r="B9" s="631" t="s">
        <v>248</v>
      </c>
      <c r="C9" s="632"/>
      <c r="D9" s="632"/>
      <c r="E9" s="632"/>
      <c r="F9" s="632"/>
      <c r="G9" s="632"/>
      <c r="H9" s="632"/>
      <c r="I9" s="632"/>
      <c r="J9" s="632"/>
      <c r="K9" s="632"/>
      <c r="L9" s="632"/>
      <c r="M9" s="632"/>
      <c r="N9" s="632"/>
      <c r="O9" s="632"/>
      <c r="P9" s="632"/>
      <c r="Q9" s="633"/>
      <c r="R9" s="634">
        <v>595</v>
      </c>
      <c r="S9" s="635"/>
      <c r="T9" s="635"/>
      <c r="U9" s="635"/>
      <c r="V9" s="635"/>
      <c r="W9" s="635"/>
      <c r="X9" s="635"/>
      <c r="Y9" s="636"/>
      <c r="Z9" s="672">
        <v>0</v>
      </c>
      <c r="AA9" s="672"/>
      <c r="AB9" s="672"/>
      <c r="AC9" s="672"/>
      <c r="AD9" s="673">
        <v>595</v>
      </c>
      <c r="AE9" s="673"/>
      <c r="AF9" s="673"/>
      <c r="AG9" s="673"/>
      <c r="AH9" s="673"/>
      <c r="AI9" s="673"/>
      <c r="AJ9" s="673"/>
      <c r="AK9" s="673"/>
      <c r="AL9" s="637">
        <v>0</v>
      </c>
      <c r="AM9" s="638"/>
      <c r="AN9" s="638"/>
      <c r="AO9" s="674"/>
      <c r="AP9" s="631" t="s">
        <v>249</v>
      </c>
      <c r="AQ9" s="632"/>
      <c r="AR9" s="632"/>
      <c r="AS9" s="632"/>
      <c r="AT9" s="632"/>
      <c r="AU9" s="632"/>
      <c r="AV9" s="632"/>
      <c r="AW9" s="632"/>
      <c r="AX9" s="632"/>
      <c r="AY9" s="632"/>
      <c r="AZ9" s="632"/>
      <c r="BA9" s="632"/>
      <c r="BB9" s="632"/>
      <c r="BC9" s="632"/>
      <c r="BD9" s="632"/>
      <c r="BE9" s="632"/>
      <c r="BF9" s="633"/>
      <c r="BG9" s="634">
        <v>80608</v>
      </c>
      <c r="BH9" s="635"/>
      <c r="BI9" s="635"/>
      <c r="BJ9" s="635"/>
      <c r="BK9" s="635"/>
      <c r="BL9" s="635"/>
      <c r="BM9" s="635"/>
      <c r="BN9" s="636"/>
      <c r="BO9" s="672">
        <v>15.6</v>
      </c>
      <c r="BP9" s="672"/>
      <c r="BQ9" s="672"/>
      <c r="BR9" s="672"/>
      <c r="BS9" s="673" t="s">
        <v>235</v>
      </c>
      <c r="BT9" s="673"/>
      <c r="BU9" s="673"/>
      <c r="BV9" s="673"/>
      <c r="BW9" s="673"/>
      <c r="BX9" s="673"/>
      <c r="BY9" s="673"/>
      <c r="BZ9" s="673"/>
      <c r="CA9" s="673"/>
      <c r="CB9" s="708"/>
      <c r="CD9" s="631" t="s">
        <v>250</v>
      </c>
      <c r="CE9" s="632"/>
      <c r="CF9" s="632"/>
      <c r="CG9" s="632"/>
      <c r="CH9" s="632"/>
      <c r="CI9" s="632"/>
      <c r="CJ9" s="632"/>
      <c r="CK9" s="632"/>
      <c r="CL9" s="632"/>
      <c r="CM9" s="632"/>
      <c r="CN9" s="632"/>
      <c r="CO9" s="632"/>
      <c r="CP9" s="632"/>
      <c r="CQ9" s="633"/>
      <c r="CR9" s="634">
        <v>216911</v>
      </c>
      <c r="CS9" s="635"/>
      <c r="CT9" s="635"/>
      <c r="CU9" s="635"/>
      <c r="CV9" s="635"/>
      <c r="CW9" s="635"/>
      <c r="CX9" s="635"/>
      <c r="CY9" s="636"/>
      <c r="CZ9" s="672">
        <v>6.4</v>
      </c>
      <c r="DA9" s="672"/>
      <c r="DB9" s="672"/>
      <c r="DC9" s="672"/>
      <c r="DD9" s="640" t="s">
        <v>235</v>
      </c>
      <c r="DE9" s="635"/>
      <c r="DF9" s="635"/>
      <c r="DG9" s="635"/>
      <c r="DH9" s="635"/>
      <c r="DI9" s="635"/>
      <c r="DJ9" s="635"/>
      <c r="DK9" s="635"/>
      <c r="DL9" s="635"/>
      <c r="DM9" s="635"/>
      <c r="DN9" s="635"/>
      <c r="DO9" s="635"/>
      <c r="DP9" s="636"/>
      <c r="DQ9" s="640">
        <v>148610</v>
      </c>
      <c r="DR9" s="635"/>
      <c r="DS9" s="635"/>
      <c r="DT9" s="635"/>
      <c r="DU9" s="635"/>
      <c r="DV9" s="635"/>
      <c r="DW9" s="635"/>
      <c r="DX9" s="635"/>
      <c r="DY9" s="635"/>
      <c r="DZ9" s="635"/>
      <c r="EA9" s="635"/>
      <c r="EB9" s="635"/>
      <c r="EC9" s="671"/>
    </row>
    <row r="10" spans="2:143" ht="11.25" customHeight="1" x14ac:dyDescent="0.2">
      <c r="B10" s="631" t="s">
        <v>251</v>
      </c>
      <c r="C10" s="632"/>
      <c r="D10" s="632"/>
      <c r="E10" s="632"/>
      <c r="F10" s="632"/>
      <c r="G10" s="632"/>
      <c r="H10" s="632"/>
      <c r="I10" s="632"/>
      <c r="J10" s="632"/>
      <c r="K10" s="632"/>
      <c r="L10" s="632"/>
      <c r="M10" s="632"/>
      <c r="N10" s="632"/>
      <c r="O10" s="632"/>
      <c r="P10" s="632"/>
      <c r="Q10" s="633"/>
      <c r="R10" s="634" t="s">
        <v>132</v>
      </c>
      <c r="S10" s="635"/>
      <c r="T10" s="635"/>
      <c r="U10" s="635"/>
      <c r="V10" s="635"/>
      <c r="W10" s="635"/>
      <c r="X10" s="635"/>
      <c r="Y10" s="636"/>
      <c r="Z10" s="672" t="s">
        <v>132</v>
      </c>
      <c r="AA10" s="672"/>
      <c r="AB10" s="672"/>
      <c r="AC10" s="672"/>
      <c r="AD10" s="673" t="s">
        <v>132</v>
      </c>
      <c r="AE10" s="673"/>
      <c r="AF10" s="673"/>
      <c r="AG10" s="673"/>
      <c r="AH10" s="673"/>
      <c r="AI10" s="673"/>
      <c r="AJ10" s="673"/>
      <c r="AK10" s="673"/>
      <c r="AL10" s="637" t="s">
        <v>132</v>
      </c>
      <c r="AM10" s="638"/>
      <c r="AN10" s="638"/>
      <c r="AO10" s="674"/>
      <c r="AP10" s="631" t="s">
        <v>252</v>
      </c>
      <c r="AQ10" s="632"/>
      <c r="AR10" s="632"/>
      <c r="AS10" s="632"/>
      <c r="AT10" s="632"/>
      <c r="AU10" s="632"/>
      <c r="AV10" s="632"/>
      <c r="AW10" s="632"/>
      <c r="AX10" s="632"/>
      <c r="AY10" s="632"/>
      <c r="AZ10" s="632"/>
      <c r="BA10" s="632"/>
      <c r="BB10" s="632"/>
      <c r="BC10" s="632"/>
      <c r="BD10" s="632"/>
      <c r="BE10" s="632"/>
      <c r="BF10" s="633"/>
      <c r="BG10" s="634">
        <v>12047</v>
      </c>
      <c r="BH10" s="635"/>
      <c r="BI10" s="635"/>
      <c r="BJ10" s="635"/>
      <c r="BK10" s="635"/>
      <c r="BL10" s="635"/>
      <c r="BM10" s="635"/>
      <c r="BN10" s="636"/>
      <c r="BO10" s="672">
        <v>2.2999999999999998</v>
      </c>
      <c r="BP10" s="672"/>
      <c r="BQ10" s="672"/>
      <c r="BR10" s="672"/>
      <c r="BS10" s="673" t="s">
        <v>132</v>
      </c>
      <c r="BT10" s="673"/>
      <c r="BU10" s="673"/>
      <c r="BV10" s="673"/>
      <c r="BW10" s="673"/>
      <c r="BX10" s="673"/>
      <c r="BY10" s="673"/>
      <c r="BZ10" s="673"/>
      <c r="CA10" s="673"/>
      <c r="CB10" s="708"/>
      <c r="CD10" s="631" t="s">
        <v>253</v>
      </c>
      <c r="CE10" s="632"/>
      <c r="CF10" s="632"/>
      <c r="CG10" s="632"/>
      <c r="CH10" s="632"/>
      <c r="CI10" s="632"/>
      <c r="CJ10" s="632"/>
      <c r="CK10" s="632"/>
      <c r="CL10" s="632"/>
      <c r="CM10" s="632"/>
      <c r="CN10" s="632"/>
      <c r="CO10" s="632"/>
      <c r="CP10" s="632"/>
      <c r="CQ10" s="633"/>
      <c r="CR10" s="634" t="s">
        <v>235</v>
      </c>
      <c r="CS10" s="635"/>
      <c r="CT10" s="635"/>
      <c r="CU10" s="635"/>
      <c r="CV10" s="635"/>
      <c r="CW10" s="635"/>
      <c r="CX10" s="635"/>
      <c r="CY10" s="636"/>
      <c r="CZ10" s="672" t="s">
        <v>132</v>
      </c>
      <c r="DA10" s="672"/>
      <c r="DB10" s="672"/>
      <c r="DC10" s="672"/>
      <c r="DD10" s="640" t="s">
        <v>235</v>
      </c>
      <c r="DE10" s="635"/>
      <c r="DF10" s="635"/>
      <c r="DG10" s="635"/>
      <c r="DH10" s="635"/>
      <c r="DI10" s="635"/>
      <c r="DJ10" s="635"/>
      <c r="DK10" s="635"/>
      <c r="DL10" s="635"/>
      <c r="DM10" s="635"/>
      <c r="DN10" s="635"/>
      <c r="DO10" s="635"/>
      <c r="DP10" s="636"/>
      <c r="DQ10" s="640" t="s">
        <v>132</v>
      </c>
      <c r="DR10" s="635"/>
      <c r="DS10" s="635"/>
      <c r="DT10" s="635"/>
      <c r="DU10" s="635"/>
      <c r="DV10" s="635"/>
      <c r="DW10" s="635"/>
      <c r="DX10" s="635"/>
      <c r="DY10" s="635"/>
      <c r="DZ10" s="635"/>
      <c r="EA10" s="635"/>
      <c r="EB10" s="635"/>
      <c r="EC10" s="671"/>
    </row>
    <row r="11" spans="2:143" ht="11.25" customHeight="1" x14ac:dyDescent="0.2">
      <c r="B11" s="631" t="s">
        <v>254</v>
      </c>
      <c r="C11" s="632"/>
      <c r="D11" s="632"/>
      <c r="E11" s="632"/>
      <c r="F11" s="632"/>
      <c r="G11" s="632"/>
      <c r="H11" s="632"/>
      <c r="I11" s="632"/>
      <c r="J11" s="632"/>
      <c r="K11" s="632"/>
      <c r="L11" s="632"/>
      <c r="M11" s="632"/>
      <c r="N11" s="632"/>
      <c r="O11" s="632"/>
      <c r="P11" s="632"/>
      <c r="Q11" s="633"/>
      <c r="R11" s="634">
        <v>71347</v>
      </c>
      <c r="S11" s="635"/>
      <c r="T11" s="635"/>
      <c r="U11" s="635"/>
      <c r="V11" s="635"/>
      <c r="W11" s="635"/>
      <c r="X11" s="635"/>
      <c r="Y11" s="636"/>
      <c r="Z11" s="637">
        <v>2</v>
      </c>
      <c r="AA11" s="638"/>
      <c r="AB11" s="638"/>
      <c r="AC11" s="639"/>
      <c r="AD11" s="640">
        <v>71347</v>
      </c>
      <c r="AE11" s="635"/>
      <c r="AF11" s="635"/>
      <c r="AG11" s="635"/>
      <c r="AH11" s="635"/>
      <c r="AI11" s="635"/>
      <c r="AJ11" s="635"/>
      <c r="AK11" s="636"/>
      <c r="AL11" s="637">
        <v>3.2</v>
      </c>
      <c r="AM11" s="638"/>
      <c r="AN11" s="638"/>
      <c r="AO11" s="674"/>
      <c r="AP11" s="631" t="s">
        <v>255</v>
      </c>
      <c r="AQ11" s="632"/>
      <c r="AR11" s="632"/>
      <c r="AS11" s="632"/>
      <c r="AT11" s="632"/>
      <c r="AU11" s="632"/>
      <c r="AV11" s="632"/>
      <c r="AW11" s="632"/>
      <c r="AX11" s="632"/>
      <c r="AY11" s="632"/>
      <c r="AZ11" s="632"/>
      <c r="BA11" s="632"/>
      <c r="BB11" s="632"/>
      <c r="BC11" s="632"/>
      <c r="BD11" s="632"/>
      <c r="BE11" s="632"/>
      <c r="BF11" s="633"/>
      <c r="BG11" s="634">
        <v>1260</v>
      </c>
      <c r="BH11" s="635"/>
      <c r="BI11" s="635"/>
      <c r="BJ11" s="635"/>
      <c r="BK11" s="635"/>
      <c r="BL11" s="635"/>
      <c r="BM11" s="635"/>
      <c r="BN11" s="636"/>
      <c r="BO11" s="672">
        <v>0.2</v>
      </c>
      <c r="BP11" s="672"/>
      <c r="BQ11" s="672"/>
      <c r="BR11" s="672"/>
      <c r="BS11" s="673" t="s">
        <v>132</v>
      </c>
      <c r="BT11" s="673"/>
      <c r="BU11" s="673"/>
      <c r="BV11" s="673"/>
      <c r="BW11" s="673"/>
      <c r="BX11" s="673"/>
      <c r="BY11" s="673"/>
      <c r="BZ11" s="673"/>
      <c r="CA11" s="673"/>
      <c r="CB11" s="708"/>
      <c r="CD11" s="631" t="s">
        <v>256</v>
      </c>
      <c r="CE11" s="632"/>
      <c r="CF11" s="632"/>
      <c r="CG11" s="632"/>
      <c r="CH11" s="632"/>
      <c r="CI11" s="632"/>
      <c r="CJ11" s="632"/>
      <c r="CK11" s="632"/>
      <c r="CL11" s="632"/>
      <c r="CM11" s="632"/>
      <c r="CN11" s="632"/>
      <c r="CO11" s="632"/>
      <c r="CP11" s="632"/>
      <c r="CQ11" s="633"/>
      <c r="CR11" s="634">
        <v>188103</v>
      </c>
      <c r="CS11" s="635"/>
      <c r="CT11" s="635"/>
      <c r="CU11" s="635"/>
      <c r="CV11" s="635"/>
      <c r="CW11" s="635"/>
      <c r="CX11" s="635"/>
      <c r="CY11" s="636"/>
      <c r="CZ11" s="672">
        <v>5.6</v>
      </c>
      <c r="DA11" s="672"/>
      <c r="DB11" s="672"/>
      <c r="DC11" s="672"/>
      <c r="DD11" s="640">
        <v>15250</v>
      </c>
      <c r="DE11" s="635"/>
      <c r="DF11" s="635"/>
      <c r="DG11" s="635"/>
      <c r="DH11" s="635"/>
      <c r="DI11" s="635"/>
      <c r="DJ11" s="635"/>
      <c r="DK11" s="635"/>
      <c r="DL11" s="635"/>
      <c r="DM11" s="635"/>
      <c r="DN11" s="635"/>
      <c r="DO11" s="635"/>
      <c r="DP11" s="636"/>
      <c r="DQ11" s="640">
        <v>121355</v>
      </c>
      <c r="DR11" s="635"/>
      <c r="DS11" s="635"/>
      <c r="DT11" s="635"/>
      <c r="DU11" s="635"/>
      <c r="DV11" s="635"/>
      <c r="DW11" s="635"/>
      <c r="DX11" s="635"/>
      <c r="DY11" s="635"/>
      <c r="DZ11" s="635"/>
      <c r="EA11" s="635"/>
      <c r="EB11" s="635"/>
      <c r="EC11" s="671"/>
    </row>
    <row r="12" spans="2:143" ht="11.25" customHeight="1" x14ac:dyDescent="0.2">
      <c r="B12" s="631" t="s">
        <v>257</v>
      </c>
      <c r="C12" s="632"/>
      <c r="D12" s="632"/>
      <c r="E12" s="632"/>
      <c r="F12" s="632"/>
      <c r="G12" s="632"/>
      <c r="H12" s="632"/>
      <c r="I12" s="632"/>
      <c r="J12" s="632"/>
      <c r="K12" s="632"/>
      <c r="L12" s="632"/>
      <c r="M12" s="632"/>
      <c r="N12" s="632"/>
      <c r="O12" s="632"/>
      <c r="P12" s="632"/>
      <c r="Q12" s="633"/>
      <c r="R12" s="634" t="s">
        <v>132</v>
      </c>
      <c r="S12" s="635"/>
      <c r="T12" s="635"/>
      <c r="U12" s="635"/>
      <c r="V12" s="635"/>
      <c r="W12" s="635"/>
      <c r="X12" s="635"/>
      <c r="Y12" s="636"/>
      <c r="Z12" s="672" t="s">
        <v>235</v>
      </c>
      <c r="AA12" s="672"/>
      <c r="AB12" s="672"/>
      <c r="AC12" s="672"/>
      <c r="AD12" s="673" t="s">
        <v>132</v>
      </c>
      <c r="AE12" s="673"/>
      <c r="AF12" s="673"/>
      <c r="AG12" s="673"/>
      <c r="AH12" s="673"/>
      <c r="AI12" s="673"/>
      <c r="AJ12" s="673"/>
      <c r="AK12" s="673"/>
      <c r="AL12" s="637" t="s">
        <v>235</v>
      </c>
      <c r="AM12" s="638"/>
      <c r="AN12" s="638"/>
      <c r="AO12" s="674"/>
      <c r="AP12" s="631" t="s">
        <v>258</v>
      </c>
      <c r="AQ12" s="632"/>
      <c r="AR12" s="632"/>
      <c r="AS12" s="632"/>
      <c r="AT12" s="632"/>
      <c r="AU12" s="632"/>
      <c r="AV12" s="632"/>
      <c r="AW12" s="632"/>
      <c r="AX12" s="632"/>
      <c r="AY12" s="632"/>
      <c r="AZ12" s="632"/>
      <c r="BA12" s="632"/>
      <c r="BB12" s="632"/>
      <c r="BC12" s="632"/>
      <c r="BD12" s="632"/>
      <c r="BE12" s="632"/>
      <c r="BF12" s="633"/>
      <c r="BG12" s="634">
        <v>354811</v>
      </c>
      <c r="BH12" s="635"/>
      <c r="BI12" s="635"/>
      <c r="BJ12" s="635"/>
      <c r="BK12" s="635"/>
      <c r="BL12" s="635"/>
      <c r="BM12" s="635"/>
      <c r="BN12" s="636"/>
      <c r="BO12" s="672">
        <v>68.5</v>
      </c>
      <c r="BP12" s="672"/>
      <c r="BQ12" s="672"/>
      <c r="BR12" s="672"/>
      <c r="BS12" s="673" t="s">
        <v>132</v>
      </c>
      <c r="BT12" s="673"/>
      <c r="BU12" s="673"/>
      <c r="BV12" s="673"/>
      <c r="BW12" s="673"/>
      <c r="BX12" s="673"/>
      <c r="BY12" s="673"/>
      <c r="BZ12" s="673"/>
      <c r="CA12" s="673"/>
      <c r="CB12" s="708"/>
      <c r="CD12" s="631" t="s">
        <v>259</v>
      </c>
      <c r="CE12" s="632"/>
      <c r="CF12" s="632"/>
      <c r="CG12" s="632"/>
      <c r="CH12" s="632"/>
      <c r="CI12" s="632"/>
      <c r="CJ12" s="632"/>
      <c r="CK12" s="632"/>
      <c r="CL12" s="632"/>
      <c r="CM12" s="632"/>
      <c r="CN12" s="632"/>
      <c r="CO12" s="632"/>
      <c r="CP12" s="632"/>
      <c r="CQ12" s="633"/>
      <c r="CR12" s="634">
        <v>203255</v>
      </c>
      <c r="CS12" s="635"/>
      <c r="CT12" s="635"/>
      <c r="CU12" s="635"/>
      <c r="CV12" s="635"/>
      <c r="CW12" s="635"/>
      <c r="CX12" s="635"/>
      <c r="CY12" s="636"/>
      <c r="CZ12" s="672">
        <v>6</v>
      </c>
      <c r="DA12" s="672"/>
      <c r="DB12" s="672"/>
      <c r="DC12" s="672"/>
      <c r="DD12" s="640">
        <v>1217</v>
      </c>
      <c r="DE12" s="635"/>
      <c r="DF12" s="635"/>
      <c r="DG12" s="635"/>
      <c r="DH12" s="635"/>
      <c r="DI12" s="635"/>
      <c r="DJ12" s="635"/>
      <c r="DK12" s="635"/>
      <c r="DL12" s="635"/>
      <c r="DM12" s="635"/>
      <c r="DN12" s="635"/>
      <c r="DO12" s="635"/>
      <c r="DP12" s="636"/>
      <c r="DQ12" s="640">
        <v>182130</v>
      </c>
      <c r="DR12" s="635"/>
      <c r="DS12" s="635"/>
      <c r="DT12" s="635"/>
      <c r="DU12" s="635"/>
      <c r="DV12" s="635"/>
      <c r="DW12" s="635"/>
      <c r="DX12" s="635"/>
      <c r="DY12" s="635"/>
      <c r="DZ12" s="635"/>
      <c r="EA12" s="635"/>
      <c r="EB12" s="635"/>
      <c r="EC12" s="671"/>
    </row>
    <row r="13" spans="2:143" ht="11.25" customHeight="1" x14ac:dyDescent="0.2">
      <c r="B13" s="631" t="s">
        <v>260</v>
      </c>
      <c r="C13" s="632"/>
      <c r="D13" s="632"/>
      <c r="E13" s="632"/>
      <c r="F13" s="632"/>
      <c r="G13" s="632"/>
      <c r="H13" s="632"/>
      <c r="I13" s="632"/>
      <c r="J13" s="632"/>
      <c r="K13" s="632"/>
      <c r="L13" s="632"/>
      <c r="M13" s="632"/>
      <c r="N13" s="632"/>
      <c r="O13" s="632"/>
      <c r="P13" s="632"/>
      <c r="Q13" s="633"/>
      <c r="R13" s="634" t="s">
        <v>132</v>
      </c>
      <c r="S13" s="635"/>
      <c r="T13" s="635"/>
      <c r="U13" s="635"/>
      <c r="V13" s="635"/>
      <c r="W13" s="635"/>
      <c r="X13" s="635"/>
      <c r="Y13" s="636"/>
      <c r="Z13" s="672" t="s">
        <v>235</v>
      </c>
      <c r="AA13" s="672"/>
      <c r="AB13" s="672"/>
      <c r="AC13" s="672"/>
      <c r="AD13" s="673" t="s">
        <v>235</v>
      </c>
      <c r="AE13" s="673"/>
      <c r="AF13" s="673"/>
      <c r="AG13" s="673"/>
      <c r="AH13" s="673"/>
      <c r="AI13" s="673"/>
      <c r="AJ13" s="673"/>
      <c r="AK13" s="673"/>
      <c r="AL13" s="637" t="s">
        <v>235</v>
      </c>
      <c r="AM13" s="638"/>
      <c r="AN13" s="638"/>
      <c r="AO13" s="674"/>
      <c r="AP13" s="631" t="s">
        <v>261</v>
      </c>
      <c r="AQ13" s="632"/>
      <c r="AR13" s="632"/>
      <c r="AS13" s="632"/>
      <c r="AT13" s="632"/>
      <c r="AU13" s="632"/>
      <c r="AV13" s="632"/>
      <c r="AW13" s="632"/>
      <c r="AX13" s="632"/>
      <c r="AY13" s="632"/>
      <c r="AZ13" s="632"/>
      <c r="BA13" s="632"/>
      <c r="BB13" s="632"/>
      <c r="BC13" s="632"/>
      <c r="BD13" s="632"/>
      <c r="BE13" s="632"/>
      <c r="BF13" s="633"/>
      <c r="BG13" s="634">
        <v>344430</v>
      </c>
      <c r="BH13" s="635"/>
      <c r="BI13" s="635"/>
      <c r="BJ13" s="635"/>
      <c r="BK13" s="635"/>
      <c r="BL13" s="635"/>
      <c r="BM13" s="635"/>
      <c r="BN13" s="636"/>
      <c r="BO13" s="672">
        <v>66.5</v>
      </c>
      <c r="BP13" s="672"/>
      <c r="BQ13" s="672"/>
      <c r="BR13" s="672"/>
      <c r="BS13" s="673" t="s">
        <v>132</v>
      </c>
      <c r="BT13" s="673"/>
      <c r="BU13" s="673"/>
      <c r="BV13" s="673"/>
      <c r="BW13" s="673"/>
      <c r="BX13" s="673"/>
      <c r="BY13" s="673"/>
      <c r="BZ13" s="673"/>
      <c r="CA13" s="673"/>
      <c r="CB13" s="708"/>
      <c r="CD13" s="631" t="s">
        <v>262</v>
      </c>
      <c r="CE13" s="632"/>
      <c r="CF13" s="632"/>
      <c r="CG13" s="632"/>
      <c r="CH13" s="632"/>
      <c r="CI13" s="632"/>
      <c r="CJ13" s="632"/>
      <c r="CK13" s="632"/>
      <c r="CL13" s="632"/>
      <c r="CM13" s="632"/>
      <c r="CN13" s="632"/>
      <c r="CO13" s="632"/>
      <c r="CP13" s="632"/>
      <c r="CQ13" s="633"/>
      <c r="CR13" s="634">
        <v>489697</v>
      </c>
      <c r="CS13" s="635"/>
      <c r="CT13" s="635"/>
      <c r="CU13" s="635"/>
      <c r="CV13" s="635"/>
      <c r="CW13" s="635"/>
      <c r="CX13" s="635"/>
      <c r="CY13" s="636"/>
      <c r="CZ13" s="672">
        <v>14.5</v>
      </c>
      <c r="DA13" s="672"/>
      <c r="DB13" s="672"/>
      <c r="DC13" s="672"/>
      <c r="DD13" s="640">
        <v>178373</v>
      </c>
      <c r="DE13" s="635"/>
      <c r="DF13" s="635"/>
      <c r="DG13" s="635"/>
      <c r="DH13" s="635"/>
      <c r="DI13" s="635"/>
      <c r="DJ13" s="635"/>
      <c r="DK13" s="635"/>
      <c r="DL13" s="635"/>
      <c r="DM13" s="635"/>
      <c r="DN13" s="635"/>
      <c r="DO13" s="635"/>
      <c r="DP13" s="636"/>
      <c r="DQ13" s="640">
        <v>318946</v>
      </c>
      <c r="DR13" s="635"/>
      <c r="DS13" s="635"/>
      <c r="DT13" s="635"/>
      <c r="DU13" s="635"/>
      <c r="DV13" s="635"/>
      <c r="DW13" s="635"/>
      <c r="DX13" s="635"/>
      <c r="DY13" s="635"/>
      <c r="DZ13" s="635"/>
      <c r="EA13" s="635"/>
      <c r="EB13" s="635"/>
      <c r="EC13" s="671"/>
    </row>
    <row r="14" spans="2:143" ht="11.25" customHeight="1" x14ac:dyDescent="0.2">
      <c r="B14" s="631" t="s">
        <v>263</v>
      </c>
      <c r="C14" s="632"/>
      <c r="D14" s="632"/>
      <c r="E14" s="632"/>
      <c r="F14" s="632"/>
      <c r="G14" s="632"/>
      <c r="H14" s="632"/>
      <c r="I14" s="632"/>
      <c r="J14" s="632"/>
      <c r="K14" s="632"/>
      <c r="L14" s="632"/>
      <c r="M14" s="632"/>
      <c r="N14" s="632"/>
      <c r="O14" s="632"/>
      <c r="P14" s="632"/>
      <c r="Q14" s="633"/>
      <c r="R14" s="634" t="s">
        <v>132</v>
      </c>
      <c r="S14" s="635"/>
      <c r="T14" s="635"/>
      <c r="U14" s="635"/>
      <c r="V14" s="635"/>
      <c r="W14" s="635"/>
      <c r="X14" s="635"/>
      <c r="Y14" s="636"/>
      <c r="Z14" s="672" t="s">
        <v>235</v>
      </c>
      <c r="AA14" s="672"/>
      <c r="AB14" s="672"/>
      <c r="AC14" s="672"/>
      <c r="AD14" s="673" t="s">
        <v>132</v>
      </c>
      <c r="AE14" s="673"/>
      <c r="AF14" s="673"/>
      <c r="AG14" s="673"/>
      <c r="AH14" s="673"/>
      <c r="AI14" s="673"/>
      <c r="AJ14" s="673"/>
      <c r="AK14" s="673"/>
      <c r="AL14" s="637" t="s">
        <v>235</v>
      </c>
      <c r="AM14" s="638"/>
      <c r="AN14" s="638"/>
      <c r="AO14" s="674"/>
      <c r="AP14" s="631" t="s">
        <v>264</v>
      </c>
      <c r="AQ14" s="632"/>
      <c r="AR14" s="632"/>
      <c r="AS14" s="632"/>
      <c r="AT14" s="632"/>
      <c r="AU14" s="632"/>
      <c r="AV14" s="632"/>
      <c r="AW14" s="632"/>
      <c r="AX14" s="632"/>
      <c r="AY14" s="632"/>
      <c r="AZ14" s="632"/>
      <c r="BA14" s="632"/>
      <c r="BB14" s="632"/>
      <c r="BC14" s="632"/>
      <c r="BD14" s="632"/>
      <c r="BE14" s="632"/>
      <c r="BF14" s="633"/>
      <c r="BG14" s="634">
        <v>11116</v>
      </c>
      <c r="BH14" s="635"/>
      <c r="BI14" s="635"/>
      <c r="BJ14" s="635"/>
      <c r="BK14" s="635"/>
      <c r="BL14" s="635"/>
      <c r="BM14" s="635"/>
      <c r="BN14" s="636"/>
      <c r="BO14" s="672">
        <v>2.1</v>
      </c>
      <c r="BP14" s="672"/>
      <c r="BQ14" s="672"/>
      <c r="BR14" s="672"/>
      <c r="BS14" s="673" t="s">
        <v>132</v>
      </c>
      <c r="BT14" s="673"/>
      <c r="BU14" s="673"/>
      <c r="BV14" s="673"/>
      <c r="BW14" s="673"/>
      <c r="BX14" s="673"/>
      <c r="BY14" s="673"/>
      <c r="BZ14" s="673"/>
      <c r="CA14" s="673"/>
      <c r="CB14" s="708"/>
      <c r="CD14" s="631" t="s">
        <v>265</v>
      </c>
      <c r="CE14" s="632"/>
      <c r="CF14" s="632"/>
      <c r="CG14" s="632"/>
      <c r="CH14" s="632"/>
      <c r="CI14" s="632"/>
      <c r="CJ14" s="632"/>
      <c r="CK14" s="632"/>
      <c r="CL14" s="632"/>
      <c r="CM14" s="632"/>
      <c r="CN14" s="632"/>
      <c r="CO14" s="632"/>
      <c r="CP14" s="632"/>
      <c r="CQ14" s="633"/>
      <c r="CR14" s="634">
        <v>157271</v>
      </c>
      <c r="CS14" s="635"/>
      <c r="CT14" s="635"/>
      <c r="CU14" s="635"/>
      <c r="CV14" s="635"/>
      <c r="CW14" s="635"/>
      <c r="CX14" s="635"/>
      <c r="CY14" s="636"/>
      <c r="CZ14" s="672">
        <v>4.7</v>
      </c>
      <c r="DA14" s="672"/>
      <c r="DB14" s="672"/>
      <c r="DC14" s="672"/>
      <c r="DD14" s="640">
        <v>17525</v>
      </c>
      <c r="DE14" s="635"/>
      <c r="DF14" s="635"/>
      <c r="DG14" s="635"/>
      <c r="DH14" s="635"/>
      <c r="DI14" s="635"/>
      <c r="DJ14" s="635"/>
      <c r="DK14" s="635"/>
      <c r="DL14" s="635"/>
      <c r="DM14" s="635"/>
      <c r="DN14" s="635"/>
      <c r="DO14" s="635"/>
      <c r="DP14" s="636"/>
      <c r="DQ14" s="640">
        <v>135537</v>
      </c>
      <c r="DR14" s="635"/>
      <c r="DS14" s="635"/>
      <c r="DT14" s="635"/>
      <c r="DU14" s="635"/>
      <c r="DV14" s="635"/>
      <c r="DW14" s="635"/>
      <c r="DX14" s="635"/>
      <c r="DY14" s="635"/>
      <c r="DZ14" s="635"/>
      <c r="EA14" s="635"/>
      <c r="EB14" s="635"/>
      <c r="EC14" s="671"/>
    </row>
    <row r="15" spans="2:143" ht="11.25" customHeight="1" x14ac:dyDescent="0.2">
      <c r="B15" s="631" t="s">
        <v>266</v>
      </c>
      <c r="C15" s="632"/>
      <c r="D15" s="632"/>
      <c r="E15" s="632"/>
      <c r="F15" s="632"/>
      <c r="G15" s="632"/>
      <c r="H15" s="632"/>
      <c r="I15" s="632"/>
      <c r="J15" s="632"/>
      <c r="K15" s="632"/>
      <c r="L15" s="632"/>
      <c r="M15" s="632"/>
      <c r="N15" s="632"/>
      <c r="O15" s="632"/>
      <c r="P15" s="632"/>
      <c r="Q15" s="633"/>
      <c r="R15" s="634" t="s">
        <v>132</v>
      </c>
      <c r="S15" s="635"/>
      <c r="T15" s="635"/>
      <c r="U15" s="635"/>
      <c r="V15" s="635"/>
      <c r="W15" s="635"/>
      <c r="X15" s="635"/>
      <c r="Y15" s="636"/>
      <c r="Z15" s="672" t="s">
        <v>235</v>
      </c>
      <c r="AA15" s="672"/>
      <c r="AB15" s="672"/>
      <c r="AC15" s="672"/>
      <c r="AD15" s="673" t="s">
        <v>132</v>
      </c>
      <c r="AE15" s="673"/>
      <c r="AF15" s="673"/>
      <c r="AG15" s="673"/>
      <c r="AH15" s="673"/>
      <c r="AI15" s="673"/>
      <c r="AJ15" s="673"/>
      <c r="AK15" s="673"/>
      <c r="AL15" s="637" t="s">
        <v>132</v>
      </c>
      <c r="AM15" s="638"/>
      <c r="AN15" s="638"/>
      <c r="AO15" s="674"/>
      <c r="AP15" s="631" t="s">
        <v>267</v>
      </c>
      <c r="AQ15" s="632"/>
      <c r="AR15" s="632"/>
      <c r="AS15" s="632"/>
      <c r="AT15" s="632"/>
      <c r="AU15" s="632"/>
      <c r="AV15" s="632"/>
      <c r="AW15" s="632"/>
      <c r="AX15" s="632"/>
      <c r="AY15" s="632"/>
      <c r="AZ15" s="632"/>
      <c r="BA15" s="632"/>
      <c r="BB15" s="632"/>
      <c r="BC15" s="632"/>
      <c r="BD15" s="632"/>
      <c r="BE15" s="632"/>
      <c r="BF15" s="633"/>
      <c r="BG15" s="634">
        <v>13373</v>
      </c>
      <c r="BH15" s="635"/>
      <c r="BI15" s="635"/>
      <c r="BJ15" s="635"/>
      <c r="BK15" s="635"/>
      <c r="BL15" s="635"/>
      <c r="BM15" s="635"/>
      <c r="BN15" s="636"/>
      <c r="BO15" s="672">
        <v>2.6</v>
      </c>
      <c r="BP15" s="672"/>
      <c r="BQ15" s="672"/>
      <c r="BR15" s="672"/>
      <c r="BS15" s="673" t="s">
        <v>132</v>
      </c>
      <c r="BT15" s="673"/>
      <c r="BU15" s="673"/>
      <c r="BV15" s="673"/>
      <c r="BW15" s="673"/>
      <c r="BX15" s="673"/>
      <c r="BY15" s="673"/>
      <c r="BZ15" s="673"/>
      <c r="CA15" s="673"/>
      <c r="CB15" s="708"/>
      <c r="CD15" s="631" t="s">
        <v>268</v>
      </c>
      <c r="CE15" s="632"/>
      <c r="CF15" s="632"/>
      <c r="CG15" s="632"/>
      <c r="CH15" s="632"/>
      <c r="CI15" s="632"/>
      <c r="CJ15" s="632"/>
      <c r="CK15" s="632"/>
      <c r="CL15" s="632"/>
      <c r="CM15" s="632"/>
      <c r="CN15" s="632"/>
      <c r="CO15" s="632"/>
      <c r="CP15" s="632"/>
      <c r="CQ15" s="633"/>
      <c r="CR15" s="634">
        <v>259609</v>
      </c>
      <c r="CS15" s="635"/>
      <c r="CT15" s="635"/>
      <c r="CU15" s="635"/>
      <c r="CV15" s="635"/>
      <c r="CW15" s="635"/>
      <c r="CX15" s="635"/>
      <c r="CY15" s="636"/>
      <c r="CZ15" s="672">
        <v>7.7</v>
      </c>
      <c r="DA15" s="672"/>
      <c r="DB15" s="672"/>
      <c r="DC15" s="672"/>
      <c r="DD15" s="640">
        <v>2420</v>
      </c>
      <c r="DE15" s="635"/>
      <c r="DF15" s="635"/>
      <c r="DG15" s="635"/>
      <c r="DH15" s="635"/>
      <c r="DI15" s="635"/>
      <c r="DJ15" s="635"/>
      <c r="DK15" s="635"/>
      <c r="DL15" s="635"/>
      <c r="DM15" s="635"/>
      <c r="DN15" s="635"/>
      <c r="DO15" s="635"/>
      <c r="DP15" s="636"/>
      <c r="DQ15" s="640">
        <v>250692</v>
      </c>
      <c r="DR15" s="635"/>
      <c r="DS15" s="635"/>
      <c r="DT15" s="635"/>
      <c r="DU15" s="635"/>
      <c r="DV15" s="635"/>
      <c r="DW15" s="635"/>
      <c r="DX15" s="635"/>
      <c r="DY15" s="635"/>
      <c r="DZ15" s="635"/>
      <c r="EA15" s="635"/>
      <c r="EB15" s="635"/>
      <c r="EC15" s="671"/>
    </row>
    <row r="16" spans="2:143" ht="11.25" customHeight="1" x14ac:dyDescent="0.2">
      <c r="B16" s="631" t="s">
        <v>269</v>
      </c>
      <c r="C16" s="632"/>
      <c r="D16" s="632"/>
      <c r="E16" s="632"/>
      <c r="F16" s="632"/>
      <c r="G16" s="632"/>
      <c r="H16" s="632"/>
      <c r="I16" s="632"/>
      <c r="J16" s="632"/>
      <c r="K16" s="632"/>
      <c r="L16" s="632"/>
      <c r="M16" s="632"/>
      <c r="N16" s="632"/>
      <c r="O16" s="632"/>
      <c r="P16" s="632"/>
      <c r="Q16" s="633"/>
      <c r="R16" s="634">
        <v>1829</v>
      </c>
      <c r="S16" s="635"/>
      <c r="T16" s="635"/>
      <c r="U16" s="635"/>
      <c r="V16" s="635"/>
      <c r="W16" s="635"/>
      <c r="X16" s="635"/>
      <c r="Y16" s="636"/>
      <c r="Z16" s="672">
        <v>0.1</v>
      </c>
      <c r="AA16" s="672"/>
      <c r="AB16" s="672"/>
      <c r="AC16" s="672"/>
      <c r="AD16" s="673">
        <v>1829</v>
      </c>
      <c r="AE16" s="673"/>
      <c r="AF16" s="673"/>
      <c r="AG16" s="673"/>
      <c r="AH16" s="673"/>
      <c r="AI16" s="673"/>
      <c r="AJ16" s="673"/>
      <c r="AK16" s="673"/>
      <c r="AL16" s="637">
        <v>0.1</v>
      </c>
      <c r="AM16" s="638"/>
      <c r="AN16" s="638"/>
      <c r="AO16" s="674"/>
      <c r="AP16" s="631" t="s">
        <v>270</v>
      </c>
      <c r="AQ16" s="632"/>
      <c r="AR16" s="632"/>
      <c r="AS16" s="632"/>
      <c r="AT16" s="632"/>
      <c r="AU16" s="632"/>
      <c r="AV16" s="632"/>
      <c r="AW16" s="632"/>
      <c r="AX16" s="632"/>
      <c r="AY16" s="632"/>
      <c r="AZ16" s="632"/>
      <c r="BA16" s="632"/>
      <c r="BB16" s="632"/>
      <c r="BC16" s="632"/>
      <c r="BD16" s="632"/>
      <c r="BE16" s="632"/>
      <c r="BF16" s="633"/>
      <c r="BG16" s="634" t="s">
        <v>235</v>
      </c>
      <c r="BH16" s="635"/>
      <c r="BI16" s="635"/>
      <c r="BJ16" s="635"/>
      <c r="BK16" s="635"/>
      <c r="BL16" s="635"/>
      <c r="BM16" s="635"/>
      <c r="BN16" s="636"/>
      <c r="BO16" s="672" t="s">
        <v>179</v>
      </c>
      <c r="BP16" s="672"/>
      <c r="BQ16" s="672"/>
      <c r="BR16" s="672"/>
      <c r="BS16" s="673" t="s">
        <v>235</v>
      </c>
      <c r="BT16" s="673"/>
      <c r="BU16" s="673"/>
      <c r="BV16" s="673"/>
      <c r="BW16" s="673"/>
      <c r="BX16" s="673"/>
      <c r="BY16" s="673"/>
      <c r="BZ16" s="673"/>
      <c r="CA16" s="673"/>
      <c r="CB16" s="708"/>
      <c r="CD16" s="631" t="s">
        <v>271</v>
      </c>
      <c r="CE16" s="632"/>
      <c r="CF16" s="632"/>
      <c r="CG16" s="632"/>
      <c r="CH16" s="632"/>
      <c r="CI16" s="632"/>
      <c r="CJ16" s="632"/>
      <c r="CK16" s="632"/>
      <c r="CL16" s="632"/>
      <c r="CM16" s="632"/>
      <c r="CN16" s="632"/>
      <c r="CO16" s="632"/>
      <c r="CP16" s="632"/>
      <c r="CQ16" s="633"/>
      <c r="CR16" s="634">
        <v>121288</v>
      </c>
      <c r="CS16" s="635"/>
      <c r="CT16" s="635"/>
      <c r="CU16" s="635"/>
      <c r="CV16" s="635"/>
      <c r="CW16" s="635"/>
      <c r="CX16" s="635"/>
      <c r="CY16" s="636"/>
      <c r="CZ16" s="672">
        <v>3.6</v>
      </c>
      <c r="DA16" s="672"/>
      <c r="DB16" s="672"/>
      <c r="DC16" s="672"/>
      <c r="DD16" s="640" t="s">
        <v>132</v>
      </c>
      <c r="DE16" s="635"/>
      <c r="DF16" s="635"/>
      <c r="DG16" s="635"/>
      <c r="DH16" s="635"/>
      <c r="DI16" s="635"/>
      <c r="DJ16" s="635"/>
      <c r="DK16" s="635"/>
      <c r="DL16" s="635"/>
      <c r="DM16" s="635"/>
      <c r="DN16" s="635"/>
      <c r="DO16" s="635"/>
      <c r="DP16" s="636"/>
      <c r="DQ16" s="640">
        <v>27247</v>
      </c>
      <c r="DR16" s="635"/>
      <c r="DS16" s="635"/>
      <c r="DT16" s="635"/>
      <c r="DU16" s="635"/>
      <c r="DV16" s="635"/>
      <c r="DW16" s="635"/>
      <c r="DX16" s="635"/>
      <c r="DY16" s="635"/>
      <c r="DZ16" s="635"/>
      <c r="EA16" s="635"/>
      <c r="EB16" s="635"/>
      <c r="EC16" s="671"/>
    </row>
    <row r="17" spans="2:133" ht="11.25" customHeight="1" x14ac:dyDescent="0.2">
      <c r="B17" s="631" t="s">
        <v>272</v>
      </c>
      <c r="C17" s="632"/>
      <c r="D17" s="632"/>
      <c r="E17" s="632"/>
      <c r="F17" s="632"/>
      <c r="G17" s="632"/>
      <c r="H17" s="632"/>
      <c r="I17" s="632"/>
      <c r="J17" s="632"/>
      <c r="K17" s="632"/>
      <c r="L17" s="632"/>
      <c r="M17" s="632"/>
      <c r="N17" s="632"/>
      <c r="O17" s="632"/>
      <c r="P17" s="632"/>
      <c r="Q17" s="633"/>
      <c r="R17" s="634">
        <v>5574</v>
      </c>
      <c r="S17" s="635"/>
      <c r="T17" s="635"/>
      <c r="U17" s="635"/>
      <c r="V17" s="635"/>
      <c r="W17" s="635"/>
      <c r="X17" s="635"/>
      <c r="Y17" s="636"/>
      <c r="Z17" s="672">
        <v>0.2</v>
      </c>
      <c r="AA17" s="672"/>
      <c r="AB17" s="672"/>
      <c r="AC17" s="672"/>
      <c r="AD17" s="673">
        <v>5574</v>
      </c>
      <c r="AE17" s="673"/>
      <c r="AF17" s="673"/>
      <c r="AG17" s="673"/>
      <c r="AH17" s="673"/>
      <c r="AI17" s="673"/>
      <c r="AJ17" s="673"/>
      <c r="AK17" s="673"/>
      <c r="AL17" s="637">
        <v>0.3</v>
      </c>
      <c r="AM17" s="638"/>
      <c r="AN17" s="638"/>
      <c r="AO17" s="674"/>
      <c r="AP17" s="631" t="s">
        <v>273</v>
      </c>
      <c r="AQ17" s="632"/>
      <c r="AR17" s="632"/>
      <c r="AS17" s="632"/>
      <c r="AT17" s="632"/>
      <c r="AU17" s="632"/>
      <c r="AV17" s="632"/>
      <c r="AW17" s="632"/>
      <c r="AX17" s="632"/>
      <c r="AY17" s="632"/>
      <c r="AZ17" s="632"/>
      <c r="BA17" s="632"/>
      <c r="BB17" s="632"/>
      <c r="BC17" s="632"/>
      <c r="BD17" s="632"/>
      <c r="BE17" s="632"/>
      <c r="BF17" s="633"/>
      <c r="BG17" s="634" t="s">
        <v>235</v>
      </c>
      <c r="BH17" s="635"/>
      <c r="BI17" s="635"/>
      <c r="BJ17" s="635"/>
      <c r="BK17" s="635"/>
      <c r="BL17" s="635"/>
      <c r="BM17" s="635"/>
      <c r="BN17" s="636"/>
      <c r="BO17" s="672" t="s">
        <v>132</v>
      </c>
      <c r="BP17" s="672"/>
      <c r="BQ17" s="672"/>
      <c r="BR17" s="672"/>
      <c r="BS17" s="673" t="s">
        <v>132</v>
      </c>
      <c r="BT17" s="673"/>
      <c r="BU17" s="673"/>
      <c r="BV17" s="673"/>
      <c r="BW17" s="673"/>
      <c r="BX17" s="673"/>
      <c r="BY17" s="673"/>
      <c r="BZ17" s="673"/>
      <c r="CA17" s="673"/>
      <c r="CB17" s="708"/>
      <c r="CD17" s="631" t="s">
        <v>274</v>
      </c>
      <c r="CE17" s="632"/>
      <c r="CF17" s="632"/>
      <c r="CG17" s="632"/>
      <c r="CH17" s="632"/>
      <c r="CI17" s="632"/>
      <c r="CJ17" s="632"/>
      <c r="CK17" s="632"/>
      <c r="CL17" s="632"/>
      <c r="CM17" s="632"/>
      <c r="CN17" s="632"/>
      <c r="CO17" s="632"/>
      <c r="CP17" s="632"/>
      <c r="CQ17" s="633"/>
      <c r="CR17" s="634">
        <v>461170</v>
      </c>
      <c r="CS17" s="635"/>
      <c r="CT17" s="635"/>
      <c r="CU17" s="635"/>
      <c r="CV17" s="635"/>
      <c r="CW17" s="635"/>
      <c r="CX17" s="635"/>
      <c r="CY17" s="636"/>
      <c r="CZ17" s="672">
        <v>13.6</v>
      </c>
      <c r="DA17" s="672"/>
      <c r="DB17" s="672"/>
      <c r="DC17" s="672"/>
      <c r="DD17" s="640" t="s">
        <v>235</v>
      </c>
      <c r="DE17" s="635"/>
      <c r="DF17" s="635"/>
      <c r="DG17" s="635"/>
      <c r="DH17" s="635"/>
      <c r="DI17" s="635"/>
      <c r="DJ17" s="635"/>
      <c r="DK17" s="635"/>
      <c r="DL17" s="635"/>
      <c r="DM17" s="635"/>
      <c r="DN17" s="635"/>
      <c r="DO17" s="635"/>
      <c r="DP17" s="636"/>
      <c r="DQ17" s="640">
        <v>452903</v>
      </c>
      <c r="DR17" s="635"/>
      <c r="DS17" s="635"/>
      <c r="DT17" s="635"/>
      <c r="DU17" s="635"/>
      <c r="DV17" s="635"/>
      <c r="DW17" s="635"/>
      <c r="DX17" s="635"/>
      <c r="DY17" s="635"/>
      <c r="DZ17" s="635"/>
      <c r="EA17" s="635"/>
      <c r="EB17" s="635"/>
      <c r="EC17" s="671"/>
    </row>
    <row r="18" spans="2:133" ht="11.25" customHeight="1" x14ac:dyDescent="0.2">
      <c r="B18" s="631" t="s">
        <v>275</v>
      </c>
      <c r="C18" s="632"/>
      <c r="D18" s="632"/>
      <c r="E18" s="632"/>
      <c r="F18" s="632"/>
      <c r="G18" s="632"/>
      <c r="H18" s="632"/>
      <c r="I18" s="632"/>
      <c r="J18" s="632"/>
      <c r="K18" s="632"/>
      <c r="L18" s="632"/>
      <c r="M18" s="632"/>
      <c r="N18" s="632"/>
      <c r="O18" s="632"/>
      <c r="P18" s="632"/>
      <c r="Q18" s="633"/>
      <c r="R18" s="634">
        <v>543</v>
      </c>
      <c r="S18" s="635"/>
      <c r="T18" s="635"/>
      <c r="U18" s="635"/>
      <c r="V18" s="635"/>
      <c r="W18" s="635"/>
      <c r="X18" s="635"/>
      <c r="Y18" s="636"/>
      <c r="Z18" s="672">
        <v>0</v>
      </c>
      <c r="AA18" s="672"/>
      <c r="AB18" s="672"/>
      <c r="AC18" s="672"/>
      <c r="AD18" s="673">
        <v>543</v>
      </c>
      <c r="AE18" s="673"/>
      <c r="AF18" s="673"/>
      <c r="AG18" s="673"/>
      <c r="AH18" s="673"/>
      <c r="AI18" s="673"/>
      <c r="AJ18" s="673"/>
      <c r="AK18" s="673"/>
      <c r="AL18" s="637">
        <v>0</v>
      </c>
      <c r="AM18" s="638"/>
      <c r="AN18" s="638"/>
      <c r="AO18" s="674"/>
      <c r="AP18" s="631" t="s">
        <v>276</v>
      </c>
      <c r="AQ18" s="632"/>
      <c r="AR18" s="632"/>
      <c r="AS18" s="632"/>
      <c r="AT18" s="632"/>
      <c r="AU18" s="632"/>
      <c r="AV18" s="632"/>
      <c r="AW18" s="632"/>
      <c r="AX18" s="632"/>
      <c r="AY18" s="632"/>
      <c r="AZ18" s="632"/>
      <c r="BA18" s="632"/>
      <c r="BB18" s="632"/>
      <c r="BC18" s="632"/>
      <c r="BD18" s="632"/>
      <c r="BE18" s="632"/>
      <c r="BF18" s="633"/>
      <c r="BG18" s="634" t="s">
        <v>235</v>
      </c>
      <c r="BH18" s="635"/>
      <c r="BI18" s="635"/>
      <c r="BJ18" s="635"/>
      <c r="BK18" s="635"/>
      <c r="BL18" s="635"/>
      <c r="BM18" s="635"/>
      <c r="BN18" s="636"/>
      <c r="BO18" s="672" t="s">
        <v>235</v>
      </c>
      <c r="BP18" s="672"/>
      <c r="BQ18" s="672"/>
      <c r="BR18" s="672"/>
      <c r="BS18" s="673" t="s">
        <v>235</v>
      </c>
      <c r="BT18" s="673"/>
      <c r="BU18" s="673"/>
      <c r="BV18" s="673"/>
      <c r="BW18" s="673"/>
      <c r="BX18" s="673"/>
      <c r="BY18" s="673"/>
      <c r="BZ18" s="673"/>
      <c r="CA18" s="673"/>
      <c r="CB18" s="708"/>
      <c r="CD18" s="631" t="s">
        <v>277</v>
      </c>
      <c r="CE18" s="632"/>
      <c r="CF18" s="632"/>
      <c r="CG18" s="632"/>
      <c r="CH18" s="632"/>
      <c r="CI18" s="632"/>
      <c r="CJ18" s="632"/>
      <c r="CK18" s="632"/>
      <c r="CL18" s="632"/>
      <c r="CM18" s="632"/>
      <c r="CN18" s="632"/>
      <c r="CO18" s="632"/>
      <c r="CP18" s="632"/>
      <c r="CQ18" s="633"/>
      <c r="CR18" s="634" t="s">
        <v>132</v>
      </c>
      <c r="CS18" s="635"/>
      <c r="CT18" s="635"/>
      <c r="CU18" s="635"/>
      <c r="CV18" s="635"/>
      <c r="CW18" s="635"/>
      <c r="CX18" s="635"/>
      <c r="CY18" s="636"/>
      <c r="CZ18" s="672" t="s">
        <v>235</v>
      </c>
      <c r="DA18" s="672"/>
      <c r="DB18" s="672"/>
      <c r="DC18" s="672"/>
      <c r="DD18" s="640" t="s">
        <v>132</v>
      </c>
      <c r="DE18" s="635"/>
      <c r="DF18" s="635"/>
      <c r="DG18" s="635"/>
      <c r="DH18" s="635"/>
      <c r="DI18" s="635"/>
      <c r="DJ18" s="635"/>
      <c r="DK18" s="635"/>
      <c r="DL18" s="635"/>
      <c r="DM18" s="635"/>
      <c r="DN18" s="635"/>
      <c r="DO18" s="635"/>
      <c r="DP18" s="636"/>
      <c r="DQ18" s="640" t="s">
        <v>235</v>
      </c>
      <c r="DR18" s="635"/>
      <c r="DS18" s="635"/>
      <c r="DT18" s="635"/>
      <c r="DU18" s="635"/>
      <c r="DV18" s="635"/>
      <c r="DW18" s="635"/>
      <c r="DX18" s="635"/>
      <c r="DY18" s="635"/>
      <c r="DZ18" s="635"/>
      <c r="EA18" s="635"/>
      <c r="EB18" s="635"/>
      <c r="EC18" s="671"/>
    </row>
    <row r="19" spans="2:133" ht="11.25" customHeight="1" x14ac:dyDescent="0.2">
      <c r="B19" s="631" t="s">
        <v>278</v>
      </c>
      <c r="C19" s="632"/>
      <c r="D19" s="632"/>
      <c r="E19" s="632"/>
      <c r="F19" s="632"/>
      <c r="G19" s="632"/>
      <c r="H19" s="632"/>
      <c r="I19" s="632"/>
      <c r="J19" s="632"/>
      <c r="K19" s="632"/>
      <c r="L19" s="632"/>
      <c r="M19" s="632"/>
      <c r="N19" s="632"/>
      <c r="O19" s="632"/>
      <c r="P19" s="632"/>
      <c r="Q19" s="633"/>
      <c r="R19" s="634">
        <v>543</v>
      </c>
      <c r="S19" s="635"/>
      <c r="T19" s="635"/>
      <c r="U19" s="635"/>
      <c r="V19" s="635"/>
      <c r="W19" s="635"/>
      <c r="X19" s="635"/>
      <c r="Y19" s="636"/>
      <c r="Z19" s="672">
        <v>0</v>
      </c>
      <c r="AA19" s="672"/>
      <c r="AB19" s="672"/>
      <c r="AC19" s="672"/>
      <c r="AD19" s="673">
        <v>543</v>
      </c>
      <c r="AE19" s="673"/>
      <c r="AF19" s="673"/>
      <c r="AG19" s="673"/>
      <c r="AH19" s="673"/>
      <c r="AI19" s="673"/>
      <c r="AJ19" s="673"/>
      <c r="AK19" s="673"/>
      <c r="AL19" s="637">
        <v>0</v>
      </c>
      <c r="AM19" s="638"/>
      <c r="AN19" s="638"/>
      <c r="AO19" s="674"/>
      <c r="AP19" s="631" t="s">
        <v>279</v>
      </c>
      <c r="AQ19" s="632"/>
      <c r="AR19" s="632"/>
      <c r="AS19" s="632"/>
      <c r="AT19" s="632"/>
      <c r="AU19" s="632"/>
      <c r="AV19" s="632"/>
      <c r="AW19" s="632"/>
      <c r="AX19" s="632"/>
      <c r="AY19" s="632"/>
      <c r="AZ19" s="632"/>
      <c r="BA19" s="632"/>
      <c r="BB19" s="632"/>
      <c r="BC19" s="632"/>
      <c r="BD19" s="632"/>
      <c r="BE19" s="632"/>
      <c r="BF19" s="633"/>
      <c r="BG19" s="634">
        <v>39627</v>
      </c>
      <c r="BH19" s="635"/>
      <c r="BI19" s="635"/>
      <c r="BJ19" s="635"/>
      <c r="BK19" s="635"/>
      <c r="BL19" s="635"/>
      <c r="BM19" s="635"/>
      <c r="BN19" s="636"/>
      <c r="BO19" s="672">
        <v>7.7</v>
      </c>
      <c r="BP19" s="672"/>
      <c r="BQ19" s="672"/>
      <c r="BR19" s="672"/>
      <c r="BS19" s="673" t="s">
        <v>235</v>
      </c>
      <c r="BT19" s="673"/>
      <c r="BU19" s="673"/>
      <c r="BV19" s="673"/>
      <c r="BW19" s="673"/>
      <c r="BX19" s="673"/>
      <c r="BY19" s="673"/>
      <c r="BZ19" s="673"/>
      <c r="CA19" s="673"/>
      <c r="CB19" s="708"/>
      <c r="CD19" s="631" t="s">
        <v>280</v>
      </c>
      <c r="CE19" s="632"/>
      <c r="CF19" s="632"/>
      <c r="CG19" s="632"/>
      <c r="CH19" s="632"/>
      <c r="CI19" s="632"/>
      <c r="CJ19" s="632"/>
      <c r="CK19" s="632"/>
      <c r="CL19" s="632"/>
      <c r="CM19" s="632"/>
      <c r="CN19" s="632"/>
      <c r="CO19" s="632"/>
      <c r="CP19" s="632"/>
      <c r="CQ19" s="633"/>
      <c r="CR19" s="634" t="s">
        <v>132</v>
      </c>
      <c r="CS19" s="635"/>
      <c r="CT19" s="635"/>
      <c r="CU19" s="635"/>
      <c r="CV19" s="635"/>
      <c r="CW19" s="635"/>
      <c r="CX19" s="635"/>
      <c r="CY19" s="636"/>
      <c r="CZ19" s="672" t="s">
        <v>132</v>
      </c>
      <c r="DA19" s="672"/>
      <c r="DB19" s="672"/>
      <c r="DC19" s="672"/>
      <c r="DD19" s="640" t="s">
        <v>235</v>
      </c>
      <c r="DE19" s="635"/>
      <c r="DF19" s="635"/>
      <c r="DG19" s="635"/>
      <c r="DH19" s="635"/>
      <c r="DI19" s="635"/>
      <c r="DJ19" s="635"/>
      <c r="DK19" s="635"/>
      <c r="DL19" s="635"/>
      <c r="DM19" s="635"/>
      <c r="DN19" s="635"/>
      <c r="DO19" s="635"/>
      <c r="DP19" s="636"/>
      <c r="DQ19" s="640" t="s">
        <v>235</v>
      </c>
      <c r="DR19" s="635"/>
      <c r="DS19" s="635"/>
      <c r="DT19" s="635"/>
      <c r="DU19" s="635"/>
      <c r="DV19" s="635"/>
      <c r="DW19" s="635"/>
      <c r="DX19" s="635"/>
      <c r="DY19" s="635"/>
      <c r="DZ19" s="635"/>
      <c r="EA19" s="635"/>
      <c r="EB19" s="635"/>
      <c r="EC19" s="671"/>
    </row>
    <row r="20" spans="2:133" ht="11.25" customHeight="1" x14ac:dyDescent="0.2">
      <c r="B20" s="709" t="s">
        <v>281</v>
      </c>
      <c r="C20" s="710"/>
      <c r="D20" s="710"/>
      <c r="E20" s="710"/>
      <c r="F20" s="710"/>
      <c r="G20" s="710"/>
      <c r="H20" s="710"/>
      <c r="I20" s="710"/>
      <c r="J20" s="710"/>
      <c r="K20" s="710"/>
      <c r="L20" s="710"/>
      <c r="M20" s="710"/>
      <c r="N20" s="710"/>
      <c r="O20" s="710"/>
      <c r="P20" s="710"/>
      <c r="Q20" s="711"/>
      <c r="R20" s="634" t="s">
        <v>132</v>
      </c>
      <c r="S20" s="635"/>
      <c r="T20" s="635"/>
      <c r="U20" s="635"/>
      <c r="V20" s="635"/>
      <c r="W20" s="635"/>
      <c r="X20" s="635"/>
      <c r="Y20" s="636"/>
      <c r="Z20" s="672" t="s">
        <v>235</v>
      </c>
      <c r="AA20" s="672"/>
      <c r="AB20" s="672"/>
      <c r="AC20" s="672"/>
      <c r="AD20" s="673" t="s">
        <v>235</v>
      </c>
      <c r="AE20" s="673"/>
      <c r="AF20" s="673"/>
      <c r="AG20" s="673"/>
      <c r="AH20" s="673"/>
      <c r="AI20" s="673"/>
      <c r="AJ20" s="673"/>
      <c r="AK20" s="673"/>
      <c r="AL20" s="637" t="s">
        <v>132</v>
      </c>
      <c r="AM20" s="638"/>
      <c r="AN20" s="638"/>
      <c r="AO20" s="674"/>
      <c r="AP20" s="631" t="s">
        <v>282</v>
      </c>
      <c r="AQ20" s="632"/>
      <c r="AR20" s="632"/>
      <c r="AS20" s="632"/>
      <c r="AT20" s="632"/>
      <c r="AU20" s="632"/>
      <c r="AV20" s="632"/>
      <c r="AW20" s="632"/>
      <c r="AX20" s="632"/>
      <c r="AY20" s="632"/>
      <c r="AZ20" s="632"/>
      <c r="BA20" s="632"/>
      <c r="BB20" s="632"/>
      <c r="BC20" s="632"/>
      <c r="BD20" s="632"/>
      <c r="BE20" s="632"/>
      <c r="BF20" s="633"/>
      <c r="BG20" s="634">
        <v>39627</v>
      </c>
      <c r="BH20" s="635"/>
      <c r="BI20" s="635"/>
      <c r="BJ20" s="635"/>
      <c r="BK20" s="635"/>
      <c r="BL20" s="635"/>
      <c r="BM20" s="635"/>
      <c r="BN20" s="636"/>
      <c r="BO20" s="672">
        <v>7.7</v>
      </c>
      <c r="BP20" s="672"/>
      <c r="BQ20" s="672"/>
      <c r="BR20" s="672"/>
      <c r="BS20" s="673" t="s">
        <v>132</v>
      </c>
      <c r="BT20" s="673"/>
      <c r="BU20" s="673"/>
      <c r="BV20" s="673"/>
      <c r="BW20" s="673"/>
      <c r="BX20" s="673"/>
      <c r="BY20" s="673"/>
      <c r="BZ20" s="673"/>
      <c r="CA20" s="673"/>
      <c r="CB20" s="708"/>
      <c r="CD20" s="631" t="s">
        <v>283</v>
      </c>
      <c r="CE20" s="632"/>
      <c r="CF20" s="632"/>
      <c r="CG20" s="632"/>
      <c r="CH20" s="632"/>
      <c r="CI20" s="632"/>
      <c r="CJ20" s="632"/>
      <c r="CK20" s="632"/>
      <c r="CL20" s="632"/>
      <c r="CM20" s="632"/>
      <c r="CN20" s="632"/>
      <c r="CO20" s="632"/>
      <c r="CP20" s="632"/>
      <c r="CQ20" s="633"/>
      <c r="CR20" s="634">
        <v>3380370</v>
      </c>
      <c r="CS20" s="635"/>
      <c r="CT20" s="635"/>
      <c r="CU20" s="635"/>
      <c r="CV20" s="635"/>
      <c r="CW20" s="635"/>
      <c r="CX20" s="635"/>
      <c r="CY20" s="636"/>
      <c r="CZ20" s="672">
        <v>100</v>
      </c>
      <c r="DA20" s="672"/>
      <c r="DB20" s="672"/>
      <c r="DC20" s="672"/>
      <c r="DD20" s="640">
        <v>291673</v>
      </c>
      <c r="DE20" s="635"/>
      <c r="DF20" s="635"/>
      <c r="DG20" s="635"/>
      <c r="DH20" s="635"/>
      <c r="DI20" s="635"/>
      <c r="DJ20" s="635"/>
      <c r="DK20" s="635"/>
      <c r="DL20" s="635"/>
      <c r="DM20" s="635"/>
      <c r="DN20" s="635"/>
      <c r="DO20" s="635"/>
      <c r="DP20" s="636"/>
      <c r="DQ20" s="640">
        <v>2642948</v>
      </c>
      <c r="DR20" s="635"/>
      <c r="DS20" s="635"/>
      <c r="DT20" s="635"/>
      <c r="DU20" s="635"/>
      <c r="DV20" s="635"/>
      <c r="DW20" s="635"/>
      <c r="DX20" s="635"/>
      <c r="DY20" s="635"/>
      <c r="DZ20" s="635"/>
      <c r="EA20" s="635"/>
      <c r="EB20" s="635"/>
      <c r="EC20" s="671"/>
    </row>
    <row r="21" spans="2:133" ht="11.25" customHeight="1" x14ac:dyDescent="0.2">
      <c r="B21" s="631" t="s">
        <v>284</v>
      </c>
      <c r="C21" s="632"/>
      <c r="D21" s="632"/>
      <c r="E21" s="632"/>
      <c r="F21" s="632"/>
      <c r="G21" s="632"/>
      <c r="H21" s="632"/>
      <c r="I21" s="632"/>
      <c r="J21" s="632"/>
      <c r="K21" s="632"/>
      <c r="L21" s="632"/>
      <c r="M21" s="632"/>
      <c r="N21" s="632"/>
      <c r="O21" s="632"/>
      <c r="P21" s="632"/>
      <c r="Q21" s="633"/>
      <c r="R21" s="634">
        <v>1823289</v>
      </c>
      <c r="S21" s="635"/>
      <c r="T21" s="635"/>
      <c r="U21" s="635"/>
      <c r="V21" s="635"/>
      <c r="W21" s="635"/>
      <c r="X21" s="635"/>
      <c r="Y21" s="636"/>
      <c r="Z21" s="672">
        <v>50.9</v>
      </c>
      <c r="AA21" s="672"/>
      <c r="AB21" s="672"/>
      <c r="AC21" s="672"/>
      <c r="AD21" s="673">
        <v>1585405</v>
      </c>
      <c r="AE21" s="673"/>
      <c r="AF21" s="673"/>
      <c r="AG21" s="673"/>
      <c r="AH21" s="673"/>
      <c r="AI21" s="673"/>
      <c r="AJ21" s="673"/>
      <c r="AK21" s="673"/>
      <c r="AL21" s="637">
        <v>71.400000000000006</v>
      </c>
      <c r="AM21" s="638"/>
      <c r="AN21" s="638"/>
      <c r="AO21" s="674"/>
      <c r="AP21" s="631" t="s">
        <v>285</v>
      </c>
      <c r="AQ21" s="712"/>
      <c r="AR21" s="712"/>
      <c r="AS21" s="712"/>
      <c r="AT21" s="712"/>
      <c r="AU21" s="712"/>
      <c r="AV21" s="712"/>
      <c r="AW21" s="712"/>
      <c r="AX21" s="712"/>
      <c r="AY21" s="712"/>
      <c r="AZ21" s="712"/>
      <c r="BA21" s="712"/>
      <c r="BB21" s="712"/>
      <c r="BC21" s="712"/>
      <c r="BD21" s="712"/>
      <c r="BE21" s="712"/>
      <c r="BF21" s="713"/>
      <c r="BG21" s="634">
        <v>39627</v>
      </c>
      <c r="BH21" s="635"/>
      <c r="BI21" s="635"/>
      <c r="BJ21" s="635"/>
      <c r="BK21" s="635"/>
      <c r="BL21" s="635"/>
      <c r="BM21" s="635"/>
      <c r="BN21" s="636"/>
      <c r="BO21" s="672">
        <v>7.7</v>
      </c>
      <c r="BP21" s="672"/>
      <c r="BQ21" s="672"/>
      <c r="BR21" s="672"/>
      <c r="BS21" s="673" t="s">
        <v>132</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286</v>
      </c>
      <c r="C22" s="632"/>
      <c r="D22" s="632"/>
      <c r="E22" s="632"/>
      <c r="F22" s="632"/>
      <c r="G22" s="632"/>
      <c r="H22" s="632"/>
      <c r="I22" s="632"/>
      <c r="J22" s="632"/>
      <c r="K22" s="632"/>
      <c r="L22" s="632"/>
      <c r="M22" s="632"/>
      <c r="N22" s="632"/>
      <c r="O22" s="632"/>
      <c r="P22" s="632"/>
      <c r="Q22" s="633"/>
      <c r="R22" s="634">
        <v>1585405</v>
      </c>
      <c r="S22" s="635"/>
      <c r="T22" s="635"/>
      <c r="U22" s="635"/>
      <c r="V22" s="635"/>
      <c r="W22" s="635"/>
      <c r="X22" s="635"/>
      <c r="Y22" s="636"/>
      <c r="Z22" s="672">
        <v>44.3</v>
      </c>
      <c r="AA22" s="672"/>
      <c r="AB22" s="672"/>
      <c r="AC22" s="672"/>
      <c r="AD22" s="673">
        <v>1585405</v>
      </c>
      <c r="AE22" s="673"/>
      <c r="AF22" s="673"/>
      <c r="AG22" s="673"/>
      <c r="AH22" s="673"/>
      <c r="AI22" s="673"/>
      <c r="AJ22" s="673"/>
      <c r="AK22" s="673"/>
      <c r="AL22" s="637">
        <v>71.400000000000006</v>
      </c>
      <c r="AM22" s="638"/>
      <c r="AN22" s="638"/>
      <c r="AO22" s="674"/>
      <c r="AP22" s="631" t="s">
        <v>287</v>
      </c>
      <c r="AQ22" s="712"/>
      <c r="AR22" s="712"/>
      <c r="AS22" s="712"/>
      <c r="AT22" s="712"/>
      <c r="AU22" s="712"/>
      <c r="AV22" s="712"/>
      <c r="AW22" s="712"/>
      <c r="AX22" s="712"/>
      <c r="AY22" s="712"/>
      <c r="AZ22" s="712"/>
      <c r="BA22" s="712"/>
      <c r="BB22" s="712"/>
      <c r="BC22" s="712"/>
      <c r="BD22" s="712"/>
      <c r="BE22" s="712"/>
      <c r="BF22" s="713"/>
      <c r="BG22" s="634" t="s">
        <v>132</v>
      </c>
      <c r="BH22" s="635"/>
      <c r="BI22" s="635"/>
      <c r="BJ22" s="635"/>
      <c r="BK22" s="635"/>
      <c r="BL22" s="635"/>
      <c r="BM22" s="635"/>
      <c r="BN22" s="636"/>
      <c r="BO22" s="672" t="s">
        <v>235</v>
      </c>
      <c r="BP22" s="672"/>
      <c r="BQ22" s="672"/>
      <c r="BR22" s="672"/>
      <c r="BS22" s="673" t="s">
        <v>132</v>
      </c>
      <c r="BT22" s="673"/>
      <c r="BU22" s="673"/>
      <c r="BV22" s="673"/>
      <c r="BW22" s="673"/>
      <c r="BX22" s="673"/>
      <c r="BY22" s="673"/>
      <c r="BZ22" s="673"/>
      <c r="CA22" s="673"/>
      <c r="CB22" s="708"/>
      <c r="CD22" s="686" t="s">
        <v>288</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289</v>
      </c>
      <c r="C23" s="632"/>
      <c r="D23" s="632"/>
      <c r="E23" s="632"/>
      <c r="F23" s="632"/>
      <c r="G23" s="632"/>
      <c r="H23" s="632"/>
      <c r="I23" s="632"/>
      <c r="J23" s="632"/>
      <c r="K23" s="632"/>
      <c r="L23" s="632"/>
      <c r="M23" s="632"/>
      <c r="N23" s="632"/>
      <c r="O23" s="632"/>
      <c r="P23" s="632"/>
      <c r="Q23" s="633"/>
      <c r="R23" s="634">
        <v>220758</v>
      </c>
      <c r="S23" s="635"/>
      <c r="T23" s="635"/>
      <c r="U23" s="635"/>
      <c r="V23" s="635"/>
      <c r="W23" s="635"/>
      <c r="X23" s="635"/>
      <c r="Y23" s="636"/>
      <c r="Z23" s="672">
        <v>6.2</v>
      </c>
      <c r="AA23" s="672"/>
      <c r="AB23" s="672"/>
      <c r="AC23" s="672"/>
      <c r="AD23" s="673" t="s">
        <v>132</v>
      </c>
      <c r="AE23" s="673"/>
      <c r="AF23" s="673"/>
      <c r="AG23" s="673"/>
      <c r="AH23" s="673"/>
      <c r="AI23" s="673"/>
      <c r="AJ23" s="673"/>
      <c r="AK23" s="673"/>
      <c r="AL23" s="637" t="s">
        <v>132</v>
      </c>
      <c r="AM23" s="638"/>
      <c r="AN23" s="638"/>
      <c r="AO23" s="674"/>
      <c r="AP23" s="631" t="s">
        <v>290</v>
      </c>
      <c r="AQ23" s="712"/>
      <c r="AR23" s="712"/>
      <c r="AS23" s="712"/>
      <c r="AT23" s="712"/>
      <c r="AU23" s="712"/>
      <c r="AV23" s="712"/>
      <c r="AW23" s="712"/>
      <c r="AX23" s="712"/>
      <c r="AY23" s="712"/>
      <c r="AZ23" s="712"/>
      <c r="BA23" s="712"/>
      <c r="BB23" s="712"/>
      <c r="BC23" s="712"/>
      <c r="BD23" s="712"/>
      <c r="BE23" s="712"/>
      <c r="BF23" s="713"/>
      <c r="BG23" s="634" t="s">
        <v>132</v>
      </c>
      <c r="BH23" s="635"/>
      <c r="BI23" s="635"/>
      <c r="BJ23" s="635"/>
      <c r="BK23" s="635"/>
      <c r="BL23" s="635"/>
      <c r="BM23" s="635"/>
      <c r="BN23" s="636"/>
      <c r="BO23" s="672" t="s">
        <v>132</v>
      </c>
      <c r="BP23" s="672"/>
      <c r="BQ23" s="672"/>
      <c r="BR23" s="672"/>
      <c r="BS23" s="673" t="s">
        <v>132</v>
      </c>
      <c r="BT23" s="673"/>
      <c r="BU23" s="673"/>
      <c r="BV23" s="673"/>
      <c r="BW23" s="673"/>
      <c r="BX23" s="673"/>
      <c r="BY23" s="673"/>
      <c r="BZ23" s="673"/>
      <c r="CA23" s="673"/>
      <c r="CB23" s="708"/>
      <c r="CD23" s="686" t="s">
        <v>229</v>
      </c>
      <c r="CE23" s="687"/>
      <c r="CF23" s="687"/>
      <c r="CG23" s="687"/>
      <c r="CH23" s="687"/>
      <c r="CI23" s="687"/>
      <c r="CJ23" s="687"/>
      <c r="CK23" s="687"/>
      <c r="CL23" s="687"/>
      <c r="CM23" s="687"/>
      <c r="CN23" s="687"/>
      <c r="CO23" s="687"/>
      <c r="CP23" s="687"/>
      <c r="CQ23" s="688"/>
      <c r="CR23" s="686" t="s">
        <v>291</v>
      </c>
      <c r="CS23" s="687"/>
      <c r="CT23" s="687"/>
      <c r="CU23" s="687"/>
      <c r="CV23" s="687"/>
      <c r="CW23" s="687"/>
      <c r="CX23" s="687"/>
      <c r="CY23" s="688"/>
      <c r="CZ23" s="686" t="s">
        <v>292</v>
      </c>
      <c r="DA23" s="687"/>
      <c r="DB23" s="687"/>
      <c r="DC23" s="688"/>
      <c r="DD23" s="686" t="s">
        <v>293</v>
      </c>
      <c r="DE23" s="687"/>
      <c r="DF23" s="687"/>
      <c r="DG23" s="687"/>
      <c r="DH23" s="687"/>
      <c r="DI23" s="687"/>
      <c r="DJ23" s="687"/>
      <c r="DK23" s="688"/>
      <c r="DL23" s="724" t="s">
        <v>294</v>
      </c>
      <c r="DM23" s="725"/>
      <c r="DN23" s="725"/>
      <c r="DO23" s="725"/>
      <c r="DP23" s="725"/>
      <c r="DQ23" s="725"/>
      <c r="DR23" s="725"/>
      <c r="DS23" s="725"/>
      <c r="DT23" s="725"/>
      <c r="DU23" s="725"/>
      <c r="DV23" s="726"/>
      <c r="DW23" s="686" t="s">
        <v>295</v>
      </c>
      <c r="DX23" s="687"/>
      <c r="DY23" s="687"/>
      <c r="DZ23" s="687"/>
      <c r="EA23" s="687"/>
      <c r="EB23" s="687"/>
      <c r="EC23" s="688"/>
    </row>
    <row r="24" spans="2:133" ht="11.25" customHeight="1" x14ac:dyDescent="0.2">
      <c r="B24" s="631" t="s">
        <v>296</v>
      </c>
      <c r="C24" s="632"/>
      <c r="D24" s="632"/>
      <c r="E24" s="632"/>
      <c r="F24" s="632"/>
      <c r="G24" s="632"/>
      <c r="H24" s="632"/>
      <c r="I24" s="632"/>
      <c r="J24" s="632"/>
      <c r="K24" s="632"/>
      <c r="L24" s="632"/>
      <c r="M24" s="632"/>
      <c r="N24" s="632"/>
      <c r="O24" s="632"/>
      <c r="P24" s="632"/>
      <c r="Q24" s="633"/>
      <c r="R24" s="634">
        <v>17126</v>
      </c>
      <c r="S24" s="635"/>
      <c r="T24" s="635"/>
      <c r="U24" s="635"/>
      <c r="V24" s="635"/>
      <c r="W24" s="635"/>
      <c r="X24" s="635"/>
      <c r="Y24" s="636"/>
      <c r="Z24" s="672">
        <v>0.5</v>
      </c>
      <c r="AA24" s="672"/>
      <c r="AB24" s="672"/>
      <c r="AC24" s="672"/>
      <c r="AD24" s="673" t="s">
        <v>132</v>
      </c>
      <c r="AE24" s="673"/>
      <c r="AF24" s="673"/>
      <c r="AG24" s="673"/>
      <c r="AH24" s="673"/>
      <c r="AI24" s="673"/>
      <c r="AJ24" s="673"/>
      <c r="AK24" s="673"/>
      <c r="AL24" s="637" t="s">
        <v>132</v>
      </c>
      <c r="AM24" s="638"/>
      <c r="AN24" s="638"/>
      <c r="AO24" s="674"/>
      <c r="AP24" s="631" t="s">
        <v>297</v>
      </c>
      <c r="AQ24" s="712"/>
      <c r="AR24" s="712"/>
      <c r="AS24" s="712"/>
      <c r="AT24" s="712"/>
      <c r="AU24" s="712"/>
      <c r="AV24" s="712"/>
      <c r="AW24" s="712"/>
      <c r="AX24" s="712"/>
      <c r="AY24" s="712"/>
      <c r="AZ24" s="712"/>
      <c r="BA24" s="712"/>
      <c r="BB24" s="712"/>
      <c r="BC24" s="712"/>
      <c r="BD24" s="712"/>
      <c r="BE24" s="712"/>
      <c r="BF24" s="713"/>
      <c r="BG24" s="634" t="s">
        <v>235</v>
      </c>
      <c r="BH24" s="635"/>
      <c r="BI24" s="635"/>
      <c r="BJ24" s="635"/>
      <c r="BK24" s="635"/>
      <c r="BL24" s="635"/>
      <c r="BM24" s="635"/>
      <c r="BN24" s="636"/>
      <c r="BO24" s="672" t="s">
        <v>235</v>
      </c>
      <c r="BP24" s="672"/>
      <c r="BQ24" s="672"/>
      <c r="BR24" s="672"/>
      <c r="BS24" s="673" t="s">
        <v>132</v>
      </c>
      <c r="BT24" s="673"/>
      <c r="BU24" s="673"/>
      <c r="BV24" s="673"/>
      <c r="BW24" s="673"/>
      <c r="BX24" s="673"/>
      <c r="BY24" s="673"/>
      <c r="BZ24" s="673"/>
      <c r="CA24" s="673"/>
      <c r="CB24" s="708"/>
      <c r="CD24" s="692" t="s">
        <v>298</v>
      </c>
      <c r="CE24" s="693"/>
      <c r="CF24" s="693"/>
      <c r="CG24" s="693"/>
      <c r="CH24" s="693"/>
      <c r="CI24" s="693"/>
      <c r="CJ24" s="693"/>
      <c r="CK24" s="693"/>
      <c r="CL24" s="693"/>
      <c r="CM24" s="693"/>
      <c r="CN24" s="693"/>
      <c r="CO24" s="693"/>
      <c r="CP24" s="693"/>
      <c r="CQ24" s="694"/>
      <c r="CR24" s="689">
        <v>1302442</v>
      </c>
      <c r="CS24" s="690"/>
      <c r="CT24" s="690"/>
      <c r="CU24" s="690"/>
      <c r="CV24" s="690"/>
      <c r="CW24" s="690"/>
      <c r="CX24" s="690"/>
      <c r="CY24" s="715"/>
      <c r="CZ24" s="716">
        <v>38.5</v>
      </c>
      <c r="DA24" s="698"/>
      <c r="DB24" s="698"/>
      <c r="DC24" s="718"/>
      <c r="DD24" s="714">
        <v>1109443</v>
      </c>
      <c r="DE24" s="690"/>
      <c r="DF24" s="690"/>
      <c r="DG24" s="690"/>
      <c r="DH24" s="690"/>
      <c r="DI24" s="690"/>
      <c r="DJ24" s="690"/>
      <c r="DK24" s="715"/>
      <c r="DL24" s="714">
        <v>1053161</v>
      </c>
      <c r="DM24" s="690"/>
      <c r="DN24" s="690"/>
      <c r="DO24" s="690"/>
      <c r="DP24" s="690"/>
      <c r="DQ24" s="690"/>
      <c r="DR24" s="690"/>
      <c r="DS24" s="690"/>
      <c r="DT24" s="690"/>
      <c r="DU24" s="690"/>
      <c r="DV24" s="715"/>
      <c r="DW24" s="716">
        <v>47</v>
      </c>
      <c r="DX24" s="698"/>
      <c r="DY24" s="698"/>
      <c r="DZ24" s="698"/>
      <c r="EA24" s="698"/>
      <c r="EB24" s="698"/>
      <c r="EC24" s="717"/>
    </row>
    <row r="25" spans="2:133" ht="11.25" customHeight="1" x14ac:dyDescent="0.2">
      <c r="B25" s="631" t="s">
        <v>299</v>
      </c>
      <c r="C25" s="632"/>
      <c r="D25" s="632"/>
      <c r="E25" s="632"/>
      <c r="F25" s="632"/>
      <c r="G25" s="632"/>
      <c r="H25" s="632"/>
      <c r="I25" s="632"/>
      <c r="J25" s="632"/>
      <c r="K25" s="632"/>
      <c r="L25" s="632"/>
      <c r="M25" s="632"/>
      <c r="N25" s="632"/>
      <c r="O25" s="632"/>
      <c r="P25" s="632"/>
      <c r="Q25" s="633"/>
      <c r="R25" s="634">
        <v>2453056</v>
      </c>
      <c r="S25" s="635"/>
      <c r="T25" s="635"/>
      <c r="U25" s="635"/>
      <c r="V25" s="635"/>
      <c r="W25" s="635"/>
      <c r="X25" s="635"/>
      <c r="Y25" s="636"/>
      <c r="Z25" s="672">
        <v>68.5</v>
      </c>
      <c r="AA25" s="672"/>
      <c r="AB25" s="672"/>
      <c r="AC25" s="672"/>
      <c r="AD25" s="673">
        <v>2215172</v>
      </c>
      <c r="AE25" s="673"/>
      <c r="AF25" s="673"/>
      <c r="AG25" s="673"/>
      <c r="AH25" s="673"/>
      <c r="AI25" s="673"/>
      <c r="AJ25" s="673"/>
      <c r="AK25" s="673"/>
      <c r="AL25" s="637">
        <v>99.7</v>
      </c>
      <c r="AM25" s="638"/>
      <c r="AN25" s="638"/>
      <c r="AO25" s="674"/>
      <c r="AP25" s="631" t="s">
        <v>300</v>
      </c>
      <c r="AQ25" s="712"/>
      <c r="AR25" s="712"/>
      <c r="AS25" s="712"/>
      <c r="AT25" s="712"/>
      <c r="AU25" s="712"/>
      <c r="AV25" s="712"/>
      <c r="AW25" s="712"/>
      <c r="AX25" s="712"/>
      <c r="AY25" s="712"/>
      <c r="AZ25" s="712"/>
      <c r="BA25" s="712"/>
      <c r="BB25" s="712"/>
      <c r="BC25" s="712"/>
      <c r="BD25" s="712"/>
      <c r="BE25" s="712"/>
      <c r="BF25" s="713"/>
      <c r="BG25" s="634" t="s">
        <v>235</v>
      </c>
      <c r="BH25" s="635"/>
      <c r="BI25" s="635"/>
      <c r="BJ25" s="635"/>
      <c r="BK25" s="635"/>
      <c r="BL25" s="635"/>
      <c r="BM25" s="635"/>
      <c r="BN25" s="636"/>
      <c r="BO25" s="672" t="s">
        <v>179</v>
      </c>
      <c r="BP25" s="672"/>
      <c r="BQ25" s="672"/>
      <c r="BR25" s="672"/>
      <c r="BS25" s="673" t="s">
        <v>132</v>
      </c>
      <c r="BT25" s="673"/>
      <c r="BU25" s="673"/>
      <c r="BV25" s="673"/>
      <c r="BW25" s="673"/>
      <c r="BX25" s="673"/>
      <c r="BY25" s="673"/>
      <c r="BZ25" s="673"/>
      <c r="CA25" s="673"/>
      <c r="CB25" s="708"/>
      <c r="CD25" s="631" t="s">
        <v>301</v>
      </c>
      <c r="CE25" s="632"/>
      <c r="CF25" s="632"/>
      <c r="CG25" s="632"/>
      <c r="CH25" s="632"/>
      <c r="CI25" s="632"/>
      <c r="CJ25" s="632"/>
      <c r="CK25" s="632"/>
      <c r="CL25" s="632"/>
      <c r="CM25" s="632"/>
      <c r="CN25" s="632"/>
      <c r="CO25" s="632"/>
      <c r="CP25" s="632"/>
      <c r="CQ25" s="633"/>
      <c r="CR25" s="634">
        <v>659202</v>
      </c>
      <c r="CS25" s="647"/>
      <c r="CT25" s="647"/>
      <c r="CU25" s="647"/>
      <c r="CV25" s="647"/>
      <c r="CW25" s="647"/>
      <c r="CX25" s="647"/>
      <c r="CY25" s="648"/>
      <c r="CZ25" s="637">
        <v>19.5</v>
      </c>
      <c r="DA25" s="649"/>
      <c r="DB25" s="649"/>
      <c r="DC25" s="650"/>
      <c r="DD25" s="640">
        <v>611402</v>
      </c>
      <c r="DE25" s="647"/>
      <c r="DF25" s="647"/>
      <c r="DG25" s="647"/>
      <c r="DH25" s="647"/>
      <c r="DI25" s="647"/>
      <c r="DJ25" s="647"/>
      <c r="DK25" s="648"/>
      <c r="DL25" s="640">
        <v>558766</v>
      </c>
      <c r="DM25" s="647"/>
      <c r="DN25" s="647"/>
      <c r="DO25" s="647"/>
      <c r="DP25" s="647"/>
      <c r="DQ25" s="647"/>
      <c r="DR25" s="647"/>
      <c r="DS25" s="647"/>
      <c r="DT25" s="647"/>
      <c r="DU25" s="647"/>
      <c r="DV25" s="648"/>
      <c r="DW25" s="637">
        <v>24.9</v>
      </c>
      <c r="DX25" s="649"/>
      <c r="DY25" s="649"/>
      <c r="DZ25" s="649"/>
      <c r="EA25" s="649"/>
      <c r="EB25" s="649"/>
      <c r="EC25" s="661"/>
    </row>
    <row r="26" spans="2:133" ht="11.25" customHeight="1" x14ac:dyDescent="0.2">
      <c r="B26" s="631" t="s">
        <v>302</v>
      </c>
      <c r="C26" s="632"/>
      <c r="D26" s="632"/>
      <c r="E26" s="632"/>
      <c r="F26" s="632"/>
      <c r="G26" s="632"/>
      <c r="H26" s="632"/>
      <c r="I26" s="632"/>
      <c r="J26" s="632"/>
      <c r="K26" s="632"/>
      <c r="L26" s="632"/>
      <c r="M26" s="632"/>
      <c r="N26" s="632"/>
      <c r="O26" s="632"/>
      <c r="P26" s="632"/>
      <c r="Q26" s="633"/>
      <c r="R26" s="634" t="s">
        <v>132</v>
      </c>
      <c r="S26" s="635"/>
      <c r="T26" s="635"/>
      <c r="U26" s="635"/>
      <c r="V26" s="635"/>
      <c r="W26" s="635"/>
      <c r="X26" s="635"/>
      <c r="Y26" s="636"/>
      <c r="Z26" s="672" t="s">
        <v>132</v>
      </c>
      <c r="AA26" s="672"/>
      <c r="AB26" s="672"/>
      <c r="AC26" s="672"/>
      <c r="AD26" s="673" t="s">
        <v>235</v>
      </c>
      <c r="AE26" s="673"/>
      <c r="AF26" s="673"/>
      <c r="AG26" s="673"/>
      <c r="AH26" s="673"/>
      <c r="AI26" s="673"/>
      <c r="AJ26" s="673"/>
      <c r="AK26" s="673"/>
      <c r="AL26" s="637" t="s">
        <v>235</v>
      </c>
      <c r="AM26" s="638"/>
      <c r="AN26" s="638"/>
      <c r="AO26" s="674"/>
      <c r="AP26" s="631" t="s">
        <v>303</v>
      </c>
      <c r="AQ26" s="712"/>
      <c r="AR26" s="712"/>
      <c r="AS26" s="712"/>
      <c r="AT26" s="712"/>
      <c r="AU26" s="712"/>
      <c r="AV26" s="712"/>
      <c r="AW26" s="712"/>
      <c r="AX26" s="712"/>
      <c r="AY26" s="712"/>
      <c r="AZ26" s="712"/>
      <c r="BA26" s="712"/>
      <c r="BB26" s="712"/>
      <c r="BC26" s="712"/>
      <c r="BD26" s="712"/>
      <c r="BE26" s="712"/>
      <c r="BF26" s="713"/>
      <c r="BG26" s="634" t="s">
        <v>132</v>
      </c>
      <c r="BH26" s="635"/>
      <c r="BI26" s="635"/>
      <c r="BJ26" s="635"/>
      <c r="BK26" s="635"/>
      <c r="BL26" s="635"/>
      <c r="BM26" s="635"/>
      <c r="BN26" s="636"/>
      <c r="BO26" s="672" t="s">
        <v>235</v>
      </c>
      <c r="BP26" s="672"/>
      <c r="BQ26" s="672"/>
      <c r="BR26" s="672"/>
      <c r="BS26" s="673" t="s">
        <v>235</v>
      </c>
      <c r="BT26" s="673"/>
      <c r="BU26" s="673"/>
      <c r="BV26" s="673"/>
      <c r="BW26" s="673"/>
      <c r="BX26" s="673"/>
      <c r="BY26" s="673"/>
      <c r="BZ26" s="673"/>
      <c r="CA26" s="673"/>
      <c r="CB26" s="708"/>
      <c r="CD26" s="631" t="s">
        <v>304</v>
      </c>
      <c r="CE26" s="632"/>
      <c r="CF26" s="632"/>
      <c r="CG26" s="632"/>
      <c r="CH26" s="632"/>
      <c r="CI26" s="632"/>
      <c r="CJ26" s="632"/>
      <c r="CK26" s="632"/>
      <c r="CL26" s="632"/>
      <c r="CM26" s="632"/>
      <c r="CN26" s="632"/>
      <c r="CO26" s="632"/>
      <c r="CP26" s="632"/>
      <c r="CQ26" s="633"/>
      <c r="CR26" s="634">
        <v>409894</v>
      </c>
      <c r="CS26" s="635"/>
      <c r="CT26" s="635"/>
      <c r="CU26" s="635"/>
      <c r="CV26" s="635"/>
      <c r="CW26" s="635"/>
      <c r="CX26" s="635"/>
      <c r="CY26" s="636"/>
      <c r="CZ26" s="637">
        <v>12.1</v>
      </c>
      <c r="DA26" s="649"/>
      <c r="DB26" s="649"/>
      <c r="DC26" s="650"/>
      <c r="DD26" s="640">
        <v>370405</v>
      </c>
      <c r="DE26" s="635"/>
      <c r="DF26" s="635"/>
      <c r="DG26" s="635"/>
      <c r="DH26" s="635"/>
      <c r="DI26" s="635"/>
      <c r="DJ26" s="635"/>
      <c r="DK26" s="636"/>
      <c r="DL26" s="640" t="s">
        <v>235</v>
      </c>
      <c r="DM26" s="635"/>
      <c r="DN26" s="635"/>
      <c r="DO26" s="635"/>
      <c r="DP26" s="635"/>
      <c r="DQ26" s="635"/>
      <c r="DR26" s="635"/>
      <c r="DS26" s="635"/>
      <c r="DT26" s="635"/>
      <c r="DU26" s="635"/>
      <c r="DV26" s="636"/>
      <c r="DW26" s="637" t="s">
        <v>132</v>
      </c>
      <c r="DX26" s="649"/>
      <c r="DY26" s="649"/>
      <c r="DZ26" s="649"/>
      <c r="EA26" s="649"/>
      <c r="EB26" s="649"/>
      <c r="EC26" s="661"/>
    </row>
    <row r="27" spans="2:133" ht="11.25" customHeight="1" x14ac:dyDescent="0.2">
      <c r="B27" s="631" t="s">
        <v>305</v>
      </c>
      <c r="C27" s="632"/>
      <c r="D27" s="632"/>
      <c r="E27" s="632"/>
      <c r="F27" s="632"/>
      <c r="G27" s="632"/>
      <c r="H27" s="632"/>
      <c r="I27" s="632"/>
      <c r="J27" s="632"/>
      <c r="K27" s="632"/>
      <c r="L27" s="632"/>
      <c r="M27" s="632"/>
      <c r="N27" s="632"/>
      <c r="O27" s="632"/>
      <c r="P27" s="632"/>
      <c r="Q27" s="633"/>
      <c r="R27" s="634">
        <v>3905</v>
      </c>
      <c r="S27" s="635"/>
      <c r="T27" s="635"/>
      <c r="U27" s="635"/>
      <c r="V27" s="635"/>
      <c r="W27" s="635"/>
      <c r="X27" s="635"/>
      <c r="Y27" s="636"/>
      <c r="Z27" s="672">
        <v>0.1</v>
      </c>
      <c r="AA27" s="672"/>
      <c r="AB27" s="672"/>
      <c r="AC27" s="672"/>
      <c r="AD27" s="673" t="s">
        <v>132</v>
      </c>
      <c r="AE27" s="673"/>
      <c r="AF27" s="673"/>
      <c r="AG27" s="673"/>
      <c r="AH27" s="673"/>
      <c r="AI27" s="673"/>
      <c r="AJ27" s="673"/>
      <c r="AK27" s="673"/>
      <c r="AL27" s="637" t="s">
        <v>235</v>
      </c>
      <c r="AM27" s="638"/>
      <c r="AN27" s="638"/>
      <c r="AO27" s="674"/>
      <c r="AP27" s="631" t="s">
        <v>306</v>
      </c>
      <c r="AQ27" s="632"/>
      <c r="AR27" s="632"/>
      <c r="AS27" s="632"/>
      <c r="AT27" s="632"/>
      <c r="AU27" s="632"/>
      <c r="AV27" s="632"/>
      <c r="AW27" s="632"/>
      <c r="AX27" s="632"/>
      <c r="AY27" s="632"/>
      <c r="AZ27" s="632"/>
      <c r="BA27" s="632"/>
      <c r="BB27" s="632"/>
      <c r="BC27" s="632"/>
      <c r="BD27" s="632"/>
      <c r="BE27" s="632"/>
      <c r="BF27" s="633"/>
      <c r="BG27" s="634">
        <v>517758</v>
      </c>
      <c r="BH27" s="635"/>
      <c r="BI27" s="635"/>
      <c r="BJ27" s="635"/>
      <c r="BK27" s="635"/>
      <c r="BL27" s="635"/>
      <c r="BM27" s="635"/>
      <c r="BN27" s="636"/>
      <c r="BO27" s="672">
        <v>100</v>
      </c>
      <c r="BP27" s="672"/>
      <c r="BQ27" s="672"/>
      <c r="BR27" s="672"/>
      <c r="BS27" s="673" t="s">
        <v>132</v>
      </c>
      <c r="BT27" s="673"/>
      <c r="BU27" s="673"/>
      <c r="BV27" s="673"/>
      <c r="BW27" s="673"/>
      <c r="BX27" s="673"/>
      <c r="BY27" s="673"/>
      <c r="BZ27" s="673"/>
      <c r="CA27" s="673"/>
      <c r="CB27" s="708"/>
      <c r="CD27" s="631" t="s">
        <v>307</v>
      </c>
      <c r="CE27" s="632"/>
      <c r="CF27" s="632"/>
      <c r="CG27" s="632"/>
      <c r="CH27" s="632"/>
      <c r="CI27" s="632"/>
      <c r="CJ27" s="632"/>
      <c r="CK27" s="632"/>
      <c r="CL27" s="632"/>
      <c r="CM27" s="632"/>
      <c r="CN27" s="632"/>
      <c r="CO27" s="632"/>
      <c r="CP27" s="632"/>
      <c r="CQ27" s="633"/>
      <c r="CR27" s="634">
        <v>182070</v>
      </c>
      <c r="CS27" s="647"/>
      <c r="CT27" s="647"/>
      <c r="CU27" s="647"/>
      <c r="CV27" s="647"/>
      <c r="CW27" s="647"/>
      <c r="CX27" s="647"/>
      <c r="CY27" s="648"/>
      <c r="CZ27" s="637">
        <v>5.4</v>
      </c>
      <c r="DA27" s="649"/>
      <c r="DB27" s="649"/>
      <c r="DC27" s="650"/>
      <c r="DD27" s="640">
        <v>45138</v>
      </c>
      <c r="DE27" s="647"/>
      <c r="DF27" s="647"/>
      <c r="DG27" s="647"/>
      <c r="DH27" s="647"/>
      <c r="DI27" s="647"/>
      <c r="DJ27" s="647"/>
      <c r="DK27" s="648"/>
      <c r="DL27" s="640">
        <v>41492</v>
      </c>
      <c r="DM27" s="647"/>
      <c r="DN27" s="647"/>
      <c r="DO27" s="647"/>
      <c r="DP27" s="647"/>
      <c r="DQ27" s="647"/>
      <c r="DR27" s="647"/>
      <c r="DS27" s="647"/>
      <c r="DT27" s="647"/>
      <c r="DU27" s="647"/>
      <c r="DV27" s="648"/>
      <c r="DW27" s="637">
        <v>1.9</v>
      </c>
      <c r="DX27" s="649"/>
      <c r="DY27" s="649"/>
      <c r="DZ27" s="649"/>
      <c r="EA27" s="649"/>
      <c r="EB27" s="649"/>
      <c r="EC27" s="661"/>
    </row>
    <row r="28" spans="2:133" ht="11.25" customHeight="1" x14ac:dyDescent="0.2">
      <c r="B28" s="631" t="s">
        <v>308</v>
      </c>
      <c r="C28" s="632"/>
      <c r="D28" s="632"/>
      <c r="E28" s="632"/>
      <c r="F28" s="632"/>
      <c r="G28" s="632"/>
      <c r="H28" s="632"/>
      <c r="I28" s="632"/>
      <c r="J28" s="632"/>
      <c r="K28" s="632"/>
      <c r="L28" s="632"/>
      <c r="M28" s="632"/>
      <c r="N28" s="632"/>
      <c r="O28" s="632"/>
      <c r="P28" s="632"/>
      <c r="Q28" s="633"/>
      <c r="R28" s="634">
        <v>17144</v>
      </c>
      <c r="S28" s="635"/>
      <c r="T28" s="635"/>
      <c r="U28" s="635"/>
      <c r="V28" s="635"/>
      <c r="W28" s="635"/>
      <c r="X28" s="635"/>
      <c r="Y28" s="636"/>
      <c r="Z28" s="672">
        <v>0.5</v>
      </c>
      <c r="AA28" s="672"/>
      <c r="AB28" s="672"/>
      <c r="AC28" s="672"/>
      <c r="AD28" s="673">
        <v>1879</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309</v>
      </c>
      <c r="CE28" s="632"/>
      <c r="CF28" s="632"/>
      <c r="CG28" s="632"/>
      <c r="CH28" s="632"/>
      <c r="CI28" s="632"/>
      <c r="CJ28" s="632"/>
      <c r="CK28" s="632"/>
      <c r="CL28" s="632"/>
      <c r="CM28" s="632"/>
      <c r="CN28" s="632"/>
      <c r="CO28" s="632"/>
      <c r="CP28" s="632"/>
      <c r="CQ28" s="633"/>
      <c r="CR28" s="634">
        <v>461170</v>
      </c>
      <c r="CS28" s="635"/>
      <c r="CT28" s="635"/>
      <c r="CU28" s="635"/>
      <c r="CV28" s="635"/>
      <c r="CW28" s="635"/>
      <c r="CX28" s="635"/>
      <c r="CY28" s="636"/>
      <c r="CZ28" s="637">
        <v>13.6</v>
      </c>
      <c r="DA28" s="649"/>
      <c r="DB28" s="649"/>
      <c r="DC28" s="650"/>
      <c r="DD28" s="640">
        <v>452903</v>
      </c>
      <c r="DE28" s="635"/>
      <c r="DF28" s="635"/>
      <c r="DG28" s="635"/>
      <c r="DH28" s="635"/>
      <c r="DI28" s="635"/>
      <c r="DJ28" s="635"/>
      <c r="DK28" s="636"/>
      <c r="DL28" s="640">
        <v>452903</v>
      </c>
      <c r="DM28" s="635"/>
      <c r="DN28" s="635"/>
      <c r="DO28" s="635"/>
      <c r="DP28" s="635"/>
      <c r="DQ28" s="635"/>
      <c r="DR28" s="635"/>
      <c r="DS28" s="635"/>
      <c r="DT28" s="635"/>
      <c r="DU28" s="635"/>
      <c r="DV28" s="636"/>
      <c r="DW28" s="637">
        <v>20.2</v>
      </c>
      <c r="DX28" s="649"/>
      <c r="DY28" s="649"/>
      <c r="DZ28" s="649"/>
      <c r="EA28" s="649"/>
      <c r="EB28" s="649"/>
      <c r="EC28" s="661"/>
    </row>
    <row r="29" spans="2:133" ht="11.25" customHeight="1" x14ac:dyDescent="0.2">
      <c r="B29" s="631" t="s">
        <v>310</v>
      </c>
      <c r="C29" s="632"/>
      <c r="D29" s="632"/>
      <c r="E29" s="632"/>
      <c r="F29" s="632"/>
      <c r="G29" s="632"/>
      <c r="H29" s="632"/>
      <c r="I29" s="632"/>
      <c r="J29" s="632"/>
      <c r="K29" s="632"/>
      <c r="L29" s="632"/>
      <c r="M29" s="632"/>
      <c r="N29" s="632"/>
      <c r="O29" s="632"/>
      <c r="P29" s="632"/>
      <c r="Q29" s="633"/>
      <c r="R29" s="634">
        <v>7469</v>
      </c>
      <c r="S29" s="635"/>
      <c r="T29" s="635"/>
      <c r="U29" s="635"/>
      <c r="V29" s="635"/>
      <c r="W29" s="635"/>
      <c r="X29" s="635"/>
      <c r="Y29" s="636"/>
      <c r="Z29" s="672">
        <v>0.2</v>
      </c>
      <c r="AA29" s="672"/>
      <c r="AB29" s="672"/>
      <c r="AC29" s="672"/>
      <c r="AD29" s="673" t="s">
        <v>235</v>
      </c>
      <c r="AE29" s="673"/>
      <c r="AF29" s="673"/>
      <c r="AG29" s="673"/>
      <c r="AH29" s="673"/>
      <c r="AI29" s="673"/>
      <c r="AJ29" s="673"/>
      <c r="AK29" s="673"/>
      <c r="AL29" s="637" t="s">
        <v>235</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311</v>
      </c>
      <c r="CE29" s="654"/>
      <c r="CF29" s="631" t="s">
        <v>312</v>
      </c>
      <c r="CG29" s="632"/>
      <c r="CH29" s="632"/>
      <c r="CI29" s="632"/>
      <c r="CJ29" s="632"/>
      <c r="CK29" s="632"/>
      <c r="CL29" s="632"/>
      <c r="CM29" s="632"/>
      <c r="CN29" s="632"/>
      <c r="CO29" s="632"/>
      <c r="CP29" s="632"/>
      <c r="CQ29" s="633"/>
      <c r="CR29" s="634">
        <v>461110</v>
      </c>
      <c r="CS29" s="647"/>
      <c r="CT29" s="647"/>
      <c r="CU29" s="647"/>
      <c r="CV29" s="647"/>
      <c r="CW29" s="647"/>
      <c r="CX29" s="647"/>
      <c r="CY29" s="648"/>
      <c r="CZ29" s="637">
        <v>13.6</v>
      </c>
      <c r="DA29" s="649"/>
      <c r="DB29" s="649"/>
      <c r="DC29" s="650"/>
      <c r="DD29" s="640">
        <v>452843</v>
      </c>
      <c r="DE29" s="647"/>
      <c r="DF29" s="647"/>
      <c r="DG29" s="647"/>
      <c r="DH29" s="647"/>
      <c r="DI29" s="647"/>
      <c r="DJ29" s="647"/>
      <c r="DK29" s="648"/>
      <c r="DL29" s="640">
        <v>452843</v>
      </c>
      <c r="DM29" s="647"/>
      <c r="DN29" s="647"/>
      <c r="DO29" s="647"/>
      <c r="DP29" s="647"/>
      <c r="DQ29" s="647"/>
      <c r="DR29" s="647"/>
      <c r="DS29" s="647"/>
      <c r="DT29" s="647"/>
      <c r="DU29" s="647"/>
      <c r="DV29" s="648"/>
      <c r="DW29" s="637">
        <v>20.2</v>
      </c>
      <c r="DX29" s="649"/>
      <c r="DY29" s="649"/>
      <c r="DZ29" s="649"/>
      <c r="EA29" s="649"/>
      <c r="EB29" s="649"/>
      <c r="EC29" s="661"/>
    </row>
    <row r="30" spans="2:133" ht="11.25" customHeight="1" x14ac:dyDescent="0.2">
      <c r="B30" s="631" t="s">
        <v>313</v>
      </c>
      <c r="C30" s="632"/>
      <c r="D30" s="632"/>
      <c r="E30" s="632"/>
      <c r="F30" s="632"/>
      <c r="G30" s="632"/>
      <c r="H30" s="632"/>
      <c r="I30" s="632"/>
      <c r="J30" s="632"/>
      <c r="K30" s="632"/>
      <c r="L30" s="632"/>
      <c r="M30" s="632"/>
      <c r="N30" s="632"/>
      <c r="O30" s="632"/>
      <c r="P30" s="632"/>
      <c r="Q30" s="633"/>
      <c r="R30" s="634">
        <v>376692</v>
      </c>
      <c r="S30" s="635"/>
      <c r="T30" s="635"/>
      <c r="U30" s="635"/>
      <c r="V30" s="635"/>
      <c r="W30" s="635"/>
      <c r="X30" s="635"/>
      <c r="Y30" s="636"/>
      <c r="Z30" s="672">
        <v>10.5</v>
      </c>
      <c r="AA30" s="672"/>
      <c r="AB30" s="672"/>
      <c r="AC30" s="672"/>
      <c r="AD30" s="673" t="s">
        <v>132</v>
      </c>
      <c r="AE30" s="673"/>
      <c r="AF30" s="673"/>
      <c r="AG30" s="673"/>
      <c r="AH30" s="673"/>
      <c r="AI30" s="673"/>
      <c r="AJ30" s="673"/>
      <c r="AK30" s="673"/>
      <c r="AL30" s="637" t="s">
        <v>235</v>
      </c>
      <c r="AM30" s="638"/>
      <c r="AN30" s="638"/>
      <c r="AO30" s="674"/>
      <c r="AP30" s="686" t="s">
        <v>229</v>
      </c>
      <c r="AQ30" s="687"/>
      <c r="AR30" s="687"/>
      <c r="AS30" s="687"/>
      <c r="AT30" s="687"/>
      <c r="AU30" s="687"/>
      <c r="AV30" s="687"/>
      <c r="AW30" s="687"/>
      <c r="AX30" s="687"/>
      <c r="AY30" s="687"/>
      <c r="AZ30" s="687"/>
      <c r="BA30" s="687"/>
      <c r="BB30" s="687"/>
      <c r="BC30" s="687"/>
      <c r="BD30" s="687"/>
      <c r="BE30" s="687"/>
      <c r="BF30" s="688"/>
      <c r="BG30" s="686" t="s">
        <v>314</v>
      </c>
      <c r="BH30" s="706"/>
      <c r="BI30" s="706"/>
      <c r="BJ30" s="706"/>
      <c r="BK30" s="706"/>
      <c r="BL30" s="706"/>
      <c r="BM30" s="706"/>
      <c r="BN30" s="706"/>
      <c r="BO30" s="706"/>
      <c r="BP30" s="706"/>
      <c r="BQ30" s="707"/>
      <c r="BR30" s="686" t="s">
        <v>315</v>
      </c>
      <c r="BS30" s="706"/>
      <c r="BT30" s="706"/>
      <c r="BU30" s="706"/>
      <c r="BV30" s="706"/>
      <c r="BW30" s="706"/>
      <c r="BX30" s="706"/>
      <c r="BY30" s="706"/>
      <c r="BZ30" s="706"/>
      <c r="CA30" s="706"/>
      <c r="CB30" s="707"/>
      <c r="CD30" s="655"/>
      <c r="CE30" s="656"/>
      <c r="CF30" s="631" t="s">
        <v>316</v>
      </c>
      <c r="CG30" s="632"/>
      <c r="CH30" s="632"/>
      <c r="CI30" s="632"/>
      <c r="CJ30" s="632"/>
      <c r="CK30" s="632"/>
      <c r="CL30" s="632"/>
      <c r="CM30" s="632"/>
      <c r="CN30" s="632"/>
      <c r="CO30" s="632"/>
      <c r="CP30" s="632"/>
      <c r="CQ30" s="633"/>
      <c r="CR30" s="634">
        <v>446888</v>
      </c>
      <c r="CS30" s="635"/>
      <c r="CT30" s="635"/>
      <c r="CU30" s="635"/>
      <c r="CV30" s="635"/>
      <c r="CW30" s="635"/>
      <c r="CX30" s="635"/>
      <c r="CY30" s="636"/>
      <c r="CZ30" s="637">
        <v>13.2</v>
      </c>
      <c r="DA30" s="649"/>
      <c r="DB30" s="649"/>
      <c r="DC30" s="650"/>
      <c r="DD30" s="640">
        <v>438621</v>
      </c>
      <c r="DE30" s="635"/>
      <c r="DF30" s="635"/>
      <c r="DG30" s="635"/>
      <c r="DH30" s="635"/>
      <c r="DI30" s="635"/>
      <c r="DJ30" s="635"/>
      <c r="DK30" s="636"/>
      <c r="DL30" s="640">
        <v>438621</v>
      </c>
      <c r="DM30" s="635"/>
      <c r="DN30" s="635"/>
      <c r="DO30" s="635"/>
      <c r="DP30" s="635"/>
      <c r="DQ30" s="635"/>
      <c r="DR30" s="635"/>
      <c r="DS30" s="635"/>
      <c r="DT30" s="635"/>
      <c r="DU30" s="635"/>
      <c r="DV30" s="636"/>
      <c r="DW30" s="637">
        <v>19.600000000000001</v>
      </c>
      <c r="DX30" s="649"/>
      <c r="DY30" s="649"/>
      <c r="DZ30" s="649"/>
      <c r="EA30" s="649"/>
      <c r="EB30" s="649"/>
      <c r="EC30" s="661"/>
    </row>
    <row r="31" spans="2:133" ht="11.25" customHeight="1" x14ac:dyDescent="0.2">
      <c r="B31" s="709" t="s">
        <v>317</v>
      </c>
      <c r="C31" s="710"/>
      <c r="D31" s="710"/>
      <c r="E31" s="710"/>
      <c r="F31" s="710"/>
      <c r="G31" s="710"/>
      <c r="H31" s="710"/>
      <c r="I31" s="710"/>
      <c r="J31" s="710"/>
      <c r="K31" s="710"/>
      <c r="L31" s="710"/>
      <c r="M31" s="710"/>
      <c r="N31" s="710"/>
      <c r="O31" s="710"/>
      <c r="P31" s="710"/>
      <c r="Q31" s="711"/>
      <c r="R31" s="634" t="s">
        <v>132</v>
      </c>
      <c r="S31" s="635"/>
      <c r="T31" s="635"/>
      <c r="U31" s="635"/>
      <c r="V31" s="635"/>
      <c r="W31" s="635"/>
      <c r="X31" s="635"/>
      <c r="Y31" s="636"/>
      <c r="Z31" s="672" t="s">
        <v>235</v>
      </c>
      <c r="AA31" s="672"/>
      <c r="AB31" s="672"/>
      <c r="AC31" s="672"/>
      <c r="AD31" s="673" t="s">
        <v>132</v>
      </c>
      <c r="AE31" s="673"/>
      <c r="AF31" s="673"/>
      <c r="AG31" s="673"/>
      <c r="AH31" s="673"/>
      <c r="AI31" s="673"/>
      <c r="AJ31" s="673"/>
      <c r="AK31" s="673"/>
      <c r="AL31" s="637" t="s">
        <v>132</v>
      </c>
      <c r="AM31" s="638"/>
      <c r="AN31" s="638"/>
      <c r="AO31" s="674"/>
      <c r="AP31" s="700" t="s">
        <v>318</v>
      </c>
      <c r="AQ31" s="701"/>
      <c r="AR31" s="701"/>
      <c r="AS31" s="701"/>
      <c r="AT31" s="702" t="s">
        <v>319</v>
      </c>
      <c r="AU31" s="212"/>
      <c r="AV31" s="212"/>
      <c r="AW31" s="212"/>
      <c r="AX31" s="692" t="s">
        <v>191</v>
      </c>
      <c r="AY31" s="693"/>
      <c r="AZ31" s="693"/>
      <c r="BA31" s="693"/>
      <c r="BB31" s="693"/>
      <c r="BC31" s="693"/>
      <c r="BD31" s="693"/>
      <c r="BE31" s="693"/>
      <c r="BF31" s="694"/>
      <c r="BG31" s="696">
        <v>98.2</v>
      </c>
      <c r="BH31" s="697"/>
      <c r="BI31" s="697"/>
      <c r="BJ31" s="697"/>
      <c r="BK31" s="697"/>
      <c r="BL31" s="697"/>
      <c r="BM31" s="698">
        <v>76.8</v>
      </c>
      <c r="BN31" s="697"/>
      <c r="BO31" s="697"/>
      <c r="BP31" s="697"/>
      <c r="BQ31" s="699"/>
      <c r="BR31" s="696">
        <v>97.9</v>
      </c>
      <c r="BS31" s="697"/>
      <c r="BT31" s="697"/>
      <c r="BU31" s="697"/>
      <c r="BV31" s="697"/>
      <c r="BW31" s="697"/>
      <c r="BX31" s="698">
        <v>73.400000000000006</v>
      </c>
      <c r="BY31" s="697"/>
      <c r="BZ31" s="697"/>
      <c r="CA31" s="697"/>
      <c r="CB31" s="699"/>
      <c r="CD31" s="655"/>
      <c r="CE31" s="656"/>
      <c r="CF31" s="631" t="s">
        <v>320</v>
      </c>
      <c r="CG31" s="632"/>
      <c r="CH31" s="632"/>
      <c r="CI31" s="632"/>
      <c r="CJ31" s="632"/>
      <c r="CK31" s="632"/>
      <c r="CL31" s="632"/>
      <c r="CM31" s="632"/>
      <c r="CN31" s="632"/>
      <c r="CO31" s="632"/>
      <c r="CP31" s="632"/>
      <c r="CQ31" s="633"/>
      <c r="CR31" s="634">
        <v>14222</v>
      </c>
      <c r="CS31" s="647"/>
      <c r="CT31" s="647"/>
      <c r="CU31" s="647"/>
      <c r="CV31" s="647"/>
      <c r="CW31" s="647"/>
      <c r="CX31" s="647"/>
      <c r="CY31" s="648"/>
      <c r="CZ31" s="637">
        <v>0.4</v>
      </c>
      <c r="DA31" s="649"/>
      <c r="DB31" s="649"/>
      <c r="DC31" s="650"/>
      <c r="DD31" s="640">
        <v>14222</v>
      </c>
      <c r="DE31" s="647"/>
      <c r="DF31" s="647"/>
      <c r="DG31" s="647"/>
      <c r="DH31" s="647"/>
      <c r="DI31" s="647"/>
      <c r="DJ31" s="647"/>
      <c r="DK31" s="648"/>
      <c r="DL31" s="640">
        <v>14222</v>
      </c>
      <c r="DM31" s="647"/>
      <c r="DN31" s="647"/>
      <c r="DO31" s="647"/>
      <c r="DP31" s="647"/>
      <c r="DQ31" s="647"/>
      <c r="DR31" s="647"/>
      <c r="DS31" s="647"/>
      <c r="DT31" s="647"/>
      <c r="DU31" s="647"/>
      <c r="DV31" s="648"/>
      <c r="DW31" s="637">
        <v>0.6</v>
      </c>
      <c r="DX31" s="649"/>
      <c r="DY31" s="649"/>
      <c r="DZ31" s="649"/>
      <c r="EA31" s="649"/>
      <c r="EB31" s="649"/>
      <c r="EC31" s="661"/>
    </row>
    <row r="32" spans="2:133" ht="11.25" customHeight="1" x14ac:dyDescent="0.2">
      <c r="B32" s="631" t="s">
        <v>321</v>
      </c>
      <c r="C32" s="632"/>
      <c r="D32" s="632"/>
      <c r="E32" s="632"/>
      <c r="F32" s="632"/>
      <c r="G32" s="632"/>
      <c r="H32" s="632"/>
      <c r="I32" s="632"/>
      <c r="J32" s="632"/>
      <c r="K32" s="632"/>
      <c r="L32" s="632"/>
      <c r="M32" s="632"/>
      <c r="N32" s="632"/>
      <c r="O32" s="632"/>
      <c r="P32" s="632"/>
      <c r="Q32" s="633"/>
      <c r="R32" s="634">
        <v>141543</v>
      </c>
      <c r="S32" s="635"/>
      <c r="T32" s="635"/>
      <c r="U32" s="635"/>
      <c r="V32" s="635"/>
      <c r="W32" s="635"/>
      <c r="X32" s="635"/>
      <c r="Y32" s="636"/>
      <c r="Z32" s="672">
        <v>4</v>
      </c>
      <c r="AA32" s="672"/>
      <c r="AB32" s="672"/>
      <c r="AC32" s="672"/>
      <c r="AD32" s="673" t="s">
        <v>235</v>
      </c>
      <c r="AE32" s="673"/>
      <c r="AF32" s="673"/>
      <c r="AG32" s="673"/>
      <c r="AH32" s="673"/>
      <c r="AI32" s="673"/>
      <c r="AJ32" s="673"/>
      <c r="AK32" s="673"/>
      <c r="AL32" s="637" t="s">
        <v>132</v>
      </c>
      <c r="AM32" s="638"/>
      <c r="AN32" s="638"/>
      <c r="AO32" s="674"/>
      <c r="AP32" s="675"/>
      <c r="AQ32" s="676"/>
      <c r="AR32" s="676"/>
      <c r="AS32" s="676"/>
      <c r="AT32" s="703"/>
      <c r="AU32" s="208" t="s">
        <v>322</v>
      </c>
      <c r="AX32" s="631" t="s">
        <v>323</v>
      </c>
      <c r="AY32" s="632"/>
      <c r="AZ32" s="632"/>
      <c r="BA32" s="632"/>
      <c r="BB32" s="632"/>
      <c r="BC32" s="632"/>
      <c r="BD32" s="632"/>
      <c r="BE32" s="632"/>
      <c r="BF32" s="633"/>
      <c r="BG32" s="705">
        <v>99.9</v>
      </c>
      <c r="BH32" s="647"/>
      <c r="BI32" s="647"/>
      <c r="BJ32" s="647"/>
      <c r="BK32" s="647"/>
      <c r="BL32" s="647"/>
      <c r="BM32" s="638">
        <v>95.5</v>
      </c>
      <c r="BN32" s="647"/>
      <c r="BO32" s="647"/>
      <c r="BP32" s="647"/>
      <c r="BQ32" s="670"/>
      <c r="BR32" s="705">
        <v>98.2</v>
      </c>
      <c r="BS32" s="647"/>
      <c r="BT32" s="647"/>
      <c r="BU32" s="647"/>
      <c r="BV32" s="647"/>
      <c r="BW32" s="647"/>
      <c r="BX32" s="638">
        <v>94.7</v>
      </c>
      <c r="BY32" s="647"/>
      <c r="BZ32" s="647"/>
      <c r="CA32" s="647"/>
      <c r="CB32" s="670"/>
      <c r="CD32" s="657"/>
      <c r="CE32" s="658"/>
      <c r="CF32" s="631" t="s">
        <v>324</v>
      </c>
      <c r="CG32" s="632"/>
      <c r="CH32" s="632"/>
      <c r="CI32" s="632"/>
      <c r="CJ32" s="632"/>
      <c r="CK32" s="632"/>
      <c r="CL32" s="632"/>
      <c r="CM32" s="632"/>
      <c r="CN32" s="632"/>
      <c r="CO32" s="632"/>
      <c r="CP32" s="632"/>
      <c r="CQ32" s="633"/>
      <c r="CR32" s="634">
        <v>60</v>
      </c>
      <c r="CS32" s="635"/>
      <c r="CT32" s="635"/>
      <c r="CU32" s="635"/>
      <c r="CV32" s="635"/>
      <c r="CW32" s="635"/>
      <c r="CX32" s="635"/>
      <c r="CY32" s="636"/>
      <c r="CZ32" s="637">
        <v>0</v>
      </c>
      <c r="DA32" s="649"/>
      <c r="DB32" s="649"/>
      <c r="DC32" s="650"/>
      <c r="DD32" s="640">
        <v>60</v>
      </c>
      <c r="DE32" s="635"/>
      <c r="DF32" s="635"/>
      <c r="DG32" s="635"/>
      <c r="DH32" s="635"/>
      <c r="DI32" s="635"/>
      <c r="DJ32" s="635"/>
      <c r="DK32" s="636"/>
      <c r="DL32" s="640">
        <v>60</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325</v>
      </c>
      <c r="C33" s="632"/>
      <c r="D33" s="632"/>
      <c r="E33" s="632"/>
      <c r="F33" s="632"/>
      <c r="G33" s="632"/>
      <c r="H33" s="632"/>
      <c r="I33" s="632"/>
      <c r="J33" s="632"/>
      <c r="K33" s="632"/>
      <c r="L33" s="632"/>
      <c r="M33" s="632"/>
      <c r="N33" s="632"/>
      <c r="O33" s="632"/>
      <c r="P33" s="632"/>
      <c r="Q33" s="633"/>
      <c r="R33" s="634">
        <v>9166</v>
      </c>
      <c r="S33" s="635"/>
      <c r="T33" s="635"/>
      <c r="U33" s="635"/>
      <c r="V33" s="635"/>
      <c r="W33" s="635"/>
      <c r="X33" s="635"/>
      <c r="Y33" s="636"/>
      <c r="Z33" s="672">
        <v>0.3</v>
      </c>
      <c r="AA33" s="672"/>
      <c r="AB33" s="672"/>
      <c r="AC33" s="672"/>
      <c r="AD33" s="673">
        <v>3732</v>
      </c>
      <c r="AE33" s="673"/>
      <c r="AF33" s="673"/>
      <c r="AG33" s="673"/>
      <c r="AH33" s="673"/>
      <c r="AI33" s="673"/>
      <c r="AJ33" s="673"/>
      <c r="AK33" s="673"/>
      <c r="AL33" s="637">
        <v>0.2</v>
      </c>
      <c r="AM33" s="638"/>
      <c r="AN33" s="638"/>
      <c r="AO33" s="674"/>
      <c r="AP33" s="677"/>
      <c r="AQ33" s="678"/>
      <c r="AR33" s="678"/>
      <c r="AS33" s="678"/>
      <c r="AT33" s="704"/>
      <c r="AU33" s="213"/>
      <c r="AV33" s="213"/>
      <c r="AW33" s="213"/>
      <c r="AX33" s="615" t="s">
        <v>326</v>
      </c>
      <c r="AY33" s="616"/>
      <c r="AZ33" s="616"/>
      <c r="BA33" s="616"/>
      <c r="BB33" s="616"/>
      <c r="BC33" s="616"/>
      <c r="BD33" s="616"/>
      <c r="BE33" s="616"/>
      <c r="BF33" s="617"/>
      <c r="BG33" s="695">
        <v>97.7</v>
      </c>
      <c r="BH33" s="619"/>
      <c r="BI33" s="619"/>
      <c r="BJ33" s="619"/>
      <c r="BK33" s="619"/>
      <c r="BL33" s="619"/>
      <c r="BM33" s="665">
        <v>69.7</v>
      </c>
      <c r="BN33" s="619"/>
      <c r="BO33" s="619"/>
      <c r="BP33" s="619"/>
      <c r="BQ33" s="682"/>
      <c r="BR33" s="695">
        <v>97.3</v>
      </c>
      <c r="BS33" s="619"/>
      <c r="BT33" s="619"/>
      <c r="BU33" s="619"/>
      <c r="BV33" s="619"/>
      <c r="BW33" s="619"/>
      <c r="BX33" s="665">
        <v>63.8</v>
      </c>
      <c r="BY33" s="619"/>
      <c r="BZ33" s="619"/>
      <c r="CA33" s="619"/>
      <c r="CB33" s="682"/>
      <c r="CD33" s="631" t="s">
        <v>327</v>
      </c>
      <c r="CE33" s="632"/>
      <c r="CF33" s="632"/>
      <c r="CG33" s="632"/>
      <c r="CH33" s="632"/>
      <c r="CI33" s="632"/>
      <c r="CJ33" s="632"/>
      <c r="CK33" s="632"/>
      <c r="CL33" s="632"/>
      <c r="CM33" s="632"/>
      <c r="CN33" s="632"/>
      <c r="CO33" s="632"/>
      <c r="CP33" s="632"/>
      <c r="CQ33" s="633"/>
      <c r="CR33" s="634">
        <v>1664967</v>
      </c>
      <c r="CS33" s="647"/>
      <c r="CT33" s="647"/>
      <c r="CU33" s="647"/>
      <c r="CV33" s="647"/>
      <c r="CW33" s="647"/>
      <c r="CX33" s="647"/>
      <c r="CY33" s="648"/>
      <c r="CZ33" s="637">
        <v>49.3</v>
      </c>
      <c r="DA33" s="649"/>
      <c r="DB33" s="649"/>
      <c r="DC33" s="650"/>
      <c r="DD33" s="640">
        <v>1460985</v>
      </c>
      <c r="DE33" s="647"/>
      <c r="DF33" s="647"/>
      <c r="DG33" s="647"/>
      <c r="DH33" s="647"/>
      <c r="DI33" s="647"/>
      <c r="DJ33" s="647"/>
      <c r="DK33" s="648"/>
      <c r="DL33" s="640">
        <v>1003266</v>
      </c>
      <c r="DM33" s="647"/>
      <c r="DN33" s="647"/>
      <c r="DO33" s="647"/>
      <c r="DP33" s="647"/>
      <c r="DQ33" s="647"/>
      <c r="DR33" s="647"/>
      <c r="DS33" s="647"/>
      <c r="DT33" s="647"/>
      <c r="DU33" s="647"/>
      <c r="DV33" s="648"/>
      <c r="DW33" s="637">
        <v>44.7</v>
      </c>
      <c r="DX33" s="649"/>
      <c r="DY33" s="649"/>
      <c r="DZ33" s="649"/>
      <c r="EA33" s="649"/>
      <c r="EB33" s="649"/>
      <c r="EC33" s="661"/>
    </row>
    <row r="34" spans="2:133" ht="11.25" customHeight="1" x14ac:dyDescent="0.2">
      <c r="B34" s="631" t="s">
        <v>328</v>
      </c>
      <c r="C34" s="632"/>
      <c r="D34" s="632"/>
      <c r="E34" s="632"/>
      <c r="F34" s="632"/>
      <c r="G34" s="632"/>
      <c r="H34" s="632"/>
      <c r="I34" s="632"/>
      <c r="J34" s="632"/>
      <c r="K34" s="632"/>
      <c r="L34" s="632"/>
      <c r="M34" s="632"/>
      <c r="N34" s="632"/>
      <c r="O34" s="632"/>
      <c r="P34" s="632"/>
      <c r="Q34" s="633"/>
      <c r="R34" s="634">
        <v>61425</v>
      </c>
      <c r="S34" s="635"/>
      <c r="T34" s="635"/>
      <c r="U34" s="635"/>
      <c r="V34" s="635"/>
      <c r="W34" s="635"/>
      <c r="X34" s="635"/>
      <c r="Y34" s="636"/>
      <c r="Z34" s="672">
        <v>1.7</v>
      </c>
      <c r="AA34" s="672"/>
      <c r="AB34" s="672"/>
      <c r="AC34" s="672"/>
      <c r="AD34" s="673" t="s">
        <v>235</v>
      </c>
      <c r="AE34" s="673"/>
      <c r="AF34" s="673"/>
      <c r="AG34" s="673"/>
      <c r="AH34" s="673"/>
      <c r="AI34" s="673"/>
      <c r="AJ34" s="673"/>
      <c r="AK34" s="673"/>
      <c r="AL34" s="637" t="s">
        <v>132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329</v>
      </c>
      <c r="CE34" s="632"/>
      <c r="CF34" s="632"/>
      <c r="CG34" s="632"/>
      <c r="CH34" s="632"/>
      <c r="CI34" s="632"/>
      <c r="CJ34" s="632"/>
      <c r="CK34" s="632"/>
      <c r="CL34" s="632"/>
      <c r="CM34" s="632"/>
      <c r="CN34" s="632"/>
      <c r="CO34" s="632"/>
      <c r="CP34" s="632"/>
      <c r="CQ34" s="633"/>
      <c r="CR34" s="634">
        <v>374451</v>
      </c>
      <c r="CS34" s="635"/>
      <c r="CT34" s="635"/>
      <c r="CU34" s="635"/>
      <c r="CV34" s="635"/>
      <c r="CW34" s="635"/>
      <c r="CX34" s="635"/>
      <c r="CY34" s="636"/>
      <c r="CZ34" s="637">
        <v>11.1</v>
      </c>
      <c r="DA34" s="649"/>
      <c r="DB34" s="649"/>
      <c r="DC34" s="650"/>
      <c r="DD34" s="640">
        <v>285970</v>
      </c>
      <c r="DE34" s="635"/>
      <c r="DF34" s="635"/>
      <c r="DG34" s="635"/>
      <c r="DH34" s="635"/>
      <c r="DI34" s="635"/>
      <c r="DJ34" s="635"/>
      <c r="DK34" s="636"/>
      <c r="DL34" s="640">
        <v>195923</v>
      </c>
      <c r="DM34" s="635"/>
      <c r="DN34" s="635"/>
      <c r="DO34" s="635"/>
      <c r="DP34" s="635"/>
      <c r="DQ34" s="635"/>
      <c r="DR34" s="635"/>
      <c r="DS34" s="635"/>
      <c r="DT34" s="635"/>
      <c r="DU34" s="635"/>
      <c r="DV34" s="636"/>
      <c r="DW34" s="637">
        <v>8.6999999999999993</v>
      </c>
      <c r="DX34" s="649"/>
      <c r="DY34" s="649"/>
      <c r="DZ34" s="649"/>
      <c r="EA34" s="649"/>
      <c r="EB34" s="649"/>
      <c r="EC34" s="661"/>
    </row>
    <row r="35" spans="2:133" ht="11.25" customHeight="1" x14ac:dyDescent="0.2">
      <c r="B35" s="631" t="s">
        <v>330</v>
      </c>
      <c r="C35" s="632"/>
      <c r="D35" s="632"/>
      <c r="E35" s="632"/>
      <c r="F35" s="632"/>
      <c r="G35" s="632"/>
      <c r="H35" s="632"/>
      <c r="I35" s="632"/>
      <c r="J35" s="632"/>
      <c r="K35" s="632"/>
      <c r="L35" s="632"/>
      <c r="M35" s="632"/>
      <c r="N35" s="632"/>
      <c r="O35" s="632"/>
      <c r="P35" s="632"/>
      <c r="Q35" s="633"/>
      <c r="R35" s="634">
        <v>6800</v>
      </c>
      <c r="S35" s="635"/>
      <c r="T35" s="635"/>
      <c r="U35" s="635"/>
      <c r="V35" s="635"/>
      <c r="W35" s="635"/>
      <c r="X35" s="635"/>
      <c r="Y35" s="636"/>
      <c r="Z35" s="672">
        <v>0.2</v>
      </c>
      <c r="AA35" s="672"/>
      <c r="AB35" s="672"/>
      <c r="AC35" s="672"/>
      <c r="AD35" s="673" t="s">
        <v>235</v>
      </c>
      <c r="AE35" s="673"/>
      <c r="AF35" s="673"/>
      <c r="AG35" s="673"/>
      <c r="AH35" s="673"/>
      <c r="AI35" s="673"/>
      <c r="AJ35" s="673"/>
      <c r="AK35" s="673"/>
      <c r="AL35" s="637" t="s">
        <v>235</v>
      </c>
      <c r="AM35" s="638"/>
      <c r="AN35" s="638"/>
      <c r="AO35" s="674"/>
      <c r="AP35" s="218"/>
      <c r="AQ35" s="686" t="s">
        <v>331</v>
      </c>
      <c r="AR35" s="687"/>
      <c r="AS35" s="687"/>
      <c r="AT35" s="687"/>
      <c r="AU35" s="687"/>
      <c r="AV35" s="687"/>
      <c r="AW35" s="687"/>
      <c r="AX35" s="687"/>
      <c r="AY35" s="687"/>
      <c r="AZ35" s="687"/>
      <c r="BA35" s="687"/>
      <c r="BB35" s="687"/>
      <c r="BC35" s="687"/>
      <c r="BD35" s="687"/>
      <c r="BE35" s="687"/>
      <c r="BF35" s="688"/>
      <c r="BG35" s="686" t="s">
        <v>332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333</v>
      </c>
      <c r="CE35" s="632"/>
      <c r="CF35" s="632"/>
      <c r="CG35" s="632"/>
      <c r="CH35" s="632"/>
      <c r="CI35" s="632"/>
      <c r="CJ35" s="632"/>
      <c r="CK35" s="632"/>
      <c r="CL35" s="632"/>
      <c r="CM35" s="632"/>
      <c r="CN35" s="632"/>
      <c r="CO35" s="632"/>
      <c r="CP35" s="632"/>
      <c r="CQ35" s="633"/>
      <c r="CR35" s="634">
        <v>88633</v>
      </c>
      <c r="CS35" s="647"/>
      <c r="CT35" s="647"/>
      <c r="CU35" s="647"/>
      <c r="CV35" s="647"/>
      <c r="CW35" s="647"/>
      <c r="CX35" s="647"/>
      <c r="CY35" s="648"/>
      <c r="CZ35" s="637">
        <v>2.6</v>
      </c>
      <c r="DA35" s="649"/>
      <c r="DB35" s="649"/>
      <c r="DC35" s="650"/>
      <c r="DD35" s="640">
        <v>81755</v>
      </c>
      <c r="DE35" s="647"/>
      <c r="DF35" s="647"/>
      <c r="DG35" s="647"/>
      <c r="DH35" s="647"/>
      <c r="DI35" s="647"/>
      <c r="DJ35" s="647"/>
      <c r="DK35" s="648"/>
      <c r="DL35" s="640">
        <v>77038</v>
      </c>
      <c r="DM35" s="647"/>
      <c r="DN35" s="647"/>
      <c r="DO35" s="647"/>
      <c r="DP35" s="647"/>
      <c r="DQ35" s="647"/>
      <c r="DR35" s="647"/>
      <c r="DS35" s="647"/>
      <c r="DT35" s="647"/>
      <c r="DU35" s="647"/>
      <c r="DV35" s="648"/>
      <c r="DW35" s="637">
        <v>3.4</v>
      </c>
      <c r="DX35" s="649"/>
      <c r="DY35" s="649"/>
      <c r="DZ35" s="649"/>
      <c r="EA35" s="649"/>
      <c r="EB35" s="649"/>
      <c r="EC35" s="661"/>
    </row>
    <row r="36" spans="2:133" ht="11.25" customHeight="1" x14ac:dyDescent="0.2">
      <c r="B36" s="631" t="s">
        <v>334</v>
      </c>
      <c r="C36" s="632"/>
      <c r="D36" s="632"/>
      <c r="E36" s="632"/>
      <c r="F36" s="632"/>
      <c r="G36" s="632"/>
      <c r="H36" s="632"/>
      <c r="I36" s="632"/>
      <c r="J36" s="632"/>
      <c r="K36" s="632"/>
      <c r="L36" s="632"/>
      <c r="M36" s="632"/>
      <c r="N36" s="632"/>
      <c r="O36" s="632"/>
      <c r="P36" s="632"/>
      <c r="Q36" s="633"/>
      <c r="R36" s="634">
        <v>173440</v>
      </c>
      <c r="S36" s="635"/>
      <c r="T36" s="635"/>
      <c r="U36" s="635"/>
      <c r="V36" s="635"/>
      <c r="W36" s="635"/>
      <c r="X36" s="635"/>
      <c r="Y36" s="636"/>
      <c r="Z36" s="672">
        <v>4.8</v>
      </c>
      <c r="AA36" s="672"/>
      <c r="AB36" s="672"/>
      <c r="AC36" s="672"/>
      <c r="AD36" s="673" t="s">
        <v>235</v>
      </c>
      <c r="AE36" s="673"/>
      <c r="AF36" s="673"/>
      <c r="AG36" s="673"/>
      <c r="AH36" s="673"/>
      <c r="AI36" s="673"/>
      <c r="AJ36" s="673"/>
      <c r="AK36" s="673"/>
      <c r="AL36" s="637" t="s">
        <v>235</v>
      </c>
      <c r="AM36" s="638"/>
      <c r="AN36" s="638"/>
      <c r="AO36" s="674"/>
      <c r="AP36" s="218"/>
      <c r="AQ36" s="683" t="s">
        <v>335</v>
      </c>
      <c r="AR36" s="684"/>
      <c r="AS36" s="684"/>
      <c r="AT36" s="684"/>
      <c r="AU36" s="684"/>
      <c r="AV36" s="684"/>
      <c r="AW36" s="684"/>
      <c r="AX36" s="684"/>
      <c r="AY36" s="685"/>
      <c r="AZ36" s="689">
        <v>393294</v>
      </c>
      <c r="BA36" s="690"/>
      <c r="BB36" s="690"/>
      <c r="BC36" s="690"/>
      <c r="BD36" s="690"/>
      <c r="BE36" s="690"/>
      <c r="BF36" s="691"/>
      <c r="BG36" s="692" t="s">
        <v>336</v>
      </c>
      <c r="BH36" s="693"/>
      <c r="BI36" s="693"/>
      <c r="BJ36" s="693"/>
      <c r="BK36" s="693"/>
      <c r="BL36" s="693"/>
      <c r="BM36" s="693"/>
      <c r="BN36" s="693"/>
      <c r="BO36" s="693"/>
      <c r="BP36" s="693"/>
      <c r="BQ36" s="693"/>
      <c r="BR36" s="693"/>
      <c r="BS36" s="693"/>
      <c r="BT36" s="693"/>
      <c r="BU36" s="694"/>
      <c r="BV36" s="689">
        <v>18070</v>
      </c>
      <c r="BW36" s="690"/>
      <c r="BX36" s="690"/>
      <c r="BY36" s="690"/>
      <c r="BZ36" s="690"/>
      <c r="CA36" s="690"/>
      <c r="CB36" s="691"/>
      <c r="CD36" s="631" t="s">
        <v>337</v>
      </c>
      <c r="CE36" s="632"/>
      <c r="CF36" s="632"/>
      <c r="CG36" s="632"/>
      <c r="CH36" s="632"/>
      <c r="CI36" s="632"/>
      <c r="CJ36" s="632"/>
      <c r="CK36" s="632"/>
      <c r="CL36" s="632"/>
      <c r="CM36" s="632"/>
      <c r="CN36" s="632"/>
      <c r="CO36" s="632"/>
      <c r="CP36" s="632"/>
      <c r="CQ36" s="633"/>
      <c r="CR36" s="634">
        <v>681129</v>
      </c>
      <c r="CS36" s="635"/>
      <c r="CT36" s="635"/>
      <c r="CU36" s="635"/>
      <c r="CV36" s="635"/>
      <c r="CW36" s="635"/>
      <c r="CX36" s="635"/>
      <c r="CY36" s="636"/>
      <c r="CZ36" s="637">
        <v>20.100000000000001</v>
      </c>
      <c r="DA36" s="649"/>
      <c r="DB36" s="649"/>
      <c r="DC36" s="650"/>
      <c r="DD36" s="640">
        <v>603932</v>
      </c>
      <c r="DE36" s="635"/>
      <c r="DF36" s="635"/>
      <c r="DG36" s="635"/>
      <c r="DH36" s="635"/>
      <c r="DI36" s="635"/>
      <c r="DJ36" s="635"/>
      <c r="DK36" s="636"/>
      <c r="DL36" s="640">
        <v>387714</v>
      </c>
      <c r="DM36" s="635"/>
      <c r="DN36" s="635"/>
      <c r="DO36" s="635"/>
      <c r="DP36" s="635"/>
      <c r="DQ36" s="635"/>
      <c r="DR36" s="635"/>
      <c r="DS36" s="635"/>
      <c r="DT36" s="635"/>
      <c r="DU36" s="635"/>
      <c r="DV36" s="636"/>
      <c r="DW36" s="637">
        <v>17.3</v>
      </c>
      <c r="DX36" s="649"/>
      <c r="DY36" s="649"/>
      <c r="DZ36" s="649"/>
      <c r="EA36" s="649"/>
      <c r="EB36" s="649"/>
      <c r="EC36" s="661"/>
    </row>
    <row r="37" spans="2:133" ht="11.25" customHeight="1" x14ac:dyDescent="0.2">
      <c r="B37" s="631" t="s">
        <v>338</v>
      </c>
      <c r="C37" s="632"/>
      <c r="D37" s="632"/>
      <c r="E37" s="632"/>
      <c r="F37" s="632"/>
      <c r="G37" s="632"/>
      <c r="H37" s="632"/>
      <c r="I37" s="632"/>
      <c r="J37" s="632"/>
      <c r="K37" s="632"/>
      <c r="L37" s="632"/>
      <c r="M37" s="632"/>
      <c r="N37" s="632"/>
      <c r="O37" s="632"/>
      <c r="P37" s="632"/>
      <c r="Q37" s="633"/>
      <c r="R37" s="634">
        <v>37053</v>
      </c>
      <c r="S37" s="635"/>
      <c r="T37" s="635"/>
      <c r="U37" s="635"/>
      <c r="V37" s="635"/>
      <c r="W37" s="635"/>
      <c r="X37" s="635"/>
      <c r="Y37" s="636"/>
      <c r="Z37" s="672">
        <v>1</v>
      </c>
      <c r="AA37" s="672"/>
      <c r="AB37" s="672"/>
      <c r="AC37" s="672"/>
      <c r="AD37" s="673">
        <v>4</v>
      </c>
      <c r="AE37" s="673"/>
      <c r="AF37" s="673"/>
      <c r="AG37" s="673"/>
      <c r="AH37" s="673"/>
      <c r="AI37" s="673"/>
      <c r="AJ37" s="673"/>
      <c r="AK37" s="673"/>
      <c r="AL37" s="637">
        <v>0</v>
      </c>
      <c r="AM37" s="638"/>
      <c r="AN37" s="638"/>
      <c r="AO37" s="674"/>
      <c r="AQ37" s="667" t="s">
        <v>339</v>
      </c>
      <c r="AR37" s="668"/>
      <c r="AS37" s="668"/>
      <c r="AT37" s="668"/>
      <c r="AU37" s="668"/>
      <c r="AV37" s="668"/>
      <c r="AW37" s="668"/>
      <c r="AX37" s="668"/>
      <c r="AY37" s="669"/>
      <c r="AZ37" s="634">
        <v>228135</v>
      </c>
      <c r="BA37" s="635"/>
      <c r="BB37" s="635"/>
      <c r="BC37" s="635"/>
      <c r="BD37" s="647"/>
      <c r="BE37" s="647"/>
      <c r="BF37" s="670"/>
      <c r="BG37" s="631" t="s">
        <v>340</v>
      </c>
      <c r="BH37" s="632"/>
      <c r="BI37" s="632"/>
      <c r="BJ37" s="632"/>
      <c r="BK37" s="632"/>
      <c r="BL37" s="632"/>
      <c r="BM37" s="632"/>
      <c r="BN37" s="632"/>
      <c r="BO37" s="632"/>
      <c r="BP37" s="632"/>
      <c r="BQ37" s="632"/>
      <c r="BR37" s="632"/>
      <c r="BS37" s="632"/>
      <c r="BT37" s="632"/>
      <c r="BU37" s="633"/>
      <c r="BV37" s="634">
        <v>11968</v>
      </c>
      <c r="BW37" s="635"/>
      <c r="BX37" s="635"/>
      <c r="BY37" s="635"/>
      <c r="BZ37" s="635"/>
      <c r="CA37" s="635"/>
      <c r="CB37" s="671"/>
      <c r="CD37" s="631" t="s">
        <v>341</v>
      </c>
      <c r="CE37" s="632"/>
      <c r="CF37" s="632"/>
      <c r="CG37" s="632"/>
      <c r="CH37" s="632"/>
      <c r="CI37" s="632"/>
      <c r="CJ37" s="632"/>
      <c r="CK37" s="632"/>
      <c r="CL37" s="632"/>
      <c r="CM37" s="632"/>
      <c r="CN37" s="632"/>
      <c r="CO37" s="632"/>
      <c r="CP37" s="632"/>
      <c r="CQ37" s="633"/>
      <c r="CR37" s="634">
        <v>176656</v>
      </c>
      <c r="CS37" s="647"/>
      <c r="CT37" s="647"/>
      <c r="CU37" s="647"/>
      <c r="CV37" s="647"/>
      <c r="CW37" s="647"/>
      <c r="CX37" s="647"/>
      <c r="CY37" s="648"/>
      <c r="CZ37" s="637">
        <v>5.2</v>
      </c>
      <c r="DA37" s="649"/>
      <c r="DB37" s="649"/>
      <c r="DC37" s="650"/>
      <c r="DD37" s="640">
        <v>173056</v>
      </c>
      <c r="DE37" s="647"/>
      <c r="DF37" s="647"/>
      <c r="DG37" s="647"/>
      <c r="DH37" s="647"/>
      <c r="DI37" s="647"/>
      <c r="DJ37" s="647"/>
      <c r="DK37" s="648"/>
      <c r="DL37" s="640">
        <v>157117</v>
      </c>
      <c r="DM37" s="647"/>
      <c r="DN37" s="647"/>
      <c r="DO37" s="647"/>
      <c r="DP37" s="647"/>
      <c r="DQ37" s="647"/>
      <c r="DR37" s="647"/>
      <c r="DS37" s="647"/>
      <c r="DT37" s="647"/>
      <c r="DU37" s="647"/>
      <c r="DV37" s="648"/>
      <c r="DW37" s="637">
        <v>7</v>
      </c>
      <c r="DX37" s="649"/>
      <c r="DY37" s="649"/>
      <c r="DZ37" s="649"/>
      <c r="EA37" s="649"/>
      <c r="EB37" s="649"/>
      <c r="EC37" s="661"/>
    </row>
    <row r="38" spans="2:133" ht="11.25" customHeight="1" x14ac:dyDescent="0.2">
      <c r="B38" s="631" t="s">
        <v>342</v>
      </c>
      <c r="C38" s="632"/>
      <c r="D38" s="632"/>
      <c r="E38" s="632"/>
      <c r="F38" s="632"/>
      <c r="G38" s="632"/>
      <c r="H38" s="632"/>
      <c r="I38" s="632"/>
      <c r="J38" s="632"/>
      <c r="K38" s="632"/>
      <c r="L38" s="632"/>
      <c r="M38" s="632"/>
      <c r="N38" s="632"/>
      <c r="O38" s="632"/>
      <c r="P38" s="632"/>
      <c r="Q38" s="633"/>
      <c r="R38" s="634">
        <v>292900</v>
      </c>
      <c r="S38" s="635"/>
      <c r="T38" s="635"/>
      <c r="U38" s="635"/>
      <c r="V38" s="635"/>
      <c r="W38" s="635"/>
      <c r="X38" s="635"/>
      <c r="Y38" s="636"/>
      <c r="Z38" s="672">
        <v>8.1999999999999993</v>
      </c>
      <c r="AA38" s="672"/>
      <c r="AB38" s="672"/>
      <c r="AC38" s="672"/>
      <c r="AD38" s="673" t="s">
        <v>235</v>
      </c>
      <c r="AE38" s="673"/>
      <c r="AF38" s="673"/>
      <c r="AG38" s="673"/>
      <c r="AH38" s="673"/>
      <c r="AI38" s="673"/>
      <c r="AJ38" s="673"/>
      <c r="AK38" s="673"/>
      <c r="AL38" s="637" t="s">
        <v>235</v>
      </c>
      <c r="AM38" s="638"/>
      <c r="AN38" s="638"/>
      <c r="AO38" s="674"/>
      <c r="AQ38" s="667" t="s">
        <v>343</v>
      </c>
      <c r="AR38" s="668"/>
      <c r="AS38" s="668"/>
      <c r="AT38" s="668"/>
      <c r="AU38" s="668"/>
      <c r="AV38" s="668"/>
      <c r="AW38" s="668"/>
      <c r="AX38" s="668"/>
      <c r="AY38" s="669"/>
      <c r="AZ38" s="634">
        <v>35172</v>
      </c>
      <c r="BA38" s="635"/>
      <c r="BB38" s="635"/>
      <c r="BC38" s="635"/>
      <c r="BD38" s="647"/>
      <c r="BE38" s="647"/>
      <c r="BF38" s="670"/>
      <c r="BG38" s="631" t="s">
        <v>344</v>
      </c>
      <c r="BH38" s="632"/>
      <c r="BI38" s="632"/>
      <c r="BJ38" s="632"/>
      <c r="BK38" s="632"/>
      <c r="BL38" s="632"/>
      <c r="BM38" s="632"/>
      <c r="BN38" s="632"/>
      <c r="BO38" s="632"/>
      <c r="BP38" s="632"/>
      <c r="BQ38" s="632"/>
      <c r="BR38" s="632"/>
      <c r="BS38" s="632"/>
      <c r="BT38" s="632"/>
      <c r="BU38" s="633"/>
      <c r="BV38" s="634">
        <v>439</v>
      </c>
      <c r="BW38" s="635"/>
      <c r="BX38" s="635"/>
      <c r="BY38" s="635"/>
      <c r="BZ38" s="635"/>
      <c r="CA38" s="635"/>
      <c r="CB38" s="671"/>
      <c r="CD38" s="631" t="s">
        <v>345</v>
      </c>
      <c r="CE38" s="632"/>
      <c r="CF38" s="632"/>
      <c r="CG38" s="632"/>
      <c r="CH38" s="632"/>
      <c r="CI38" s="632"/>
      <c r="CJ38" s="632"/>
      <c r="CK38" s="632"/>
      <c r="CL38" s="632"/>
      <c r="CM38" s="632"/>
      <c r="CN38" s="632"/>
      <c r="CO38" s="632"/>
      <c r="CP38" s="632"/>
      <c r="CQ38" s="633"/>
      <c r="CR38" s="634">
        <v>393294</v>
      </c>
      <c r="CS38" s="635"/>
      <c r="CT38" s="635"/>
      <c r="CU38" s="635"/>
      <c r="CV38" s="635"/>
      <c r="CW38" s="635"/>
      <c r="CX38" s="635"/>
      <c r="CY38" s="636"/>
      <c r="CZ38" s="637">
        <v>11.6</v>
      </c>
      <c r="DA38" s="649"/>
      <c r="DB38" s="649"/>
      <c r="DC38" s="650"/>
      <c r="DD38" s="640">
        <v>371885</v>
      </c>
      <c r="DE38" s="635"/>
      <c r="DF38" s="635"/>
      <c r="DG38" s="635"/>
      <c r="DH38" s="635"/>
      <c r="DI38" s="635"/>
      <c r="DJ38" s="635"/>
      <c r="DK38" s="636"/>
      <c r="DL38" s="640">
        <v>342591</v>
      </c>
      <c r="DM38" s="635"/>
      <c r="DN38" s="635"/>
      <c r="DO38" s="635"/>
      <c r="DP38" s="635"/>
      <c r="DQ38" s="635"/>
      <c r="DR38" s="635"/>
      <c r="DS38" s="635"/>
      <c r="DT38" s="635"/>
      <c r="DU38" s="635"/>
      <c r="DV38" s="636"/>
      <c r="DW38" s="637">
        <v>15.3</v>
      </c>
      <c r="DX38" s="649"/>
      <c r="DY38" s="649"/>
      <c r="DZ38" s="649"/>
      <c r="EA38" s="649"/>
      <c r="EB38" s="649"/>
      <c r="EC38" s="661"/>
    </row>
    <row r="39" spans="2:133" ht="11.25" customHeight="1" x14ac:dyDescent="0.2">
      <c r="B39" s="631" t="s">
        <v>346</v>
      </c>
      <c r="C39" s="632"/>
      <c r="D39" s="632"/>
      <c r="E39" s="632"/>
      <c r="F39" s="632"/>
      <c r="G39" s="632"/>
      <c r="H39" s="632"/>
      <c r="I39" s="632"/>
      <c r="J39" s="632"/>
      <c r="K39" s="632"/>
      <c r="L39" s="632"/>
      <c r="M39" s="632"/>
      <c r="N39" s="632"/>
      <c r="O39" s="632"/>
      <c r="P39" s="632"/>
      <c r="Q39" s="633"/>
      <c r="R39" s="634" t="s">
        <v>132</v>
      </c>
      <c r="S39" s="635"/>
      <c r="T39" s="635"/>
      <c r="U39" s="635"/>
      <c r="V39" s="635"/>
      <c r="W39" s="635"/>
      <c r="X39" s="635"/>
      <c r="Y39" s="636"/>
      <c r="Z39" s="672" t="s">
        <v>132</v>
      </c>
      <c r="AA39" s="672"/>
      <c r="AB39" s="672"/>
      <c r="AC39" s="672"/>
      <c r="AD39" s="673" t="s">
        <v>235</v>
      </c>
      <c r="AE39" s="673"/>
      <c r="AF39" s="673"/>
      <c r="AG39" s="673"/>
      <c r="AH39" s="673"/>
      <c r="AI39" s="673"/>
      <c r="AJ39" s="673"/>
      <c r="AK39" s="673"/>
      <c r="AL39" s="637" t="s">
        <v>235</v>
      </c>
      <c r="AM39" s="638"/>
      <c r="AN39" s="638"/>
      <c r="AO39" s="674"/>
      <c r="AQ39" s="667" t="s">
        <v>347</v>
      </c>
      <c r="AR39" s="668"/>
      <c r="AS39" s="668"/>
      <c r="AT39" s="668"/>
      <c r="AU39" s="668"/>
      <c r="AV39" s="668"/>
      <c r="AW39" s="668"/>
      <c r="AX39" s="668"/>
      <c r="AY39" s="669"/>
      <c r="AZ39" s="634" t="s">
        <v>179</v>
      </c>
      <c r="BA39" s="635"/>
      <c r="BB39" s="635"/>
      <c r="BC39" s="635"/>
      <c r="BD39" s="647"/>
      <c r="BE39" s="647"/>
      <c r="BF39" s="670"/>
      <c r="BG39" s="631" t="s">
        <v>348</v>
      </c>
      <c r="BH39" s="632"/>
      <c r="BI39" s="632"/>
      <c r="BJ39" s="632"/>
      <c r="BK39" s="632"/>
      <c r="BL39" s="632"/>
      <c r="BM39" s="632"/>
      <c r="BN39" s="632"/>
      <c r="BO39" s="632"/>
      <c r="BP39" s="632"/>
      <c r="BQ39" s="632"/>
      <c r="BR39" s="632"/>
      <c r="BS39" s="632"/>
      <c r="BT39" s="632"/>
      <c r="BU39" s="633"/>
      <c r="BV39" s="634">
        <v>689</v>
      </c>
      <c r="BW39" s="635"/>
      <c r="BX39" s="635"/>
      <c r="BY39" s="635"/>
      <c r="BZ39" s="635"/>
      <c r="CA39" s="635"/>
      <c r="CB39" s="671"/>
      <c r="CD39" s="631" t="s">
        <v>349</v>
      </c>
      <c r="CE39" s="632"/>
      <c r="CF39" s="632"/>
      <c r="CG39" s="632"/>
      <c r="CH39" s="632"/>
      <c r="CI39" s="632"/>
      <c r="CJ39" s="632"/>
      <c r="CK39" s="632"/>
      <c r="CL39" s="632"/>
      <c r="CM39" s="632"/>
      <c r="CN39" s="632"/>
      <c r="CO39" s="632"/>
      <c r="CP39" s="632"/>
      <c r="CQ39" s="633"/>
      <c r="CR39" s="634">
        <v>117460</v>
      </c>
      <c r="CS39" s="647"/>
      <c r="CT39" s="647"/>
      <c r="CU39" s="647"/>
      <c r="CV39" s="647"/>
      <c r="CW39" s="647"/>
      <c r="CX39" s="647"/>
      <c r="CY39" s="648"/>
      <c r="CZ39" s="637">
        <v>3.5</v>
      </c>
      <c r="DA39" s="649"/>
      <c r="DB39" s="649"/>
      <c r="DC39" s="650"/>
      <c r="DD39" s="640">
        <v>117443</v>
      </c>
      <c r="DE39" s="647"/>
      <c r="DF39" s="647"/>
      <c r="DG39" s="647"/>
      <c r="DH39" s="647"/>
      <c r="DI39" s="647"/>
      <c r="DJ39" s="647"/>
      <c r="DK39" s="648"/>
      <c r="DL39" s="640" t="s">
        <v>235</v>
      </c>
      <c r="DM39" s="647"/>
      <c r="DN39" s="647"/>
      <c r="DO39" s="647"/>
      <c r="DP39" s="647"/>
      <c r="DQ39" s="647"/>
      <c r="DR39" s="647"/>
      <c r="DS39" s="647"/>
      <c r="DT39" s="647"/>
      <c r="DU39" s="647"/>
      <c r="DV39" s="648"/>
      <c r="DW39" s="637" t="s">
        <v>132</v>
      </c>
      <c r="DX39" s="649"/>
      <c r="DY39" s="649"/>
      <c r="DZ39" s="649"/>
      <c r="EA39" s="649"/>
      <c r="EB39" s="649"/>
      <c r="EC39" s="661"/>
    </row>
    <row r="40" spans="2:133" ht="11.25" customHeight="1" x14ac:dyDescent="0.2">
      <c r="B40" s="631" t="s">
        <v>350</v>
      </c>
      <c r="C40" s="632"/>
      <c r="D40" s="632"/>
      <c r="E40" s="632"/>
      <c r="F40" s="632"/>
      <c r="G40" s="632"/>
      <c r="H40" s="632"/>
      <c r="I40" s="632"/>
      <c r="J40" s="632"/>
      <c r="K40" s="632"/>
      <c r="L40" s="632"/>
      <c r="M40" s="632"/>
      <c r="N40" s="632"/>
      <c r="O40" s="632"/>
      <c r="P40" s="632"/>
      <c r="Q40" s="633"/>
      <c r="R40" s="634">
        <v>21400</v>
      </c>
      <c r="S40" s="635"/>
      <c r="T40" s="635"/>
      <c r="U40" s="635"/>
      <c r="V40" s="635"/>
      <c r="W40" s="635"/>
      <c r="X40" s="635"/>
      <c r="Y40" s="636"/>
      <c r="Z40" s="672">
        <v>0.6</v>
      </c>
      <c r="AA40" s="672"/>
      <c r="AB40" s="672"/>
      <c r="AC40" s="672"/>
      <c r="AD40" s="673" t="s">
        <v>132</v>
      </c>
      <c r="AE40" s="673"/>
      <c r="AF40" s="673"/>
      <c r="AG40" s="673"/>
      <c r="AH40" s="673"/>
      <c r="AI40" s="673"/>
      <c r="AJ40" s="673"/>
      <c r="AK40" s="673"/>
      <c r="AL40" s="637" t="s">
        <v>132</v>
      </c>
      <c r="AM40" s="638"/>
      <c r="AN40" s="638"/>
      <c r="AO40" s="674"/>
      <c r="AQ40" s="667" t="s">
        <v>351</v>
      </c>
      <c r="AR40" s="668"/>
      <c r="AS40" s="668"/>
      <c r="AT40" s="668"/>
      <c r="AU40" s="668"/>
      <c r="AV40" s="668"/>
      <c r="AW40" s="668"/>
      <c r="AX40" s="668"/>
      <c r="AY40" s="669"/>
      <c r="AZ40" s="634" t="s">
        <v>235</v>
      </c>
      <c r="BA40" s="635"/>
      <c r="BB40" s="635"/>
      <c r="BC40" s="635"/>
      <c r="BD40" s="647"/>
      <c r="BE40" s="647"/>
      <c r="BF40" s="670"/>
      <c r="BG40" s="675" t="s">
        <v>352</v>
      </c>
      <c r="BH40" s="676"/>
      <c r="BI40" s="676"/>
      <c r="BJ40" s="676"/>
      <c r="BK40" s="676"/>
      <c r="BL40" s="214"/>
      <c r="BM40" s="632" t="s">
        <v>353</v>
      </c>
      <c r="BN40" s="632"/>
      <c r="BO40" s="632"/>
      <c r="BP40" s="632"/>
      <c r="BQ40" s="632"/>
      <c r="BR40" s="632"/>
      <c r="BS40" s="632"/>
      <c r="BT40" s="632"/>
      <c r="BU40" s="633"/>
      <c r="BV40" s="634">
        <v>71</v>
      </c>
      <c r="BW40" s="635"/>
      <c r="BX40" s="635"/>
      <c r="BY40" s="635"/>
      <c r="BZ40" s="635"/>
      <c r="CA40" s="635"/>
      <c r="CB40" s="671"/>
      <c r="CD40" s="631" t="s">
        <v>354</v>
      </c>
      <c r="CE40" s="632"/>
      <c r="CF40" s="632"/>
      <c r="CG40" s="632"/>
      <c r="CH40" s="632"/>
      <c r="CI40" s="632"/>
      <c r="CJ40" s="632"/>
      <c r="CK40" s="632"/>
      <c r="CL40" s="632"/>
      <c r="CM40" s="632"/>
      <c r="CN40" s="632"/>
      <c r="CO40" s="632"/>
      <c r="CP40" s="632"/>
      <c r="CQ40" s="633"/>
      <c r="CR40" s="634">
        <v>10000</v>
      </c>
      <c r="CS40" s="635"/>
      <c r="CT40" s="635"/>
      <c r="CU40" s="635"/>
      <c r="CV40" s="635"/>
      <c r="CW40" s="635"/>
      <c r="CX40" s="635"/>
      <c r="CY40" s="636"/>
      <c r="CZ40" s="637">
        <v>0.3</v>
      </c>
      <c r="DA40" s="649"/>
      <c r="DB40" s="649"/>
      <c r="DC40" s="650"/>
      <c r="DD40" s="640" t="s">
        <v>132</v>
      </c>
      <c r="DE40" s="635"/>
      <c r="DF40" s="635"/>
      <c r="DG40" s="635"/>
      <c r="DH40" s="635"/>
      <c r="DI40" s="635"/>
      <c r="DJ40" s="635"/>
      <c r="DK40" s="636"/>
      <c r="DL40" s="640" t="s">
        <v>132</v>
      </c>
      <c r="DM40" s="635"/>
      <c r="DN40" s="635"/>
      <c r="DO40" s="635"/>
      <c r="DP40" s="635"/>
      <c r="DQ40" s="635"/>
      <c r="DR40" s="635"/>
      <c r="DS40" s="635"/>
      <c r="DT40" s="635"/>
      <c r="DU40" s="635"/>
      <c r="DV40" s="636"/>
      <c r="DW40" s="637" t="s">
        <v>235</v>
      </c>
      <c r="DX40" s="649"/>
      <c r="DY40" s="649"/>
      <c r="DZ40" s="649"/>
      <c r="EA40" s="649"/>
      <c r="EB40" s="649"/>
      <c r="EC40" s="661"/>
    </row>
    <row r="41" spans="2:133" ht="11.25" customHeight="1" x14ac:dyDescent="0.2">
      <c r="B41" s="615" t="s">
        <v>355</v>
      </c>
      <c r="C41" s="616"/>
      <c r="D41" s="616"/>
      <c r="E41" s="616"/>
      <c r="F41" s="616"/>
      <c r="G41" s="616"/>
      <c r="H41" s="616"/>
      <c r="I41" s="616"/>
      <c r="J41" s="616"/>
      <c r="K41" s="616"/>
      <c r="L41" s="616"/>
      <c r="M41" s="616"/>
      <c r="N41" s="616"/>
      <c r="O41" s="616"/>
      <c r="P41" s="616"/>
      <c r="Q41" s="617"/>
      <c r="R41" s="618">
        <v>3580593</v>
      </c>
      <c r="S41" s="659"/>
      <c r="T41" s="659"/>
      <c r="U41" s="659"/>
      <c r="V41" s="659"/>
      <c r="W41" s="659"/>
      <c r="X41" s="659"/>
      <c r="Y41" s="662"/>
      <c r="Z41" s="663">
        <v>100</v>
      </c>
      <c r="AA41" s="663"/>
      <c r="AB41" s="663"/>
      <c r="AC41" s="663"/>
      <c r="AD41" s="664">
        <v>2220787</v>
      </c>
      <c r="AE41" s="664"/>
      <c r="AF41" s="664"/>
      <c r="AG41" s="664"/>
      <c r="AH41" s="664"/>
      <c r="AI41" s="664"/>
      <c r="AJ41" s="664"/>
      <c r="AK41" s="664"/>
      <c r="AL41" s="621">
        <v>100</v>
      </c>
      <c r="AM41" s="665"/>
      <c r="AN41" s="665"/>
      <c r="AO41" s="666"/>
      <c r="AQ41" s="667" t="s">
        <v>356</v>
      </c>
      <c r="AR41" s="668"/>
      <c r="AS41" s="668"/>
      <c r="AT41" s="668"/>
      <c r="AU41" s="668"/>
      <c r="AV41" s="668"/>
      <c r="AW41" s="668"/>
      <c r="AX41" s="668"/>
      <c r="AY41" s="669"/>
      <c r="AZ41" s="634">
        <v>34825</v>
      </c>
      <c r="BA41" s="635"/>
      <c r="BB41" s="635"/>
      <c r="BC41" s="635"/>
      <c r="BD41" s="647"/>
      <c r="BE41" s="647"/>
      <c r="BF41" s="670"/>
      <c r="BG41" s="675"/>
      <c r="BH41" s="676"/>
      <c r="BI41" s="676"/>
      <c r="BJ41" s="676"/>
      <c r="BK41" s="676"/>
      <c r="BL41" s="214"/>
      <c r="BM41" s="632" t="s">
        <v>357</v>
      </c>
      <c r="BN41" s="632"/>
      <c r="BO41" s="632"/>
      <c r="BP41" s="632"/>
      <c r="BQ41" s="632"/>
      <c r="BR41" s="632"/>
      <c r="BS41" s="632"/>
      <c r="BT41" s="632"/>
      <c r="BU41" s="633"/>
      <c r="BV41" s="634" t="s">
        <v>235</v>
      </c>
      <c r="BW41" s="635"/>
      <c r="BX41" s="635"/>
      <c r="BY41" s="635"/>
      <c r="BZ41" s="635"/>
      <c r="CA41" s="635"/>
      <c r="CB41" s="671"/>
      <c r="CD41" s="631" t="s">
        <v>358</v>
      </c>
      <c r="CE41" s="632"/>
      <c r="CF41" s="632"/>
      <c r="CG41" s="632"/>
      <c r="CH41" s="632"/>
      <c r="CI41" s="632"/>
      <c r="CJ41" s="632"/>
      <c r="CK41" s="632"/>
      <c r="CL41" s="632"/>
      <c r="CM41" s="632"/>
      <c r="CN41" s="632"/>
      <c r="CO41" s="632"/>
      <c r="CP41" s="632"/>
      <c r="CQ41" s="633"/>
      <c r="CR41" s="634" t="s">
        <v>132</v>
      </c>
      <c r="CS41" s="647"/>
      <c r="CT41" s="647"/>
      <c r="CU41" s="647"/>
      <c r="CV41" s="647"/>
      <c r="CW41" s="647"/>
      <c r="CX41" s="647"/>
      <c r="CY41" s="648"/>
      <c r="CZ41" s="637" t="s">
        <v>132</v>
      </c>
      <c r="DA41" s="649"/>
      <c r="DB41" s="649"/>
      <c r="DC41" s="650"/>
      <c r="DD41" s="640" t="s">
        <v>132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359</v>
      </c>
      <c r="AR42" s="680"/>
      <c r="AS42" s="680"/>
      <c r="AT42" s="680"/>
      <c r="AU42" s="680"/>
      <c r="AV42" s="680"/>
      <c r="AW42" s="680"/>
      <c r="AX42" s="680"/>
      <c r="AY42" s="681"/>
      <c r="AZ42" s="618">
        <v>95162</v>
      </c>
      <c r="BA42" s="659"/>
      <c r="BB42" s="659"/>
      <c r="BC42" s="659"/>
      <c r="BD42" s="619"/>
      <c r="BE42" s="619"/>
      <c r="BF42" s="682"/>
      <c r="BG42" s="677"/>
      <c r="BH42" s="678"/>
      <c r="BI42" s="678"/>
      <c r="BJ42" s="678"/>
      <c r="BK42" s="678"/>
      <c r="BL42" s="215"/>
      <c r="BM42" s="616" t="s">
        <v>360</v>
      </c>
      <c r="BN42" s="616"/>
      <c r="BO42" s="616"/>
      <c r="BP42" s="616"/>
      <c r="BQ42" s="616"/>
      <c r="BR42" s="616"/>
      <c r="BS42" s="616"/>
      <c r="BT42" s="616"/>
      <c r="BU42" s="617"/>
      <c r="BV42" s="618">
        <v>330</v>
      </c>
      <c r="BW42" s="659"/>
      <c r="BX42" s="659"/>
      <c r="BY42" s="659"/>
      <c r="BZ42" s="659"/>
      <c r="CA42" s="659"/>
      <c r="CB42" s="660"/>
      <c r="CD42" s="631" t="s">
        <v>361</v>
      </c>
      <c r="CE42" s="632"/>
      <c r="CF42" s="632"/>
      <c r="CG42" s="632"/>
      <c r="CH42" s="632"/>
      <c r="CI42" s="632"/>
      <c r="CJ42" s="632"/>
      <c r="CK42" s="632"/>
      <c r="CL42" s="632"/>
      <c r="CM42" s="632"/>
      <c r="CN42" s="632"/>
      <c r="CO42" s="632"/>
      <c r="CP42" s="632"/>
      <c r="CQ42" s="633"/>
      <c r="CR42" s="634">
        <v>412961</v>
      </c>
      <c r="CS42" s="647"/>
      <c r="CT42" s="647"/>
      <c r="CU42" s="647"/>
      <c r="CV42" s="647"/>
      <c r="CW42" s="647"/>
      <c r="CX42" s="647"/>
      <c r="CY42" s="648"/>
      <c r="CZ42" s="637">
        <v>12.2</v>
      </c>
      <c r="DA42" s="649"/>
      <c r="DB42" s="649"/>
      <c r="DC42" s="650"/>
      <c r="DD42" s="640">
        <v>72520</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362</v>
      </c>
      <c r="CD43" s="631" t="s">
        <v>363</v>
      </c>
      <c r="CE43" s="632"/>
      <c r="CF43" s="632"/>
      <c r="CG43" s="632"/>
      <c r="CH43" s="632"/>
      <c r="CI43" s="632"/>
      <c r="CJ43" s="632"/>
      <c r="CK43" s="632"/>
      <c r="CL43" s="632"/>
      <c r="CM43" s="632"/>
      <c r="CN43" s="632"/>
      <c r="CO43" s="632"/>
      <c r="CP43" s="632"/>
      <c r="CQ43" s="633"/>
      <c r="CR43" s="634">
        <v>6721</v>
      </c>
      <c r="CS43" s="647"/>
      <c r="CT43" s="647"/>
      <c r="CU43" s="647"/>
      <c r="CV43" s="647"/>
      <c r="CW43" s="647"/>
      <c r="CX43" s="647"/>
      <c r="CY43" s="648"/>
      <c r="CZ43" s="637">
        <v>0.2</v>
      </c>
      <c r="DA43" s="649"/>
      <c r="DB43" s="649"/>
      <c r="DC43" s="650"/>
      <c r="DD43" s="640">
        <v>6721</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364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311</v>
      </c>
      <c r="CE44" s="654"/>
      <c r="CF44" s="631" t="s">
        <v>365</v>
      </c>
      <c r="CG44" s="632"/>
      <c r="CH44" s="632"/>
      <c r="CI44" s="632"/>
      <c r="CJ44" s="632"/>
      <c r="CK44" s="632"/>
      <c r="CL44" s="632"/>
      <c r="CM44" s="632"/>
      <c r="CN44" s="632"/>
      <c r="CO44" s="632"/>
      <c r="CP44" s="632"/>
      <c r="CQ44" s="633"/>
      <c r="CR44" s="634">
        <v>291673</v>
      </c>
      <c r="CS44" s="635"/>
      <c r="CT44" s="635"/>
      <c r="CU44" s="635"/>
      <c r="CV44" s="635"/>
      <c r="CW44" s="635"/>
      <c r="CX44" s="635"/>
      <c r="CY44" s="636"/>
      <c r="CZ44" s="637">
        <v>8.6</v>
      </c>
      <c r="DA44" s="638"/>
      <c r="DB44" s="638"/>
      <c r="DC44" s="639"/>
      <c r="DD44" s="640">
        <v>45273</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366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367</v>
      </c>
      <c r="CG45" s="632"/>
      <c r="CH45" s="632"/>
      <c r="CI45" s="632"/>
      <c r="CJ45" s="632"/>
      <c r="CK45" s="632"/>
      <c r="CL45" s="632"/>
      <c r="CM45" s="632"/>
      <c r="CN45" s="632"/>
      <c r="CO45" s="632"/>
      <c r="CP45" s="632"/>
      <c r="CQ45" s="633"/>
      <c r="CR45" s="634">
        <v>97331</v>
      </c>
      <c r="CS45" s="647"/>
      <c r="CT45" s="647"/>
      <c r="CU45" s="647"/>
      <c r="CV45" s="647"/>
      <c r="CW45" s="647"/>
      <c r="CX45" s="647"/>
      <c r="CY45" s="648"/>
      <c r="CZ45" s="637">
        <v>2.9</v>
      </c>
      <c r="DA45" s="649"/>
      <c r="DB45" s="649"/>
      <c r="DC45" s="650"/>
      <c r="DD45" s="640">
        <v>7056</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368</v>
      </c>
      <c r="CG46" s="632"/>
      <c r="CH46" s="632"/>
      <c r="CI46" s="632"/>
      <c r="CJ46" s="632"/>
      <c r="CK46" s="632"/>
      <c r="CL46" s="632"/>
      <c r="CM46" s="632"/>
      <c r="CN46" s="632"/>
      <c r="CO46" s="632"/>
      <c r="CP46" s="632"/>
      <c r="CQ46" s="633"/>
      <c r="CR46" s="634">
        <v>194342</v>
      </c>
      <c r="CS46" s="635"/>
      <c r="CT46" s="635"/>
      <c r="CU46" s="635"/>
      <c r="CV46" s="635"/>
      <c r="CW46" s="635"/>
      <c r="CX46" s="635"/>
      <c r="CY46" s="636"/>
      <c r="CZ46" s="637">
        <v>5.7</v>
      </c>
      <c r="DA46" s="638"/>
      <c r="DB46" s="638"/>
      <c r="DC46" s="639"/>
      <c r="DD46" s="640">
        <v>38217</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369</v>
      </c>
      <c r="CG47" s="632"/>
      <c r="CH47" s="632"/>
      <c r="CI47" s="632"/>
      <c r="CJ47" s="632"/>
      <c r="CK47" s="632"/>
      <c r="CL47" s="632"/>
      <c r="CM47" s="632"/>
      <c r="CN47" s="632"/>
      <c r="CO47" s="632"/>
      <c r="CP47" s="632"/>
      <c r="CQ47" s="633"/>
      <c r="CR47" s="634">
        <v>121288</v>
      </c>
      <c r="CS47" s="647"/>
      <c r="CT47" s="647"/>
      <c r="CU47" s="647"/>
      <c r="CV47" s="647"/>
      <c r="CW47" s="647"/>
      <c r="CX47" s="647"/>
      <c r="CY47" s="648"/>
      <c r="CZ47" s="637">
        <v>3.6</v>
      </c>
      <c r="DA47" s="649"/>
      <c r="DB47" s="649"/>
      <c r="DC47" s="650"/>
      <c r="DD47" s="640">
        <v>27247</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370</v>
      </c>
      <c r="CG48" s="632"/>
      <c r="CH48" s="632"/>
      <c r="CI48" s="632"/>
      <c r="CJ48" s="632"/>
      <c r="CK48" s="632"/>
      <c r="CL48" s="632"/>
      <c r="CM48" s="632"/>
      <c r="CN48" s="632"/>
      <c r="CO48" s="632"/>
      <c r="CP48" s="632"/>
      <c r="CQ48" s="633"/>
      <c r="CR48" s="634" t="s">
        <v>235</v>
      </c>
      <c r="CS48" s="635"/>
      <c r="CT48" s="635"/>
      <c r="CU48" s="635"/>
      <c r="CV48" s="635"/>
      <c r="CW48" s="635"/>
      <c r="CX48" s="635"/>
      <c r="CY48" s="636"/>
      <c r="CZ48" s="637" t="s">
        <v>235</v>
      </c>
      <c r="DA48" s="638"/>
      <c r="DB48" s="638"/>
      <c r="DC48" s="639"/>
      <c r="DD48" s="640" t="s">
        <v>235</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371</v>
      </c>
      <c r="CE49" s="616"/>
      <c r="CF49" s="616"/>
      <c r="CG49" s="616"/>
      <c r="CH49" s="616"/>
      <c r="CI49" s="616"/>
      <c r="CJ49" s="616"/>
      <c r="CK49" s="616"/>
      <c r="CL49" s="616"/>
      <c r="CM49" s="616"/>
      <c r="CN49" s="616"/>
      <c r="CO49" s="616"/>
      <c r="CP49" s="616"/>
      <c r="CQ49" s="617"/>
      <c r="CR49" s="618">
        <v>3380370</v>
      </c>
      <c r="CS49" s="619"/>
      <c r="CT49" s="619"/>
      <c r="CU49" s="619"/>
      <c r="CV49" s="619"/>
      <c r="CW49" s="619"/>
      <c r="CX49" s="619"/>
      <c r="CY49" s="620"/>
      <c r="CZ49" s="621">
        <v>100</v>
      </c>
      <c r="DA49" s="622"/>
      <c r="DB49" s="622"/>
      <c r="DC49" s="623"/>
      <c r="DD49" s="624">
        <v>2642948</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GmpUTpvoJ7I2S9HwdQztE4BsPdF59gBRSgzB/7NwIQ9PntNJyKb6fnJ3xOjeyy5J8L+ffZxcFBkZ8C/+EXNs6w==" saltValue="PfDW6uC5LSqvDWRf5Do+w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W1" zoomScale="70" zoomScaleNormal="25" zoomScaleSheetLayoutView="70" workbookViewId="0">
      <selection activeCell="B60" sqref="B60:P60"/>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372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373</v>
      </c>
      <c r="DK2" s="1105"/>
      <c r="DL2" s="1105"/>
      <c r="DM2" s="1105"/>
      <c r="DN2" s="1105"/>
      <c r="DO2" s="1106"/>
      <c r="DP2" s="222"/>
      <c r="DQ2" s="1104" t="s">
        <v>374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375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377</v>
      </c>
      <c r="B5" s="1009"/>
      <c r="C5" s="1009"/>
      <c r="D5" s="1009"/>
      <c r="E5" s="1009"/>
      <c r="F5" s="1009"/>
      <c r="G5" s="1009"/>
      <c r="H5" s="1009"/>
      <c r="I5" s="1009"/>
      <c r="J5" s="1009"/>
      <c r="K5" s="1009"/>
      <c r="L5" s="1009"/>
      <c r="M5" s="1009"/>
      <c r="N5" s="1009"/>
      <c r="O5" s="1009"/>
      <c r="P5" s="1010"/>
      <c r="Q5" s="1014" t="s">
        <v>378</v>
      </c>
      <c r="R5" s="1015"/>
      <c r="S5" s="1015"/>
      <c r="T5" s="1015"/>
      <c r="U5" s="1016"/>
      <c r="V5" s="1014" t="s">
        <v>379</v>
      </c>
      <c r="W5" s="1015"/>
      <c r="X5" s="1015"/>
      <c r="Y5" s="1015"/>
      <c r="Z5" s="1016"/>
      <c r="AA5" s="1014" t="s">
        <v>380</v>
      </c>
      <c r="AB5" s="1015"/>
      <c r="AC5" s="1015"/>
      <c r="AD5" s="1015"/>
      <c r="AE5" s="1015"/>
      <c r="AF5" s="1107" t="s">
        <v>381</v>
      </c>
      <c r="AG5" s="1015"/>
      <c r="AH5" s="1015"/>
      <c r="AI5" s="1015"/>
      <c r="AJ5" s="1028"/>
      <c r="AK5" s="1015" t="s">
        <v>382</v>
      </c>
      <c r="AL5" s="1015"/>
      <c r="AM5" s="1015"/>
      <c r="AN5" s="1015"/>
      <c r="AO5" s="1016"/>
      <c r="AP5" s="1014" t="s">
        <v>383</v>
      </c>
      <c r="AQ5" s="1015"/>
      <c r="AR5" s="1015"/>
      <c r="AS5" s="1015"/>
      <c r="AT5" s="1016"/>
      <c r="AU5" s="1014" t="s">
        <v>384</v>
      </c>
      <c r="AV5" s="1015"/>
      <c r="AW5" s="1015"/>
      <c r="AX5" s="1015"/>
      <c r="AY5" s="1028"/>
      <c r="AZ5" s="226"/>
      <c r="BA5" s="226"/>
      <c r="BB5" s="226"/>
      <c r="BC5" s="226"/>
      <c r="BD5" s="226"/>
      <c r="BE5" s="227"/>
      <c r="BF5" s="227"/>
      <c r="BG5" s="227"/>
      <c r="BH5" s="227"/>
      <c r="BI5" s="227"/>
      <c r="BJ5" s="227"/>
      <c r="BK5" s="227"/>
      <c r="BL5" s="227"/>
      <c r="BM5" s="227"/>
      <c r="BN5" s="227"/>
      <c r="BO5" s="227"/>
      <c r="BP5" s="227"/>
      <c r="BQ5" s="1008" t="s">
        <v>385</v>
      </c>
      <c r="BR5" s="1009"/>
      <c r="BS5" s="1009"/>
      <c r="BT5" s="1009"/>
      <c r="BU5" s="1009"/>
      <c r="BV5" s="1009"/>
      <c r="BW5" s="1009"/>
      <c r="BX5" s="1009"/>
      <c r="BY5" s="1009"/>
      <c r="BZ5" s="1009"/>
      <c r="CA5" s="1009"/>
      <c r="CB5" s="1009"/>
      <c r="CC5" s="1009"/>
      <c r="CD5" s="1009"/>
      <c r="CE5" s="1009"/>
      <c r="CF5" s="1009"/>
      <c r="CG5" s="1010"/>
      <c r="CH5" s="1014" t="s">
        <v>386</v>
      </c>
      <c r="CI5" s="1015"/>
      <c r="CJ5" s="1015"/>
      <c r="CK5" s="1015"/>
      <c r="CL5" s="1016"/>
      <c r="CM5" s="1014" t="s">
        <v>387</v>
      </c>
      <c r="CN5" s="1015"/>
      <c r="CO5" s="1015"/>
      <c r="CP5" s="1015"/>
      <c r="CQ5" s="1016"/>
      <c r="CR5" s="1014" t="s">
        <v>388</v>
      </c>
      <c r="CS5" s="1015"/>
      <c r="CT5" s="1015"/>
      <c r="CU5" s="1015"/>
      <c r="CV5" s="1016"/>
      <c r="CW5" s="1014" t="s">
        <v>389</v>
      </c>
      <c r="CX5" s="1015"/>
      <c r="CY5" s="1015"/>
      <c r="CZ5" s="1015"/>
      <c r="DA5" s="1016"/>
      <c r="DB5" s="1014" t="s">
        <v>390</v>
      </c>
      <c r="DC5" s="1015"/>
      <c r="DD5" s="1015"/>
      <c r="DE5" s="1015"/>
      <c r="DF5" s="1016"/>
      <c r="DG5" s="1097" t="s">
        <v>391</v>
      </c>
      <c r="DH5" s="1098"/>
      <c r="DI5" s="1098"/>
      <c r="DJ5" s="1098"/>
      <c r="DK5" s="1099"/>
      <c r="DL5" s="1097" t="s">
        <v>392</v>
      </c>
      <c r="DM5" s="1098"/>
      <c r="DN5" s="1098"/>
      <c r="DO5" s="1098"/>
      <c r="DP5" s="1099"/>
      <c r="DQ5" s="1014" t="s">
        <v>393</v>
      </c>
      <c r="DR5" s="1015"/>
      <c r="DS5" s="1015"/>
      <c r="DT5" s="1015"/>
      <c r="DU5" s="1016"/>
      <c r="DV5" s="1014" t="s">
        <v>384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394</v>
      </c>
      <c r="C7" s="1061"/>
      <c r="D7" s="1061"/>
      <c r="E7" s="1061"/>
      <c r="F7" s="1061"/>
      <c r="G7" s="1061"/>
      <c r="H7" s="1061"/>
      <c r="I7" s="1061"/>
      <c r="J7" s="1061"/>
      <c r="K7" s="1061"/>
      <c r="L7" s="1061"/>
      <c r="M7" s="1061"/>
      <c r="N7" s="1061"/>
      <c r="O7" s="1061"/>
      <c r="P7" s="1062"/>
      <c r="Q7" s="1115">
        <v>3580</v>
      </c>
      <c r="R7" s="1116"/>
      <c r="S7" s="1116"/>
      <c r="T7" s="1116"/>
      <c r="U7" s="1116"/>
      <c r="V7" s="1116">
        <v>3380</v>
      </c>
      <c r="W7" s="1116"/>
      <c r="X7" s="1116"/>
      <c r="Y7" s="1116"/>
      <c r="Z7" s="1116"/>
      <c r="AA7" s="1116">
        <v>200</v>
      </c>
      <c r="AB7" s="1116"/>
      <c r="AC7" s="1116"/>
      <c r="AD7" s="1116"/>
      <c r="AE7" s="1117"/>
      <c r="AF7" s="1118">
        <v>159</v>
      </c>
      <c r="AG7" s="1119"/>
      <c r="AH7" s="1119"/>
      <c r="AI7" s="1119"/>
      <c r="AJ7" s="1120"/>
      <c r="AK7" s="1121">
        <v>7</v>
      </c>
      <c r="AL7" s="1122"/>
      <c r="AM7" s="1122"/>
      <c r="AN7" s="1122"/>
      <c r="AO7" s="1122"/>
      <c r="AP7" s="1122">
        <v>4112</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588</v>
      </c>
      <c r="BT7" s="1113"/>
      <c r="BU7" s="1113"/>
      <c r="BV7" s="1113"/>
      <c r="BW7" s="1113"/>
      <c r="BX7" s="1113"/>
      <c r="BY7" s="1113"/>
      <c r="BZ7" s="1113"/>
      <c r="CA7" s="1113"/>
      <c r="CB7" s="1113"/>
      <c r="CC7" s="1113"/>
      <c r="CD7" s="1113"/>
      <c r="CE7" s="1113"/>
      <c r="CF7" s="1113"/>
      <c r="CG7" s="1125"/>
      <c r="CH7" s="1109">
        <v>5</v>
      </c>
      <c r="CI7" s="1110"/>
      <c r="CJ7" s="1110"/>
      <c r="CK7" s="1110"/>
      <c r="CL7" s="1111"/>
      <c r="CM7" s="1109">
        <v>25</v>
      </c>
      <c r="CN7" s="1110"/>
      <c r="CO7" s="1110"/>
      <c r="CP7" s="1110"/>
      <c r="CQ7" s="1111"/>
      <c r="CR7" s="1109">
        <v>131</v>
      </c>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9"/>
    </row>
    <row r="8" spans="1:131" s="230" customFormat="1" ht="26.25" customHeight="1" x14ac:dyDescent="0.2">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396</v>
      </c>
      <c r="B23" s="950" t="s">
        <v>397</v>
      </c>
      <c r="C23" s="951"/>
      <c r="D23" s="951"/>
      <c r="E23" s="951"/>
      <c r="F23" s="951"/>
      <c r="G23" s="951"/>
      <c r="H23" s="951"/>
      <c r="I23" s="951"/>
      <c r="J23" s="951"/>
      <c r="K23" s="951"/>
      <c r="L23" s="951"/>
      <c r="M23" s="951"/>
      <c r="N23" s="951"/>
      <c r="O23" s="951"/>
      <c r="P23" s="961"/>
      <c r="Q23" s="1080">
        <v>3580</v>
      </c>
      <c r="R23" s="1074"/>
      <c r="S23" s="1074"/>
      <c r="T23" s="1074"/>
      <c r="U23" s="1074"/>
      <c r="V23" s="1074">
        <v>3360</v>
      </c>
      <c r="W23" s="1074"/>
      <c r="X23" s="1074"/>
      <c r="Y23" s="1074"/>
      <c r="Z23" s="1074"/>
      <c r="AA23" s="1074">
        <v>200</v>
      </c>
      <c r="AB23" s="1074"/>
      <c r="AC23" s="1074"/>
      <c r="AD23" s="1074"/>
      <c r="AE23" s="1081"/>
      <c r="AF23" s="1082">
        <v>159</v>
      </c>
      <c r="AG23" s="1074"/>
      <c r="AH23" s="1074"/>
      <c r="AI23" s="1074"/>
      <c r="AJ23" s="1083"/>
      <c r="AK23" s="1084"/>
      <c r="AL23" s="1085"/>
      <c r="AM23" s="1085"/>
      <c r="AN23" s="1085"/>
      <c r="AO23" s="1085"/>
      <c r="AP23" s="1074">
        <v>4112</v>
      </c>
      <c r="AQ23" s="1074"/>
      <c r="AR23" s="1074"/>
      <c r="AS23" s="1074"/>
      <c r="AT23" s="1074"/>
      <c r="AU23" s="1075"/>
      <c r="AV23" s="1075"/>
      <c r="AW23" s="1075"/>
      <c r="AX23" s="1075"/>
      <c r="AY23" s="1076"/>
      <c r="AZ23" s="1077" t="s">
        <v>132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398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399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377</v>
      </c>
      <c r="B26" s="1009"/>
      <c r="C26" s="1009"/>
      <c r="D26" s="1009"/>
      <c r="E26" s="1009"/>
      <c r="F26" s="1009"/>
      <c r="G26" s="1009"/>
      <c r="H26" s="1009"/>
      <c r="I26" s="1009"/>
      <c r="J26" s="1009"/>
      <c r="K26" s="1009"/>
      <c r="L26" s="1009"/>
      <c r="M26" s="1009"/>
      <c r="N26" s="1009"/>
      <c r="O26" s="1009"/>
      <c r="P26" s="1010"/>
      <c r="Q26" s="1014" t="s">
        <v>400</v>
      </c>
      <c r="R26" s="1015"/>
      <c r="S26" s="1015"/>
      <c r="T26" s="1015"/>
      <c r="U26" s="1016"/>
      <c r="V26" s="1014" t="s">
        <v>401</v>
      </c>
      <c r="W26" s="1015"/>
      <c r="X26" s="1015"/>
      <c r="Y26" s="1015"/>
      <c r="Z26" s="1016"/>
      <c r="AA26" s="1014" t="s">
        <v>402</v>
      </c>
      <c r="AB26" s="1015"/>
      <c r="AC26" s="1015"/>
      <c r="AD26" s="1015"/>
      <c r="AE26" s="1015"/>
      <c r="AF26" s="1068" t="s">
        <v>403</v>
      </c>
      <c r="AG26" s="1021"/>
      <c r="AH26" s="1021"/>
      <c r="AI26" s="1021"/>
      <c r="AJ26" s="1069"/>
      <c r="AK26" s="1015" t="s">
        <v>404</v>
      </c>
      <c r="AL26" s="1015"/>
      <c r="AM26" s="1015"/>
      <c r="AN26" s="1015"/>
      <c r="AO26" s="1016"/>
      <c r="AP26" s="1014" t="s">
        <v>405</v>
      </c>
      <c r="AQ26" s="1015"/>
      <c r="AR26" s="1015"/>
      <c r="AS26" s="1015"/>
      <c r="AT26" s="1016"/>
      <c r="AU26" s="1014" t="s">
        <v>406</v>
      </c>
      <c r="AV26" s="1015"/>
      <c r="AW26" s="1015"/>
      <c r="AX26" s="1015"/>
      <c r="AY26" s="1016"/>
      <c r="AZ26" s="1014" t="s">
        <v>407</v>
      </c>
      <c r="BA26" s="1015"/>
      <c r="BB26" s="1015"/>
      <c r="BC26" s="1015"/>
      <c r="BD26" s="1016"/>
      <c r="BE26" s="1014" t="s">
        <v>384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408</v>
      </c>
      <c r="C28" s="1061"/>
      <c r="D28" s="1061"/>
      <c r="E28" s="1061"/>
      <c r="F28" s="1061"/>
      <c r="G28" s="1061"/>
      <c r="H28" s="1061"/>
      <c r="I28" s="1061"/>
      <c r="J28" s="1061"/>
      <c r="K28" s="1061"/>
      <c r="L28" s="1061"/>
      <c r="M28" s="1061"/>
      <c r="N28" s="1061"/>
      <c r="O28" s="1061"/>
      <c r="P28" s="1062"/>
      <c r="Q28" s="1063">
        <v>359</v>
      </c>
      <c r="R28" s="1064"/>
      <c r="S28" s="1064"/>
      <c r="T28" s="1064"/>
      <c r="U28" s="1064"/>
      <c r="V28" s="1064">
        <v>341</v>
      </c>
      <c r="W28" s="1064"/>
      <c r="X28" s="1064"/>
      <c r="Y28" s="1064"/>
      <c r="Z28" s="1064"/>
      <c r="AA28" s="1064">
        <v>18</v>
      </c>
      <c r="AB28" s="1064"/>
      <c r="AC28" s="1064"/>
      <c r="AD28" s="1064"/>
      <c r="AE28" s="1065"/>
      <c r="AF28" s="1066">
        <v>18</v>
      </c>
      <c r="AG28" s="1064"/>
      <c r="AH28" s="1064"/>
      <c r="AI28" s="1064"/>
      <c r="AJ28" s="1067"/>
      <c r="AK28" s="1055">
        <v>40</v>
      </c>
      <c r="AL28" s="1056"/>
      <c r="AM28" s="1056"/>
      <c r="AN28" s="1056"/>
      <c r="AO28" s="1056"/>
      <c r="AP28" s="1056"/>
      <c r="AQ28" s="1056"/>
      <c r="AR28" s="1056"/>
      <c r="AS28" s="1056"/>
      <c r="AT28" s="1056"/>
      <c r="AU28" s="1056"/>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409</v>
      </c>
      <c r="C29" s="1044"/>
      <c r="D29" s="1044"/>
      <c r="E29" s="1044"/>
      <c r="F29" s="1044"/>
      <c r="G29" s="1044"/>
      <c r="H29" s="1044"/>
      <c r="I29" s="1044"/>
      <c r="J29" s="1044"/>
      <c r="K29" s="1044"/>
      <c r="L29" s="1044"/>
      <c r="M29" s="1044"/>
      <c r="N29" s="1044"/>
      <c r="O29" s="1044"/>
      <c r="P29" s="1045"/>
      <c r="Q29" s="1051">
        <v>370</v>
      </c>
      <c r="R29" s="1052"/>
      <c r="S29" s="1052"/>
      <c r="T29" s="1052"/>
      <c r="U29" s="1052"/>
      <c r="V29" s="1052">
        <v>352</v>
      </c>
      <c r="W29" s="1052"/>
      <c r="X29" s="1052"/>
      <c r="Y29" s="1052"/>
      <c r="Z29" s="1052"/>
      <c r="AA29" s="1052">
        <v>18</v>
      </c>
      <c r="AB29" s="1052"/>
      <c r="AC29" s="1052"/>
      <c r="AD29" s="1052"/>
      <c r="AE29" s="1053"/>
      <c r="AF29" s="1048">
        <v>18</v>
      </c>
      <c r="AG29" s="1049"/>
      <c r="AH29" s="1049"/>
      <c r="AI29" s="1049"/>
      <c r="AJ29" s="1050"/>
      <c r="AK29" s="993">
        <v>55</v>
      </c>
      <c r="AL29" s="984"/>
      <c r="AM29" s="984"/>
      <c r="AN29" s="984"/>
      <c r="AO29" s="984"/>
      <c r="AP29" s="984"/>
      <c r="AQ29" s="984"/>
      <c r="AR29" s="984"/>
      <c r="AS29" s="984"/>
      <c r="AT29" s="984"/>
      <c r="AU29" s="984"/>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410</v>
      </c>
      <c r="C30" s="1044"/>
      <c r="D30" s="1044"/>
      <c r="E30" s="1044"/>
      <c r="F30" s="1044"/>
      <c r="G30" s="1044"/>
      <c r="H30" s="1044"/>
      <c r="I30" s="1044"/>
      <c r="J30" s="1044"/>
      <c r="K30" s="1044"/>
      <c r="L30" s="1044"/>
      <c r="M30" s="1044"/>
      <c r="N30" s="1044"/>
      <c r="O30" s="1044"/>
      <c r="P30" s="1045"/>
      <c r="Q30" s="1051">
        <v>30</v>
      </c>
      <c r="R30" s="1052"/>
      <c r="S30" s="1052"/>
      <c r="T30" s="1052"/>
      <c r="U30" s="1052"/>
      <c r="V30" s="1052">
        <v>30</v>
      </c>
      <c r="W30" s="1052"/>
      <c r="X30" s="1052"/>
      <c r="Y30" s="1052"/>
      <c r="Z30" s="1052"/>
      <c r="AA30" s="1052">
        <v>0</v>
      </c>
      <c r="AB30" s="1052"/>
      <c r="AC30" s="1052"/>
      <c r="AD30" s="1052"/>
      <c r="AE30" s="1053"/>
      <c r="AF30" s="1048">
        <v>0</v>
      </c>
      <c r="AG30" s="1049"/>
      <c r="AH30" s="1049"/>
      <c r="AI30" s="1049"/>
      <c r="AJ30" s="1050"/>
      <c r="AK30" s="993">
        <v>9</v>
      </c>
      <c r="AL30" s="984"/>
      <c r="AM30" s="984"/>
      <c r="AN30" s="984"/>
      <c r="AO30" s="984"/>
      <c r="AP30" s="984"/>
      <c r="AQ30" s="984"/>
      <c r="AR30" s="984"/>
      <c r="AS30" s="984"/>
      <c r="AT30" s="984"/>
      <c r="AU30" s="984"/>
      <c r="AV30" s="984"/>
      <c r="AW30" s="984"/>
      <c r="AX30" s="984"/>
      <c r="AY30" s="984"/>
      <c r="AZ30" s="1054"/>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411</v>
      </c>
      <c r="C31" s="1044"/>
      <c r="D31" s="1044"/>
      <c r="E31" s="1044"/>
      <c r="F31" s="1044"/>
      <c r="G31" s="1044"/>
      <c r="H31" s="1044"/>
      <c r="I31" s="1044"/>
      <c r="J31" s="1044"/>
      <c r="K31" s="1044"/>
      <c r="L31" s="1044"/>
      <c r="M31" s="1044"/>
      <c r="N31" s="1044"/>
      <c r="O31" s="1044"/>
      <c r="P31" s="1045"/>
      <c r="Q31" s="1051">
        <v>163</v>
      </c>
      <c r="R31" s="1052"/>
      <c r="S31" s="1052"/>
      <c r="T31" s="1052"/>
      <c r="U31" s="1052"/>
      <c r="V31" s="1052">
        <v>163</v>
      </c>
      <c r="W31" s="1052"/>
      <c r="X31" s="1052"/>
      <c r="Y31" s="1052"/>
      <c r="Z31" s="1052"/>
      <c r="AA31" s="1052">
        <v>0</v>
      </c>
      <c r="AB31" s="1052"/>
      <c r="AC31" s="1052"/>
      <c r="AD31" s="1052"/>
      <c r="AE31" s="1053"/>
      <c r="AF31" s="1048" t="s">
        <v>131</v>
      </c>
      <c r="AG31" s="1049"/>
      <c r="AH31" s="1049"/>
      <c r="AI31" s="1049"/>
      <c r="AJ31" s="1050"/>
      <c r="AK31" s="993">
        <v>35</v>
      </c>
      <c r="AL31" s="984"/>
      <c r="AM31" s="984"/>
      <c r="AN31" s="984"/>
      <c r="AO31" s="984"/>
      <c r="AP31" s="984">
        <v>686</v>
      </c>
      <c r="AQ31" s="984"/>
      <c r="AR31" s="984"/>
      <c r="AS31" s="984"/>
      <c r="AT31" s="984"/>
      <c r="AU31" s="984">
        <v>358</v>
      </c>
      <c r="AV31" s="984"/>
      <c r="AW31" s="984"/>
      <c r="AX31" s="984"/>
      <c r="AY31" s="984"/>
      <c r="AZ31" s="1054"/>
      <c r="BA31" s="1054"/>
      <c r="BB31" s="1054"/>
      <c r="BC31" s="1054"/>
      <c r="BD31" s="1054"/>
      <c r="BE31" s="985" t="s">
        <v>412</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413</v>
      </c>
      <c r="C32" s="1044"/>
      <c r="D32" s="1044"/>
      <c r="E32" s="1044"/>
      <c r="F32" s="1044"/>
      <c r="G32" s="1044"/>
      <c r="H32" s="1044"/>
      <c r="I32" s="1044"/>
      <c r="J32" s="1044"/>
      <c r="K32" s="1044"/>
      <c r="L32" s="1044"/>
      <c r="M32" s="1044"/>
      <c r="N32" s="1044"/>
      <c r="O32" s="1044"/>
      <c r="P32" s="1045"/>
      <c r="Q32" s="1051">
        <v>326</v>
      </c>
      <c r="R32" s="1052"/>
      <c r="S32" s="1052"/>
      <c r="T32" s="1052"/>
      <c r="U32" s="1052"/>
      <c r="V32" s="1052">
        <v>325</v>
      </c>
      <c r="W32" s="1052"/>
      <c r="X32" s="1052"/>
      <c r="Y32" s="1052"/>
      <c r="Z32" s="1052"/>
      <c r="AA32" s="1052">
        <v>1</v>
      </c>
      <c r="AB32" s="1052"/>
      <c r="AC32" s="1052"/>
      <c r="AD32" s="1052"/>
      <c r="AE32" s="1053"/>
      <c r="AF32" s="1048" t="s">
        <v>131</v>
      </c>
      <c r="AG32" s="1049"/>
      <c r="AH32" s="1049"/>
      <c r="AI32" s="1049"/>
      <c r="AJ32" s="1050"/>
      <c r="AK32" s="993">
        <v>186</v>
      </c>
      <c r="AL32" s="984"/>
      <c r="AM32" s="984"/>
      <c r="AN32" s="984"/>
      <c r="AO32" s="984"/>
      <c r="AP32" s="984">
        <v>1225</v>
      </c>
      <c r="AQ32" s="984"/>
      <c r="AR32" s="984"/>
      <c r="AS32" s="984"/>
      <c r="AT32" s="984"/>
      <c r="AU32" s="984">
        <v>1214</v>
      </c>
      <c r="AV32" s="984"/>
      <c r="AW32" s="984"/>
      <c r="AX32" s="984"/>
      <c r="AY32" s="984"/>
      <c r="AZ32" s="1054"/>
      <c r="BA32" s="1054"/>
      <c r="BB32" s="1054"/>
      <c r="BC32" s="1054"/>
      <c r="BD32" s="1054"/>
      <c r="BE32" s="985" t="s">
        <v>412</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415</v>
      </c>
      <c r="C33" s="1044"/>
      <c r="D33" s="1044"/>
      <c r="E33" s="1044"/>
      <c r="F33" s="1044"/>
      <c r="G33" s="1044"/>
      <c r="H33" s="1044"/>
      <c r="I33" s="1044"/>
      <c r="J33" s="1044"/>
      <c r="K33" s="1044"/>
      <c r="L33" s="1044"/>
      <c r="M33" s="1044"/>
      <c r="N33" s="1044"/>
      <c r="O33" s="1044"/>
      <c r="P33" s="1045"/>
      <c r="Q33" s="1051">
        <v>3</v>
      </c>
      <c r="R33" s="1052"/>
      <c r="S33" s="1052"/>
      <c r="T33" s="1052"/>
      <c r="U33" s="1052"/>
      <c r="V33" s="1052">
        <v>3</v>
      </c>
      <c r="W33" s="1052"/>
      <c r="X33" s="1052"/>
      <c r="Y33" s="1052"/>
      <c r="Z33" s="1052"/>
      <c r="AA33" s="1052">
        <v>0</v>
      </c>
      <c r="AB33" s="1052"/>
      <c r="AC33" s="1052"/>
      <c r="AD33" s="1052"/>
      <c r="AE33" s="1053"/>
      <c r="AF33" s="1048">
        <v>0</v>
      </c>
      <c r="AG33" s="1049"/>
      <c r="AH33" s="1049"/>
      <c r="AI33" s="1049"/>
      <c r="AJ33" s="1050"/>
      <c r="AK33" s="993">
        <v>3</v>
      </c>
      <c r="AL33" s="984"/>
      <c r="AM33" s="984"/>
      <c r="AN33" s="984"/>
      <c r="AO33" s="984"/>
      <c r="AP33" s="984"/>
      <c r="AQ33" s="984"/>
      <c r="AR33" s="984"/>
      <c r="AS33" s="984"/>
      <c r="AT33" s="984"/>
      <c r="AU33" s="984"/>
      <c r="AV33" s="984"/>
      <c r="AW33" s="984"/>
      <c r="AX33" s="984"/>
      <c r="AY33" s="984"/>
      <c r="AZ33" s="1054"/>
      <c r="BA33" s="1054"/>
      <c r="BB33" s="1054"/>
      <c r="BC33" s="1054"/>
      <c r="BD33" s="1054"/>
      <c r="BE33" s="985" t="s">
        <v>412</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t="s">
        <v>414</v>
      </c>
      <c r="C34" s="1044"/>
      <c r="D34" s="1044"/>
      <c r="E34" s="1044"/>
      <c r="F34" s="1044"/>
      <c r="G34" s="1044"/>
      <c r="H34" s="1044"/>
      <c r="I34" s="1044"/>
      <c r="J34" s="1044"/>
      <c r="K34" s="1044"/>
      <c r="L34" s="1044"/>
      <c r="M34" s="1044"/>
      <c r="N34" s="1044"/>
      <c r="O34" s="1044"/>
      <c r="P34" s="1045"/>
      <c r="Q34" s="1051">
        <v>44</v>
      </c>
      <c r="R34" s="1052"/>
      <c r="S34" s="1052"/>
      <c r="T34" s="1052"/>
      <c r="U34" s="1052"/>
      <c r="V34" s="1052">
        <v>43</v>
      </c>
      <c r="W34" s="1052"/>
      <c r="X34" s="1052"/>
      <c r="Y34" s="1052"/>
      <c r="Z34" s="1052"/>
      <c r="AA34" s="1052">
        <v>1</v>
      </c>
      <c r="AB34" s="1052"/>
      <c r="AC34" s="1052"/>
      <c r="AD34" s="1052"/>
      <c r="AE34" s="1053"/>
      <c r="AF34" s="1048">
        <v>0</v>
      </c>
      <c r="AG34" s="1049"/>
      <c r="AH34" s="1049"/>
      <c r="AI34" s="1049"/>
      <c r="AJ34" s="1050"/>
      <c r="AK34" s="993">
        <v>39</v>
      </c>
      <c r="AL34" s="984"/>
      <c r="AM34" s="984"/>
      <c r="AN34" s="984"/>
      <c r="AO34" s="984"/>
      <c r="AP34" s="984">
        <v>130</v>
      </c>
      <c r="AQ34" s="984"/>
      <c r="AR34" s="984"/>
      <c r="AS34" s="984"/>
      <c r="AT34" s="984"/>
      <c r="AU34" s="984">
        <v>125</v>
      </c>
      <c r="AV34" s="984"/>
      <c r="AW34" s="984"/>
      <c r="AX34" s="984"/>
      <c r="AY34" s="984"/>
      <c r="AZ34" s="1054"/>
      <c r="BA34" s="1054"/>
      <c r="BB34" s="1054"/>
      <c r="BC34" s="1054"/>
      <c r="BD34" s="1054"/>
      <c r="BE34" s="985" t="s">
        <v>412</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416</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396</v>
      </c>
      <c r="B63" s="950" t="s">
        <v>417</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37</v>
      </c>
      <c r="AG63" s="972"/>
      <c r="AH63" s="972"/>
      <c r="AI63" s="972"/>
      <c r="AJ63" s="1035"/>
      <c r="AK63" s="1036"/>
      <c r="AL63" s="976"/>
      <c r="AM63" s="976"/>
      <c r="AN63" s="976"/>
      <c r="AO63" s="976"/>
      <c r="AP63" s="972">
        <v>2041</v>
      </c>
      <c r="AQ63" s="972"/>
      <c r="AR63" s="972"/>
      <c r="AS63" s="972"/>
      <c r="AT63" s="972"/>
      <c r="AU63" s="972">
        <v>1697</v>
      </c>
      <c r="AV63" s="972"/>
      <c r="AW63" s="972"/>
      <c r="AX63" s="972"/>
      <c r="AY63" s="972"/>
      <c r="AZ63" s="1030"/>
      <c r="BA63" s="1030"/>
      <c r="BB63" s="1030"/>
      <c r="BC63" s="1030"/>
      <c r="BD63" s="1030"/>
      <c r="BE63" s="973"/>
      <c r="BF63" s="973"/>
      <c r="BG63" s="973"/>
      <c r="BH63" s="973"/>
      <c r="BI63" s="974"/>
      <c r="BJ63" s="1031" t="s">
        <v>132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418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419</v>
      </c>
      <c r="B66" s="1009"/>
      <c r="C66" s="1009"/>
      <c r="D66" s="1009"/>
      <c r="E66" s="1009"/>
      <c r="F66" s="1009"/>
      <c r="G66" s="1009"/>
      <c r="H66" s="1009"/>
      <c r="I66" s="1009"/>
      <c r="J66" s="1009"/>
      <c r="K66" s="1009"/>
      <c r="L66" s="1009"/>
      <c r="M66" s="1009"/>
      <c r="N66" s="1009"/>
      <c r="O66" s="1009"/>
      <c r="P66" s="1010"/>
      <c r="Q66" s="1014" t="s">
        <v>400</v>
      </c>
      <c r="R66" s="1015"/>
      <c r="S66" s="1015"/>
      <c r="T66" s="1015"/>
      <c r="U66" s="1016"/>
      <c r="V66" s="1014" t="s">
        <v>401</v>
      </c>
      <c r="W66" s="1015"/>
      <c r="X66" s="1015"/>
      <c r="Y66" s="1015"/>
      <c r="Z66" s="1016"/>
      <c r="AA66" s="1014" t="s">
        <v>402</v>
      </c>
      <c r="AB66" s="1015"/>
      <c r="AC66" s="1015"/>
      <c r="AD66" s="1015"/>
      <c r="AE66" s="1016"/>
      <c r="AF66" s="1020" t="s">
        <v>403</v>
      </c>
      <c r="AG66" s="1021"/>
      <c r="AH66" s="1021"/>
      <c r="AI66" s="1021"/>
      <c r="AJ66" s="1022"/>
      <c r="AK66" s="1014" t="s">
        <v>404</v>
      </c>
      <c r="AL66" s="1009"/>
      <c r="AM66" s="1009"/>
      <c r="AN66" s="1009"/>
      <c r="AO66" s="1010"/>
      <c r="AP66" s="1014" t="s">
        <v>405</v>
      </c>
      <c r="AQ66" s="1015"/>
      <c r="AR66" s="1015"/>
      <c r="AS66" s="1015"/>
      <c r="AT66" s="1016"/>
      <c r="AU66" s="1014" t="s">
        <v>420</v>
      </c>
      <c r="AV66" s="1015"/>
      <c r="AW66" s="1015"/>
      <c r="AX66" s="1015"/>
      <c r="AY66" s="1016"/>
      <c r="AZ66" s="1014" t="s">
        <v>384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578</v>
      </c>
      <c r="C68" s="999"/>
      <c r="D68" s="999"/>
      <c r="E68" s="999"/>
      <c r="F68" s="999"/>
      <c r="G68" s="999"/>
      <c r="H68" s="999"/>
      <c r="I68" s="999"/>
      <c r="J68" s="999"/>
      <c r="K68" s="999"/>
      <c r="L68" s="999"/>
      <c r="M68" s="999"/>
      <c r="N68" s="999"/>
      <c r="O68" s="999"/>
      <c r="P68" s="1000"/>
      <c r="Q68" s="1001">
        <v>6836</v>
      </c>
      <c r="R68" s="995"/>
      <c r="S68" s="995"/>
      <c r="T68" s="995"/>
      <c r="U68" s="995"/>
      <c r="V68" s="995">
        <v>5439</v>
      </c>
      <c r="W68" s="995"/>
      <c r="X68" s="995"/>
      <c r="Y68" s="995"/>
      <c r="Z68" s="995"/>
      <c r="AA68" s="995">
        <v>1397</v>
      </c>
      <c r="AB68" s="995"/>
      <c r="AC68" s="995"/>
      <c r="AD68" s="995"/>
      <c r="AE68" s="995"/>
      <c r="AF68" s="995"/>
      <c r="AG68" s="995"/>
      <c r="AH68" s="995"/>
      <c r="AI68" s="995"/>
      <c r="AJ68" s="995"/>
      <c r="AK68" s="995">
        <v>14</v>
      </c>
      <c r="AL68" s="995"/>
      <c r="AM68" s="995"/>
      <c r="AN68" s="995"/>
      <c r="AO68" s="995"/>
      <c r="AP68" s="995"/>
      <c r="AQ68" s="995"/>
      <c r="AR68" s="995"/>
      <c r="AS68" s="995"/>
      <c r="AT68" s="995"/>
      <c r="AU68" s="995"/>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579</v>
      </c>
      <c r="C69" s="988"/>
      <c r="D69" s="988"/>
      <c r="E69" s="988"/>
      <c r="F69" s="988"/>
      <c r="G69" s="988"/>
      <c r="H69" s="988"/>
      <c r="I69" s="988"/>
      <c r="J69" s="988"/>
      <c r="K69" s="988"/>
      <c r="L69" s="988"/>
      <c r="M69" s="988"/>
      <c r="N69" s="988"/>
      <c r="O69" s="988"/>
      <c r="P69" s="989"/>
      <c r="Q69" s="990">
        <v>1548</v>
      </c>
      <c r="R69" s="984"/>
      <c r="S69" s="984"/>
      <c r="T69" s="984"/>
      <c r="U69" s="984"/>
      <c r="V69" s="984">
        <v>1547</v>
      </c>
      <c r="W69" s="984"/>
      <c r="X69" s="984"/>
      <c r="Y69" s="984"/>
      <c r="Z69" s="984"/>
      <c r="AA69" s="984">
        <v>1</v>
      </c>
      <c r="AB69" s="984"/>
      <c r="AC69" s="984"/>
      <c r="AD69" s="984"/>
      <c r="AE69" s="984"/>
      <c r="AF69" s="984"/>
      <c r="AG69" s="984"/>
      <c r="AH69" s="984"/>
      <c r="AI69" s="984"/>
      <c r="AJ69" s="984"/>
      <c r="AK69" s="984"/>
      <c r="AL69" s="984"/>
      <c r="AM69" s="984"/>
      <c r="AN69" s="984"/>
      <c r="AO69" s="984"/>
      <c r="AP69" s="984"/>
      <c r="AQ69" s="984"/>
      <c r="AR69" s="984"/>
      <c r="AS69" s="984"/>
      <c r="AT69" s="984"/>
      <c r="AU69" s="984"/>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580</v>
      </c>
      <c r="C70" s="988"/>
      <c r="D70" s="988"/>
      <c r="E70" s="988"/>
      <c r="F70" s="988"/>
      <c r="G70" s="988"/>
      <c r="H70" s="988"/>
      <c r="I70" s="988"/>
      <c r="J70" s="988"/>
      <c r="K70" s="988"/>
      <c r="L70" s="988"/>
      <c r="M70" s="988"/>
      <c r="N70" s="988"/>
      <c r="O70" s="988"/>
      <c r="P70" s="989"/>
      <c r="Q70" s="990">
        <v>15</v>
      </c>
      <c r="R70" s="984"/>
      <c r="S70" s="984"/>
      <c r="T70" s="984"/>
      <c r="U70" s="984"/>
      <c r="V70" s="984">
        <v>15</v>
      </c>
      <c r="W70" s="984"/>
      <c r="X70" s="984"/>
      <c r="Y70" s="984"/>
      <c r="Z70" s="984"/>
      <c r="AA70" s="984">
        <v>0</v>
      </c>
      <c r="AB70" s="984"/>
      <c r="AC70" s="984"/>
      <c r="AD70" s="984"/>
      <c r="AE70" s="984"/>
      <c r="AF70" s="984"/>
      <c r="AG70" s="984"/>
      <c r="AH70" s="984"/>
      <c r="AI70" s="984"/>
      <c r="AJ70" s="984"/>
      <c r="AK70" s="984"/>
      <c r="AL70" s="984"/>
      <c r="AM70" s="984"/>
      <c r="AN70" s="984"/>
      <c r="AO70" s="984"/>
      <c r="AP70" s="984"/>
      <c r="AQ70" s="984"/>
      <c r="AR70" s="984"/>
      <c r="AS70" s="984"/>
      <c r="AT70" s="984"/>
      <c r="AU70" s="984"/>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581</v>
      </c>
      <c r="C71" s="988"/>
      <c r="D71" s="988"/>
      <c r="E71" s="988"/>
      <c r="F71" s="988"/>
      <c r="G71" s="988"/>
      <c r="H71" s="988"/>
      <c r="I71" s="988"/>
      <c r="J71" s="988"/>
      <c r="K71" s="988"/>
      <c r="L71" s="988"/>
      <c r="M71" s="988"/>
      <c r="N71" s="988"/>
      <c r="O71" s="988"/>
      <c r="P71" s="989"/>
      <c r="Q71" s="990">
        <v>56</v>
      </c>
      <c r="R71" s="984"/>
      <c r="S71" s="984"/>
      <c r="T71" s="984"/>
      <c r="U71" s="984"/>
      <c r="V71" s="984">
        <v>38</v>
      </c>
      <c r="W71" s="984"/>
      <c r="X71" s="984"/>
      <c r="Y71" s="984"/>
      <c r="Z71" s="984"/>
      <c r="AA71" s="984">
        <v>18</v>
      </c>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582</v>
      </c>
      <c r="C72" s="988"/>
      <c r="D72" s="988"/>
      <c r="E72" s="988"/>
      <c r="F72" s="988"/>
      <c r="G72" s="988"/>
      <c r="H72" s="988"/>
      <c r="I72" s="988"/>
      <c r="J72" s="988"/>
      <c r="K72" s="988"/>
      <c r="L72" s="988"/>
      <c r="M72" s="988"/>
      <c r="N72" s="988"/>
      <c r="O72" s="988"/>
      <c r="P72" s="989"/>
      <c r="Q72" s="990">
        <v>40</v>
      </c>
      <c r="R72" s="984"/>
      <c r="S72" s="984"/>
      <c r="T72" s="984"/>
      <c r="U72" s="984"/>
      <c r="V72" s="984">
        <v>39</v>
      </c>
      <c r="W72" s="984"/>
      <c r="X72" s="984"/>
      <c r="Y72" s="984"/>
      <c r="Z72" s="984"/>
      <c r="AA72" s="984">
        <v>1</v>
      </c>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583</v>
      </c>
      <c r="C73" s="988"/>
      <c r="D73" s="988"/>
      <c r="E73" s="988"/>
      <c r="F73" s="988"/>
      <c r="G73" s="988"/>
      <c r="H73" s="988"/>
      <c r="I73" s="988"/>
      <c r="J73" s="988"/>
      <c r="K73" s="988"/>
      <c r="L73" s="988"/>
      <c r="M73" s="988"/>
      <c r="N73" s="988"/>
      <c r="O73" s="988"/>
      <c r="P73" s="989"/>
      <c r="Q73" s="990">
        <v>2398</v>
      </c>
      <c r="R73" s="984"/>
      <c r="S73" s="984"/>
      <c r="T73" s="984"/>
      <c r="U73" s="984"/>
      <c r="V73" s="984">
        <v>2353</v>
      </c>
      <c r="W73" s="984"/>
      <c r="X73" s="984"/>
      <c r="Y73" s="984"/>
      <c r="Z73" s="984"/>
      <c r="AA73" s="984">
        <v>45</v>
      </c>
      <c r="AB73" s="984"/>
      <c r="AC73" s="984"/>
      <c r="AD73" s="984"/>
      <c r="AE73" s="984"/>
      <c r="AF73" s="984">
        <v>42</v>
      </c>
      <c r="AG73" s="984"/>
      <c r="AH73" s="984"/>
      <c r="AI73" s="984"/>
      <c r="AJ73" s="984"/>
      <c r="AK73" s="984">
        <v>7</v>
      </c>
      <c r="AL73" s="984"/>
      <c r="AM73" s="984"/>
      <c r="AN73" s="984"/>
      <c r="AO73" s="984"/>
      <c r="AP73" s="984">
        <v>3382</v>
      </c>
      <c r="AQ73" s="984"/>
      <c r="AR73" s="984"/>
      <c r="AS73" s="984"/>
      <c r="AT73" s="984"/>
      <c r="AU73" s="984">
        <v>112</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584</v>
      </c>
      <c r="C74" s="988"/>
      <c r="D74" s="988"/>
      <c r="E74" s="988"/>
      <c r="F74" s="988"/>
      <c r="G74" s="988"/>
      <c r="H74" s="988"/>
      <c r="I74" s="988"/>
      <c r="J74" s="988"/>
      <c r="K74" s="988"/>
      <c r="L74" s="988"/>
      <c r="M74" s="988"/>
      <c r="N74" s="988"/>
      <c r="O74" s="988"/>
      <c r="P74" s="989"/>
      <c r="Q74" s="990">
        <v>101</v>
      </c>
      <c r="R74" s="984"/>
      <c r="S74" s="984"/>
      <c r="T74" s="984"/>
      <c r="U74" s="984"/>
      <c r="V74" s="984">
        <v>95</v>
      </c>
      <c r="W74" s="984"/>
      <c r="X74" s="984"/>
      <c r="Y74" s="984"/>
      <c r="Z74" s="984"/>
      <c r="AA74" s="984">
        <v>6</v>
      </c>
      <c r="AB74" s="984"/>
      <c r="AC74" s="984"/>
      <c r="AD74" s="984"/>
      <c r="AE74" s="984"/>
      <c r="AF74" s="984">
        <v>6</v>
      </c>
      <c r="AG74" s="984"/>
      <c r="AH74" s="984"/>
      <c r="AI74" s="984"/>
      <c r="AJ74" s="984"/>
      <c r="AK74" s="984">
        <v>6</v>
      </c>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t="s">
        <v>585</v>
      </c>
      <c r="C75" s="988"/>
      <c r="D75" s="988"/>
      <c r="E75" s="988"/>
      <c r="F75" s="988"/>
      <c r="G75" s="988"/>
      <c r="H75" s="988"/>
      <c r="I75" s="988"/>
      <c r="J75" s="988"/>
      <c r="K75" s="988"/>
      <c r="L75" s="988"/>
      <c r="M75" s="988"/>
      <c r="N75" s="988"/>
      <c r="O75" s="988"/>
      <c r="P75" s="989"/>
      <c r="Q75" s="991">
        <v>30</v>
      </c>
      <c r="R75" s="992"/>
      <c r="S75" s="992"/>
      <c r="T75" s="992"/>
      <c r="U75" s="993"/>
      <c r="V75" s="994">
        <v>26</v>
      </c>
      <c r="W75" s="992"/>
      <c r="X75" s="992"/>
      <c r="Y75" s="992"/>
      <c r="Z75" s="993"/>
      <c r="AA75" s="994">
        <v>4</v>
      </c>
      <c r="AB75" s="992"/>
      <c r="AC75" s="992"/>
      <c r="AD75" s="992"/>
      <c r="AE75" s="993"/>
      <c r="AF75" s="994">
        <v>4</v>
      </c>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t="s">
        <v>586</v>
      </c>
      <c r="C76" s="988"/>
      <c r="D76" s="988"/>
      <c r="E76" s="988"/>
      <c r="F76" s="988"/>
      <c r="G76" s="988"/>
      <c r="H76" s="988"/>
      <c r="I76" s="988"/>
      <c r="J76" s="988"/>
      <c r="K76" s="988"/>
      <c r="L76" s="988"/>
      <c r="M76" s="988"/>
      <c r="N76" s="988"/>
      <c r="O76" s="988"/>
      <c r="P76" s="989"/>
      <c r="Q76" s="991">
        <v>909</v>
      </c>
      <c r="R76" s="992"/>
      <c r="S76" s="992"/>
      <c r="T76" s="992"/>
      <c r="U76" s="993"/>
      <c r="V76" s="994">
        <v>848</v>
      </c>
      <c r="W76" s="992"/>
      <c r="X76" s="992"/>
      <c r="Y76" s="992"/>
      <c r="Z76" s="993"/>
      <c r="AA76" s="994">
        <v>61</v>
      </c>
      <c r="AB76" s="992"/>
      <c r="AC76" s="992"/>
      <c r="AD76" s="992"/>
      <c r="AE76" s="993"/>
      <c r="AF76" s="994">
        <v>53</v>
      </c>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t="s">
        <v>587</v>
      </c>
      <c r="C77" s="988"/>
      <c r="D77" s="988"/>
      <c r="E77" s="988"/>
      <c r="F77" s="988"/>
      <c r="G77" s="988"/>
      <c r="H77" s="988"/>
      <c r="I77" s="988"/>
      <c r="J77" s="988"/>
      <c r="K77" s="988"/>
      <c r="L77" s="988"/>
      <c r="M77" s="988"/>
      <c r="N77" s="988"/>
      <c r="O77" s="988"/>
      <c r="P77" s="989"/>
      <c r="Q77" s="991">
        <v>253547</v>
      </c>
      <c r="R77" s="992"/>
      <c r="S77" s="992"/>
      <c r="T77" s="992"/>
      <c r="U77" s="993"/>
      <c r="V77" s="994">
        <v>238716</v>
      </c>
      <c r="W77" s="992"/>
      <c r="X77" s="992"/>
      <c r="Y77" s="992"/>
      <c r="Z77" s="993"/>
      <c r="AA77" s="994">
        <v>14831</v>
      </c>
      <c r="AB77" s="992"/>
      <c r="AC77" s="992"/>
      <c r="AD77" s="992"/>
      <c r="AE77" s="993"/>
      <c r="AF77" s="994">
        <v>14831</v>
      </c>
      <c r="AG77" s="992"/>
      <c r="AH77" s="992"/>
      <c r="AI77" s="992"/>
      <c r="AJ77" s="993"/>
      <c r="AK77" s="994">
        <v>635</v>
      </c>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396</v>
      </c>
      <c r="B88" s="950" t="s">
        <v>421</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14936</v>
      </c>
      <c r="AG88" s="972"/>
      <c r="AH88" s="972"/>
      <c r="AI88" s="972"/>
      <c r="AJ88" s="972"/>
      <c r="AK88" s="976"/>
      <c r="AL88" s="976"/>
      <c r="AM88" s="976"/>
      <c r="AN88" s="976"/>
      <c r="AO88" s="976"/>
      <c r="AP88" s="972">
        <v>3382</v>
      </c>
      <c r="AQ88" s="972"/>
      <c r="AR88" s="972"/>
      <c r="AS88" s="972"/>
      <c r="AT88" s="972"/>
      <c r="AU88" s="972">
        <v>112</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396</v>
      </c>
      <c r="BR102" s="950" t="s">
        <v>422</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131</v>
      </c>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423</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424</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425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427</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428</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429</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430</v>
      </c>
      <c r="AB109" s="909"/>
      <c r="AC109" s="909"/>
      <c r="AD109" s="909"/>
      <c r="AE109" s="910"/>
      <c r="AF109" s="911" t="s">
        <v>431</v>
      </c>
      <c r="AG109" s="909"/>
      <c r="AH109" s="909"/>
      <c r="AI109" s="909"/>
      <c r="AJ109" s="910"/>
      <c r="AK109" s="911" t="s">
        <v>314</v>
      </c>
      <c r="AL109" s="909"/>
      <c r="AM109" s="909"/>
      <c r="AN109" s="909"/>
      <c r="AO109" s="910"/>
      <c r="AP109" s="911" t="s">
        <v>432</v>
      </c>
      <c r="AQ109" s="909"/>
      <c r="AR109" s="909"/>
      <c r="AS109" s="909"/>
      <c r="AT109" s="942"/>
      <c r="AU109" s="908" t="s">
        <v>429</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430</v>
      </c>
      <c r="BR109" s="909"/>
      <c r="BS109" s="909"/>
      <c r="BT109" s="909"/>
      <c r="BU109" s="910"/>
      <c r="BV109" s="911" t="s">
        <v>431</v>
      </c>
      <c r="BW109" s="909"/>
      <c r="BX109" s="909"/>
      <c r="BY109" s="909"/>
      <c r="BZ109" s="910"/>
      <c r="CA109" s="911" t="s">
        <v>314</v>
      </c>
      <c r="CB109" s="909"/>
      <c r="CC109" s="909"/>
      <c r="CD109" s="909"/>
      <c r="CE109" s="910"/>
      <c r="CF109" s="949" t="s">
        <v>432</v>
      </c>
      <c r="CG109" s="949"/>
      <c r="CH109" s="949"/>
      <c r="CI109" s="949"/>
      <c r="CJ109" s="949"/>
      <c r="CK109" s="911" t="s">
        <v>433</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430</v>
      </c>
      <c r="DH109" s="909"/>
      <c r="DI109" s="909"/>
      <c r="DJ109" s="909"/>
      <c r="DK109" s="910"/>
      <c r="DL109" s="911" t="s">
        <v>431</v>
      </c>
      <c r="DM109" s="909"/>
      <c r="DN109" s="909"/>
      <c r="DO109" s="909"/>
      <c r="DP109" s="910"/>
      <c r="DQ109" s="911" t="s">
        <v>314</v>
      </c>
      <c r="DR109" s="909"/>
      <c r="DS109" s="909"/>
      <c r="DT109" s="909"/>
      <c r="DU109" s="910"/>
      <c r="DV109" s="911" t="s">
        <v>432</v>
      </c>
      <c r="DW109" s="909"/>
      <c r="DX109" s="909"/>
      <c r="DY109" s="909"/>
      <c r="DZ109" s="942"/>
    </row>
    <row r="110" spans="1:131" s="224" customFormat="1" ht="26.25" customHeight="1" x14ac:dyDescent="0.2">
      <c r="A110" s="820" t="s">
        <v>434</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396979</v>
      </c>
      <c r="AB110" s="902"/>
      <c r="AC110" s="902"/>
      <c r="AD110" s="902"/>
      <c r="AE110" s="903"/>
      <c r="AF110" s="904">
        <v>433212</v>
      </c>
      <c r="AG110" s="902"/>
      <c r="AH110" s="902"/>
      <c r="AI110" s="902"/>
      <c r="AJ110" s="903"/>
      <c r="AK110" s="904">
        <v>461110</v>
      </c>
      <c r="AL110" s="902"/>
      <c r="AM110" s="902"/>
      <c r="AN110" s="902"/>
      <c r="AO110" s="903"/>
      <c r="AP110" s="905">
        <v>26.1</v>
      </c>
      <c r="AQ110" s="906"/>
      <c r="AR110" s="906"/>
      <c r="AS110" s="906"/>
      <c r="AT110" s="907"/>
      <c r="AU110" s="943" t="s">
        <v>74</v>
      </c>
      <c r="AV110" s="944"/>
      <c r="AW110" s="944"/>
      <c r="AX110" s="944"/>
      <c r="AY110" s="944"/>
      <c r="AZ110" s="873" t="s">
        <v>435</v>
      </c>
      <c r="BA110" s="821"/>
      <c r="BB110" s="821"/>
      <c r="BC110" s="821"/>
      <c r="BD110" s="821"/>
      <c r="BE110" s="821"/>
      <c r="BF110" s="821"/>
      <c r="BG110" s="821"/>
      <c r="BH110" s="821"/>
      <c r="BI110" s="821"/>
      <c r="BJ110" s="821"/>
      <c r="BK110" s="821"/>
      <c r="BL110" s="821"/>
      <c r="BM110" s="821"/>
      <c r="BN110" s="821"/>
      <c r="BO110" s="821"/>
      <c r="BP110" s="822"/>
      <c r="BQ110" s="874">
        <v>4443498</v>
      </c>
      <c r="BR110" s="855"/>
      <c r="BS110" s="855"/>
      <c r="BT110" s="855"/>
      <c r="BU110" s="855"/>
      <c r="BV110" s="855">
        <v>4265849</v>
      </c>
      <c r="BW110" s="855"/>
      <c r="BX110" s="855"/>
      <c r="BY110" s="855"/>
      <c r="BZ110" s="855"/>
      <c r="CA110" s="855">
        <v>4111861</v>
      </c>
      <c r="CB110" s="855"/>
      <c r="CC110" s="855"/>
      <c r="CD110" s="855"/>
      <c r="CE110" s="855"/>
      <c r="CF110" s="879">
        <v>233</v>
      </c>
      <c r="CG110" s="880"/>
      <c r="CH110" s="880"/>
      <c r="CI110" s="880"/>
      <c r="CJ110" s="880"/>
      <c r="CK110" s="939" t="s">
        <v>436</v>
      </c>
      <c r="CL110" s="832"/>
      <c r="CM110" s="873" t="s">
        <v>437</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132</v>
      </c>
      <c r="DH110" s="855"/>
      <c r="DI110" s="855"/>
      <c r="DJ110" s="855"/>
      <c r="DK110" s="855"/>
      <c r="DL110" s="855" t="s">
        <v>438</v>
      </c>
      <c r="DM110" s="855"/>
      <c r="DN110" s="855"/>
      <c r="DO110" s="855"/>
      <c r="DP110" s="855"/>
      <c r="DQ110" s="855" t="s">
        <v>438</v>
      </c>
      <c r="DR110" s="855"/>
      <c r="DS110" s="855"/>
      <c r="DT110" s="855"/>
      <c r="DU110" s="855"/>
      <c r="DV110" s="856" t="s">
        <v>438</v>
      </c>
      <c r="DW110" s="856"/>
      <c r="DX110" s="856"/>
      <c r="DY110" s="856"/>
      <c r="DZ110" s="857"/>
    </row>
    <row r="111" spans="1:131" s="224" customFormat="1" ht="26.25" customHeight="1" x14ac:dyDescent="0.2">
      <c r="A111" s="787" t="s">
        <v>439</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132</v>
      </c>
      <c r="AB111" s="932"/>
      <c r="AC111" s="932"/>
      <c r="AD111" s="932"/>
      <c r="AE111" s="933"/>
      <c r="AF111" s="934" t="s">
        <v>440</v>
      </c>
      <c r="AG111" s="932"/>
      <c r="AH111" s="932"/>
      <c r="AI111" s="932"/>
      <c r="AJ111" s="933"/>
      <c r="AK111" s="934" t="s">
        <v>438</v>
      </c>
      <c r="AL111" s="932"/>
      <c r="AM111" s="932"/>
      <c r="AN111" s="932"/>
      <c r="AO111" s="933"/>
      <c r="AP111" s="935" t="s">
        <v>438</v>
      </c>
      <c r="AQ111" s="936"/>
      <c r="AR111" s="936"/>
      <c r="AS111" s="936"/>
      <c r="AT111" s="937"/>
      <c r="AU111" s="945"/>
      <c r="AV111" s="946"/>
      <c r="AW111" s="946"/>
      <c r="AX111" s="946"/>
      <c r="AY111" s="946"/>
      <c r="AZ111" s="828" t="s">
        <v>441</v>
      </c>
      <c r="BA111" s="765"/>
      <c r="BB111" s="765"/>
      <c r="BC111" s="765"/>
      <c r="BD111" s="765"/>
      <c r="BE111" s="765"/>
      <c r="BF111" s="765"/>
      <c r="BG111" s="765"/>
      <c r="BH111" s="765"/>
      <c r="BI111" s="765"/>
      <c r="BJ111" s="765"/>
      <c r="BK111" s="765"/>
      <c r="BL111" s="765"/>
      <c r="BM111" s="765"/>
      <c r="BN111" s="765"/>
      <c r="BO111" s="765"/>
      <c r="BP111" s="766"/>
      <c r="BQ111" s="829">
        <v>209</v>
      </c>
      <c r="BR111" s="830"/>
      <c r="BS111" s="830"/>
      <c r="BT111" s="830"/>
      <c r="BU111" s="830"/>
      <c r="BV111" s="830">
        <v>209</v>
      </c>
      <c r="BW111" s="830"/>
      <c r="BX111" s="830"/>
      <c r="BY111" s="830"/>
      <c r="BZ111" s="830"/>
      <c r="CA111" s="830" t="s">
        <v>440</v>
      </c>
      <c r="CB111" s="830"/>
      <c r="CC111" s="830"/>
      <c r="CD111" s="830"/>
      <c r="CE111" s="830"/>
      <c r="CF111" s="888" t="s">
        <v>438</v>
      </c>
      <c r="CG111" s="889"/>
      <c r="CH111" s="889"/>
      <c r="CI111" s="889"/>
      <c r="CJ111" s="889"/>
      <c r="CK111" s="940"/>
      <c r="CL111" s="834"/>
      <c r="CM111" s="828" t="s">
        <v>442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440</v>
      </c>
      <c r="DH111" s="830"/>
      <c r="DI111" s="830"/>
      <c r="DJ111" s="830"/>
      <c r="DK111" s="830"/>
      <c r="DL111" s="830" t="s">
        <v>132</v>
      </c>
      <c r="DM111" s="830"/>
      <c r="DN111" s="830"/>
      <c r="DO111" s="830"/>
      <c r="DP111" s="830"/>
      <c r="DQ111" s="830" t="s">
        <v>132</v>
      </c>
      <c r="DR111" s="830"/>
      <c r="DS111" s="830"/>
      <c r="DT111" s="830"/>
      <c r="DU111" s="830"/>
      <c r="DV111" s="807" t="s">
        <v>438</v>
      </c>
      <c r="DW111" s="807"/>
      <c r="DX111" s="807"/>
      <c r="DY111" s="807"/>
      <c r="DZ111" s="808"/>
    </row>
    <row r="112" spans="1:131" s="224" customFormat="1" ht="26.25" customHeight="1" x14ac:dyDescent="0.2">
      <c r="A112" s="925" t="s">
        <v>443</v>
      </c>
      <c r="B112" s="926"/>
      <c r="C112" s="765" t="s">
        <v>444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438</v>
      </c>
      <c r="AB112" s="793"/>
      <c r="AC112" s="793"/>
      <c r="AD112" s="793"/>
      <c r="AE112" s="794"/>
      <c r="AF112" s="795" t="s">
        <v>438</v>
      </c>
      <c r="AG112" s="793"/>
      <c r="AH112" s="793"/>
      <c r="AI112" s="793"/>
      <c r="AJ112" s="794"/>
      <c r="AK112" s="795" t="s">
        <v>132</v>
      </c>
      <c r="AL112" s="793"/>
      <c r="AM112" s="793"/>
      <c r="AN112" s="793"/>
      <c r="AO112" s="794"/>
      <c r="AP112" s="837" t="s">
        <v>438</v>
      </c>
      <c r="AQ112" s="838"/>
      <c r="AR112" s="838"/>
      <c r="AS112" s="838"/>
      <c r="AT112" s="839"/>
      <c r="AU112" s="945"/>
      <c r="AV112" s="946"/>
      <c r="AW112" s="946"/>
      <c r="AX112" s="946"/>
      <c r="AY112" s="946"/>
      <c r="AZ112" s="828" t="s">
        <v>445</v>
      </c>
      <c r="BA112" s="765"/>
      <c r="BB112" s="765"/>
      <c r="BC112" s="765"/>
      <c r="BD112" s="765"/>
      <c r="BE112" s="765"/>
      <c r="BF112" s="765"/>
      <c r="BG112" s="765"/>
      <c r="BH112" s="765"/>
      <c r="BI112" s="765"/>
      <c r="BJ112" s="765"/>
      <c r="BK112" s="765"/>
      <c r="BL112" s="765"/>
      <c r="BM112" s="765"/>
      <c r="BN112" s="765"/>
      <c r="BO112" s="765"/>
      <c r="BP112" s="766"/>
      <c r="BQ112" s="829">
        <v>1976355</v>
      </c>
      <c r="BR112" s="830"/>
      <c r="BS112" s="830"/>
      <c r="BT112" s="830"/>
      <c r="BU112" s="830"/>
      <c r="BV112" s="830">
        <v>1905582</v>
      </c>
      <c r="BW112" s="830"/>
      <c r="BX112" s="830"/>
      <c r="BY112" s="830"/>
      <c r="BZ112" s="830"/>
      <c r="CA112" s="830">
        <v>1746971</v>
      </c>
      <c r="CB112" s="830"/>
      <c r="CC112" s="830"/>
      <c r="CD112" s="830"/>
      <c r="CE112" s="830"/>
      <c r="CF112" s="888">
        <v>99</v>
      </c>
      <c r="CG112" s="889"/>
      <c r="CH112" s="889"/>
      <c r="CI112" s="889"/>
      <c r="CJ112" s="889"/>
      <c r="CK112" s="940"/>
      <c r="CL112" s="834"/>
      <c r="CM112" s="828" t="s">
        <v>446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438</v>
      </c>
      <c r="DH112" s="830"/>
      <c r="DI112" s="830"/>
      <c r="DJ112" s="830"/>
      <c r="DK112" s="830"/>
      <c r="DL112" s="830" t="s">
        <v>132</v>
      </c>
      <c r="DM112" s="830"/>
      <c r="DN112" s="830"/>
      <c r="DO112" s="830"/>
      <c r="DP112" s="830"/>
      <c r="DQ112" s="830" t="s">
        <v>438</v>
      </c>
      <c r="DR112" s="830"/>
      <c r="DS112" s="830"/>
      <c r="DT112" s="830"/>
      <c r="DU112" s="830"/>
      <c r="DV112" s="807" t="s">
        <v>132</v>
      </c>
      <c r="DW112" s="807"/>
      <c r="DX112" s="807"/>
      <c r="DY112" s="807"/>
      <c r="DZ112" s="808"/>
    </row>
    <row r="113" spans="1:130" s="224" customFormat="1" ht="26.25" customHeight="1" x14ac:dyDescent="0.2">
      <c r="A113" s="927"/>
      <c r="B113" s="928"/>
      <c r="C113" s="765" t="s">
        <v>447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237198</v>
      </c>
      <c r="AB113" s="932"/>
      <c r="AC113" s="932"/>
      <c r="AD113" s="932"/>
      <c r="AE113" s="933"/>
      <c r="AF113" s="934">
        <v>240256</v>
      </c>
      <c r="AG113" s="932"/>
      <c r="AH113" s="932"/>
      <c r="AI113" s="932"/>
      <c r="AJ113" s="933"/>
      <c r="AK113" s="934">
        <v>234258</v>
      </c>
      <c r="AL113" s="932"/>
      <c r="AM113" s="932"/>
      <c r="AN113" s="932"/>
      <c r="AO113" s="933"/>
      <c r="AP113" s="935">
        <v>13.3</v>
      </c>
      <c r="AQ113" s="936"/>
      <c r="AR113" s="936"/>
      <c r="AS113" s="936"/>
      <c r="AT113" s="937"/>
      <c r="AU113" s="945"/>
      <c r="AV113" s="946"/>
      <c r="AW113" s="946"/>
      <c r="AX113" s="946"/>
      <c r="AY113" s="946"/>
      <c r="AZ113" s="828" t="s">
        <v>448</v>
      </c>
      <c r="BA113" s="765"/>
      <c r="BB113" s="765"/>
      <c r="BC113" s="765"/>
      <c r="BD113" s="765"/>
      <c r="BE113" s="765"/>
      <c r="BF113" s="765"/>
      <c r="BG113" s="765"/>
      <c r="BH113" s="765"/>
      <c r="BI113" s="765"/>
      <c r="BJ113" s="765"/>
      <c r="BK113" s="765"/>
      <c r="BL113" s="765"/>
      <c r="BM113" s="765"/>
      <c r="BN113" s="765"/>
      <c r="BO113" s="765"/>
      <c r="BP113" s="766"/>
      <c r="BQ113" s="829">
        <v>85070</v>
      </c>
      <c r="BR113" s="830"/>
      <c r="BS113" s="830"/>
      <c r="BT113" s="830"/>
      <c r="BU113" s="830"/>
      <c r="BV113" s="830">
        <v>108289</v>
      </c>
      <c r="BW113" s="830"/>
      <c r="BX113" s="830"/>
      <c r="BY113" s="830"/>
      <c r="BZ113" s="830"/>
      <c r="CA113" s="830">
        <v>111613</v>
      </c>
      <c r="CB113" s="830"/>
      <c r="CC113" s="830"/>
      <c r="CD113" s="830"/>
      <c r="CE113" s="830"/>
      <c r="CF113" s="888">
        <v>6.3</v>
      </c>
      <c r="CG113" s="889"/>
      <c r="CH113" s="889"/>
      <c r="CI113" s="889"/>
      <c r="CJ113" s="889"/>
      <c r="CK113" s="940"/>
      <c r="CL113" s="834"/>
      <c r="CM113" s="828" t="s">
        <v>449</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132</v>
      </c>
      <c r="DH113" s="793"/>
      <c r="DI113" s="793"/>
      <c r="DJ113" s="793"/>
      <c r="DK113" s="794"/>
      <c r="DL113" s="795" t="s">
        <v>438</v>
      </c>
      <c r="DM113" s="793"/>
      <c r="DN113" s="793"/>
      <c r="DO113" s="793"/>
      <c r="DP113" s="794"/>
      <c r="DQ113" s="795" t="s">
        <v>440</v>
      </c>
      <c r="DR113" s="793"/>
      <c r="DS113" s="793"/>
      <c r="DT113" s="793"/>
      <c r="DU113" s="794"/>
      <c r="DV113" s="837" t="s">
        <v>132</v>
      </c>
      <c r="DW113" s="838"/>
      <c r="DX113" s="838"/>
      <c r="DY113" s="838"/>
      <c r="DZ113" s="839"/>
    </row>
    <row r="114" spans="1:130" s="224" customFormat="1" ht="26.25" customHeight="1" x14ac:dyDescent="0.2">
      <c r="A114" s="927"/>
      <c r="B114" s="928"/>
      <c r="C114" s="765" t="s">
        <v>450</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14873</v>
      </c>
      <c r="AB114" s="793"/>
      <c r="AC114" s="793"/>
      <c r="AD114" s="793"/>
      <c r="AE114" s="794"/>
      <c r="AF114" s="795">
        <v>10983</v>
      </c>
      <c r="AG114" s="793"/>
      <c r="AH114" s="793"/>
      <c r="AI114" s="793"/>
      <c r="AJ114" s="794"/>
      <c r="AK114" s="795">
        <v>15203</v>
      </c>
      <c r="AL114" s="793"/>
      <c r="AM114" s="793"/>
      <c r="AN114" s="793"/>
      <c r="AO114" s="794"/>
      <c r="AP114" s="837">
        <v>0.9</v>
      </c>
      <c r="AQ114" s="838"/>
      <c r="AR114" s="838"/>
      <c r="AS114" s="838"/>
      <c r="AT114" s="839"/>
      <c r="AU114" s="945"/>
      <c r="AV114" s="946"/>
      <c r="AW114" s="946"/>
      <c r="AX114" s="946"/>
      <c r="AY114" s="946"/>
      <c r="AZ114" s="828" t="s">
        <v>451</v>
      </c>
      <c r="BA114" s="765"/>
      <c r="BB114" s="765"/>
      <c r="BC114" s="765"/>
      <c r="BD114" s="765"/>
      <c r="BE114" s="765"/>
      <c r="BF114" s="765"/>
      <c r="BG114" s="765"/>
      <c r="BH114" s="765"/>
      <c r="BI114" s="765"/>
      <c r="BJ114" s="765"/>
      <c r="BK114" s="765"/>
      <c r="BL114" s="765"/>
      <c r="BM114" s="765"/>
      <c r="BN114" s="765"/>
      <c r="BO114" s="765"/>
      <c r="BP114" s="766"/>
      <c r="BQ114" s="829">
        <v>363111</v>
      </c>
      <c r="BR114" s="830"/>
      <c r="BS114" s="830"/>
      <c r="BT114" s="830"/>
      <c r="BU114" s="830"/>
      <c r="BV114" s="830">
        <v>340483</v>
      </c>
      <c r="BW114" s="830"/>
      <c r="BX114" s="830"/>
      <c r="BY114" s="830"/>
      <c r="BZ114" s="830"/>
      <c r="CA114" s="830">
        <v>320017</v>
      </c>
      <c r="CB114" s="830"/>
      <c r="CC114" s="830"/>
      <c r="CD114" s="830"/>
      <c r="CE114" s="830"/>
      <c r="CF114" s="888">
        <v>18.100000000000001</v>
      </c>
      <c r="CG114" s="889"/>
      <c r="CH114" s="889"/>
      <c r="CI114" s="889"/>
      <c r="CJ114" s="889"/>
      <c r="CK114" s="940"/>
      <c r="CL114" s="834"/>
      <c r="CM114" s="828" t="s">
        <v>452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438</v>
      </c>
      <c r="DH114" s="793"/>
      <c r="DI114" s="793"/>
      <c r="DJ114" s="793"/>
      <c r="DK114" s="794"/>
      <c r="DL114" s="795" t="s">
        <v>438</v>
      </c>
      <c r="DM114" s="793"/>
      <c r="DN114" s="793"/>
      <c r="DO114" s="793"/>
      <c r="DP114" s="794"/>
      <c r="DQ114" s="795" t="s">
        <v>440</v>
      </c>
      <c r="DR114" s="793"/>
      <c r="DS114" s="793"/>
      <c r="DT114" s="793"/>
      <c r="DU114" s="794"/>
      <c r="DV114" s="837" t="s">
        <v>438</v>
      </c>
      <c r="DW114" s="838"/>
      <c r="DX114" s="838"/>
      <c r="DY114" s="838"/>
      <c r="DZ114" s="839"/>
    </row>
    <row r="115" spans="1:130" s="224" customFormat="1" ht="26.25" customHeight="1" x14ac:dyDescent="0.2">
      <c r="A115" s="927"/>
      <c r="B115" s="928"/>
      <c r="C115" s="765" t="s">
        <v>453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210</v>
      </c>
      <c r="AB115" s="932"/>
      <c r="AC115" s="932"/>
      <c r="AD115" s="932"/>
      <c r="AE115" s="933"/>
      <c r="AF115" s="934">
        <v>209</v>
      </c>
      <c r="AG115" s="932"/>
      <c r="AH115" s="932"/>
      <c r="AI115" s="932"/>
      <c r="AJ115" s="933"/>
      <c r="AK115" s="934" t="s">
        <v>132</v>
      </c>
      <c r="AL115" s="932"/>
      <c r="AM115" s="932"/>
      <c r="AN115" s="932"/>
      <c r="AO115" s="933"/>
      <c r="AP115" s="935" t="s">
        <v>438</v>
      </c>
      <c r="AQ115" s="936"/>
      <c r="AR115" s="936"/>
      <c r="AS115" s="936"/>
      <c r="AT115" s="937"/>
      <c r="AU115" s="945"/>
      <c r="AV115" s="946"/>
      <c r="AW115" s="946"/>
      <c r="AX115" s="946"/>
      <c r="AY115" s="946"/>
      <c r="AZ115" s="828" t="s">
        <v>454</v>
      </c>
      <c r="BA115" s="765"/>
      <c r="BB115" s="765"/>
      <c r="BC115" s="765"/>
      <c r="BD115" s="765"/>
      <c r="BE115" s="765"/>
      <c r="BF115" s="765"/>
      <c r="BG115" s="765"/>
      <c r="BH115" s="765"/>
      <c r="BI115" s="765"/>
      <c r="BJ115" s="765"/>
      <c r="BK115" s="765"/>
      <c r="BL115" s="765"/>
      <c r="BM115" s="765"/>
      <c r="BN115" s="765"/>
      <c r="BO115" s="765"/>
      <c r="BP115" s="766"/>
      <c r="BQ115" s="829" t="s">
        <v>132</v>
      </c>
      <c r="BR115" s="830"/>
      <c r="BS115" s="830"/>
      <c r="BT115" s="830"/>
      <c r="BU115" s="830"/>
      <c r="BV115" s="830" t="s">
        <v>438</v>
      </c>
      <c r="BW115" s="830"/>
      <c r="BX115" s="830"/>
      <c r="BY115" s="830"/>
      <c r="BZ115" s="830"/>
      <c r="CA115" s="830" t="s">
        <v>440</v>
      </c>
      <c r="CB115" s="830"/>
      <c r="CC115" s="830"/>
      <c r="CD115" s="830"/>
      <c r="CE115" s="830"/>
      <c r="CF115" s="888" t="s">
        <v>438</v>
      </c>
      <c r="CG115" s="889"/>
      <c r="CH115" s="889"/>
      <c r="CI115" s="889"/>
      <c r="CJ115" s="889"/>
      <c r="CK115" s="940"/>
      <c r="CL115" s="834"/>
      <c r="CM115" s="828" t="s">
        <v>455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438</v>
      </c>
      <c r="DH115" s="793"/>
      <c r="DI115" s="793"/>
      <c r="DJ115" s="793"/>
      <c r="DK115" s="794"/>
      <c r="DL115" s="795" t="s">
        <v>438</v>
      </c>
      <c r="DM115" s="793"/>
      <c r="DN115" s="793"/>
      <c r="DO115" s="793"/>
      <c r="DP115" s="794"/>
      <c r="DQ115" s="795" t="s">
        <v>438</v>
      </c>
      <c r="DR115" s="793"/>
      <c r="DS115" s="793"/>
      <c r="DT115" s="793"/>
      <c r="DU115" s="794"/>
      <c r="DV115" s="837" t="s">
        <v>438</v>
      </c>
      <c r="DW115" s="838"/>
      <c r="DX115" s="838"/>
      <c r="DY115" s="838"/>
      <c r="DZ115" s="839"/>
    </row>
    <row r="116" spans="1:130" s="224" customFormat="1" ht="26.25" customHeight="1" x14ac:dyDescent="0.2">
      <c r="A116" s="929"/>
      <c r="B116" s="930"/>
      <c r="C116" s="852" t="s">
        <v>456</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111</v>
      </c>
      <c r="AB116" s="793"/>
      <c r="AC116" s="793"/>
      <c r="AD116" s="793"/>
      <c r="AE116" s="794"/>
      <c r="AF116" s="795">
        <v>126</v>
      </c>
      <c r="AG116" s="793"/>
      <c r="AH116" s="793"/>
      <c r="AI116" s="793"/>
      <c r="AJ116" s="794"/>
      <c r="AK116" s="795">
        <v>161</v>
      </c>
      <c r="AL116" s="793"/>
      <c r="AM116" s="793"/>
      <c r="AN116" s="793"/>
      <c r="AO116" s="794"/>
      <c r="AP116" s="837">
        <v>0</v>
      </c>
      <c r="AQ116" s="838"/>
      <c r="AR116" s="838"/>
      <c r="AS116" s="838"/>
      <c r="AT116" s="839"/>
      <c r="AU116" s="945"/>
      <c r="AV116" s="946"/>
      <c r="AW116" s="946"/>
      <c r="AX116" s="946"/>
      <c r="AY116" s="946"/>
      <c r="AZ116" s="922" t="s">
        <v>457</v>
      </c>
      <c r="BA116" s="923"/>
      <c r="BB116" s="923"/>
      <c r="BC116" s="923"/>
      <c r="BD116" s="923"/>
      <c r="BE116" s="923"/>
      <c r="BF116" s="923"/>
      <c r="BG116" s="923"/>
      <c r="BH116" s="923"/>
      <c r="BI116" s="923"/>
      <c r="BJ116" s="923"/>
      <c r="BK116" s="923"/>
      <c r="BL116" s="923"/>
      <c r="BM116" s="923"/>
      <c r="BN116" s="923"/>
      <c r="BO116" s="923"/>
      <c r="BP116" s="924"/>
      <c r="BQ116" s="829" t="s">
        <v>132</v>
      </c>
      <c r="BR116" s="830"/>
      <c r="BS116" s="830"/>
      <c r="BT116" s="830"/>
      <c r="BU116" s="830"/>
      <c r="BV116" s="830" t="s">
        <v>438</v>
      </c>
      <c r="BW116" s="830"/>
      <c r="BX116" s="830"/>
      <c r="BY116" s="830"/>
      <c r="BZ116" s="830"/>
      <c r="CA116" s="830" t="s">
        <v>438</v>
      </c>
      <c r="CB116" s="830"/>
      <c r="CC116" s="830"/>
      <c r="CD116" s="830"/>
      <c r="CE116" s="830"/>
      <c r="CF116" s="888" t="s">
        <v>438</v>
      </c>
      <c r="CG116" s="889"/>
      <c r="CH116" s="889"/>
      <c r="CI116" s="889"/>
      <c r="CJ116" s="889"/>
      <c r="CK116" s="940"/>
      <c r="CL116" s="834"/>
      <c r="CM116" s="828" t="s">
        <v>458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209</v>
      </c>
      <c r="DH116" s="793"/>
      <c r="DI116" s="793"/>
      <c r="DJ116" s="793"/>
      <c r="DK116" s="794"/>
      <c r="DL116" s="795">
        <v>209</v>
      </c>
      <c r="DM116" s="793"/>
      <c r="DN116" s="793"/>
      <c r="DO116" s="793"/>
      <c r="DP116" s="794"/>
      <c r="DQ116" s="795" t="s">
        <v>438</v>
      </c>
      <c r="DR116" s="793"/>
      <c r="DS116" s="793"/>
      <c r="DT116" s="793"/>
      <c r="DU116" s="794"/>
      <c r="DV116" s="837" t="s">
        <v>438</v>
      </c>
      <c r="DW116" s="838"/>
      <c r="DX116" s="838"/>
      <c r="DY116" s="838"/>
      <c r="DZ116" s="839"/>
    </row>
    <row r="117" spans="1:130" s="224" customFormat="1" ht="26.25" customHeight="1" x14ac:dyDescent="0.2">
      <c r="A117" s="908" t="s">
        <v>191</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459</v>
      </c>
      <c r="Z117" s="910"/>
      <c r="AA117" s="915">
        <v>649371</v>
      </c>
      <c r="AB117" s="916"/>
      <c r="AC117" s="916"/>
      <c r="AD117" s="916"/>
      <c r="AE117" s="917"/>
      <c r="AF117" s="918">
        <v>684786</v>
      </c>
      <c r="AG117" s="916"/>
      <c r="AH117" s="916"/>
      <c r="AI117" s="916"/>
      <c r="AJ117" s="917"/>
      <c r="AK117" s="918">
        <v>710732</v>
      </c>
      <c r="AL117" s="916"/>
      <c r="AM117" s="916"/>
      <c r="AN117" s="916"/>
      <c r="AO117" s="917"/>
      <c r="AP117" s="919"/>
      <c r="AQ117" s="920"/>
      <c r="AR117" s="920"/>
      <c r="AS117" s="920"/>
      <c r="AT117" s="921"/>
      <c r="AU117" s="945"/>
      <c r="AV117" s="946"/>
      <c r="AW117" s="946"/>
      <c r="AX117" s="946"/>
      <c r="AY117" s="946"/>
      <c r="AZ117" s="876" t="s">
        <v>460</v>
      </c>
      <c r="BA117" s="877"/>
      <c r="BB117" s="877"/>
      <c r="BC117" s="877"/>
      <c r="BD117" s="877"/>
      <c r="BE117" s="877"/>
      <c r="BF117" s="877"/>
      <c r="BG117" s="877"/>
      <c r="BH117" s="877"/>
      <c r="BI117" s="877"/>
      <c r="BJ117" s="877"/>
      <c r="BK117" s="877"/>
      <c r="BL117" s="877"/>
      <c r="BM117" s="877"/>
      <c r="BN117" s="877"/>
      <c r="BO117" s="877"/>
      <c r="BP117" s="878"/>
      <c r="BQ117" s="829" t="s">
        <v>438</v>
      </c>
      <c r="BR117" s="830"/>
      <c r="BS117" s="830"/>
      <c r="BT117" s="830"/>
      <c r="BU117" s="830"/>
      <c r="BV117" s="830" t="s">
        <v>438</v>
      </c>
      <c r="BW117" s="830"/>
      <c r="BX117" s="830"/>
      <c r="BY117" s="830"/>
      <c r="BZ117" s="830"/>
      <c r="CA117" s="830" t="s">
        <v>438</v>
      </c>
      <c r="CB117" s="830"/>
      <c r="CC117" s="830"/>
      <c r="CD117" s="830"/>
      <c r="CE117" s="830"/>
      <c r="CF117" s="888" t="s">
        <v>132</v>
      </c>
      <c r="CG117" s="889"/>
      <c r="CH117" s="889"/>
      <c r="CI117" s="889"/>
      <c r="CJ117" s="889"/>
      <c r="CK117" s="940"/>
      <c r="CL117" s="834"/>
      <c r="CM117" s="828" t="s">
        <v>461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438</v>
      </c>
      <c r="DH117" s="793"/>
      <c r="DI117" s="793"/>
      <c r="DJ117" s="793"/>
      <c r="DK117" s="794"/>
      <c r="DL117" s="795" t="s">
        <v>440</v>
      </c>
      <c r="DM117" s="793"/>
      <c r="DN117" s="793"/>
      <c r="DO117" s="793"/>
      <c r="DP117" s="794"/>
      <c r="DQ117" s="795" t="s">
        <v>132</v>
      </c>
      <c r="DR117" s="793"/>
      <c r="DS117" s="793"/>
      <c r="DT117" s="793"/>
      <c r="DU117" s="794"/>
      <c r="DV117" s="837" t="s">
        <v>132</v>
      </c>
      <c r="DW117" s="838"/>
      <c r="DX117" s="838"/>
      <c r="DY117" s="838"/>
      <c r="DZ117" s="839"/>
    </row>
    <row r="118" spans="1:130" s="224" customFormat="1" ht="26.25" customHeight="1" x14ac:dyDescent="0.2">
      <c r="A118" s="908" t="s">
        <v>433</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430</v>
      </c>
      <c r="AB118" s="909"/>
      <c r="AC118" s="909"/>
      <c r="AD118" s="909"/>
      <c r="AE118" s="910"/>
      <c r="AF118" s="911" t="s">
        <v>431</v>
      </c>
      <c r="AG118" s="909"/>
      <c r="AH118" s="909"/>
      <c r="AI118" s="909"/>
      <c r="AJ118" s="910"/>
      <c r="AK118" s="911" t="s">
        <v>314</v>
      </c>
      <c r="AL118" s="909"/>
      <c r="AM118" s="909"/>
      <c r="AN118" s="909"/>
      <c r="AO118" s="910"/>
      <c r="AP118" s="912" t="s">
        <v>432</v>
      </c>
      <c r="AQ118" s="913"/>
      <c r="AR118" s="913"/>
      <c r="AS118" s="913"/>
      <c r="AT118" s="914"/>
      <c r="AU118" s="945"/>
      <c r="AV118" s="946"/>
      <c r="AW118" s="946"/>
      <c r="AX118" s="946"/>
      <c r="AY118" s="946"/>
      <c r="AZ118" s="851" t="s">
        <v>462</v>
      </c>
      <c r="BA118" s="852"/>
      <c r="BB118" s="852"/>
      <c r="BC118" s="852"/>
      <c r="BD118" s="852"/>
      <c r="BE118" s="852"/>
      <c r="BF118" s="852"/>
      <c r="BG118" s="852"/>
      <c r="BH118" s="852"/>
      <c r="BI118" s="852"/>
      <c r="BJ118" s="852"/>
      <c r="BK118" s="852"/>
      <c r="BL118" s="852"/>
      <c r="BM118" s="852"/>
      <c r="BN118" s="852"/>
      <c r="BO118" s="852"/>
      <c r="BP118" s="853"/>
      <c r="BQ118" s="892" t="s">
        <v>132</v>
      </c>
      <c r="BR118" s="858"/>
      <c r="BS118" s="858"/>
      <c r="BT118" s="858"/>
      <c r="BU118" s="858"/>
      <c r="BV118" s="858" t="s">
        <v>132</v>
      </c>
      <c r="BW118" s="858"/>
      <c r="BX118" s="858"/>
      <c r="BY118" s="858"/>
      <c r="BZ118" s="858"/>
      <c r="CA118" s="858" t="s">
        <v>132</v>
      </c>
      <c r="CB118" s="858"/>
      <c r="CC118" s="858"/>
      <c r="CD118" s="858"/>
      <c r="CE118" s="858"/>
      <c r="CF118" s="888" t="s">
        <v>438</v>
      </c>
      <c r="CG118" s="889"/>
      <c r="CH118" s="889"/>
      <c r="CI118" s="889"/>
      <c r="CJ118" s="889"/>
      <c r="CK118" s="940"/>
      <c r="CL118" s="834"/>
      <c r="CM118" s="828" t="s">
        <v>463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440</v>
      </c>
      <c r="DH118" s="793"/>
      <c r="DI118" s="793"/>
      <c r="DJ118" s="793"/>
      <c r="DK118" s="794"/>
      <c r="DL118" s="795" t="s">
        <v>132</v>
      </c>
      <c r="DM118" s="793"/>
      <c r="DN118" s="793"/>
      <c r="DO118" s="793"/>
      <c r="DP118" s="794"/>
      <c r="DQ118" s="795" t="s">
        <v>438</v>
      </c>
      <c r="DR118" s="793"/>
      <c r="DS118" s="793"/>
      <c r="DT118" s="793"/>
      <c r="DU118" s="794"/>
      <c r="DV118" s="837" t="s">
        <v>440</v>
      </c>
      <c r="DW118" s="838"/>
      <c r="DX118" s="838"/>
      <c r="DY118" s="838"/>
      <c r="DZ118" s="839"/>
    </row>
    <row r="119" spans="1:130" s="224" customFormat="1" ht="26.25" customHeight="1" x14ac:dyDescent="0.2">
      <c r="A119" s="831" t="s">
        <v>436</v>
      </c>
      <c r="B119" s="832"/>
      <c r="C119" s="873" t="s">
        <v>437</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438</v>
      </c>
      <c r="AB119" s="902"/>
      <c r="AC119" s="902"/>
      <c r="AD119" s="902"/>
      <c r="AE119" s="903"/>
      <c r="AF119" s="904" t="s">
        <v>132</v>
      </c>
      <c r="AG119" s="902"/>
      <c r="AH119" s="902"/>
      <c r="AI119" s="902"/>
      <c r="AJ119" s="903"/>
      <c r="AK119" s="904" t="s">
        <v>438</v>
      </c>
      <c r="AL119" s="902"/>
      <c r="AM119" s="902"/>
      <c r="AN119" s="902"/>
      <c r="AO119" s="903"/>
      <c r="AP119" s="905" t="s">
        <v>440</v>
      </c>
      <c r="AQ119" s="906"/>
      <c r="AR119" s="906"/>
      <c r="AS119" s="906"/>
      <c r="AT119" s="907"/>
      <c r="AU119" s="947"/>
      <c r="AV119" s="948"/>
      <c r="AW119" s="948"/>
      <c r="AX119" s="948"/>
      <c r="AY119" s="948"/>
      <c r="AZ119" s="247" t="s">
        <v>191</v>
      </c>
      <c r="BA119" s="247"/>
      <c r="BB119" s="247"/>
      <c r="BC119" s="247"/>
      <c r="BD119" s="247"/>
      <c r="BE119" s="247"/>
      <c r="BF119" s="247"/>
      <c r="BG119" s="247"/>
      <c r="BH119" s="247"/>
      <c r="BI119" s="247"/>
      <c r="BJ119" s="247"/>
      <c r="BK119" s="247"/>
      <c r="BL119" s="247"/>
      <c r="BM119" s="247"/>
      <c r="BN119" s="247"/>
      <c r="BO119" s="890" t="s">
        <v>464</v>
      </c>
      <c r="BP119" s="891"/>
      <c r="BQ119" s="892">
        <v>6868243</v>
      </c>
      <c r="BR119" s="858"/>
      <c r="BS119" s="858"/>
      <c r="BT119" s="858"/>
      <c r="BU119" s="858"/>
      <c r="BV119" s="858">
        <v>6620412</v>
      </c>
      <c r="BW119" s="858"/>
      <c r="BX119" s="858"/>
      <c r="BY119" s="858"/>
      <c r="BZ119" s="858"/>
      <c r="CA119" s="858">
        <v>6290462</v>
      </c>
      <c r="CB119" s="858"/>
      <c r="CC119" s="858"/>
      <c r="CD119" s="858"/>
      <c r="CE119" s="858"/>
      <c r="CF119" s="761"/>
      <c r="CG119" s="762"/>
      <c r="CH119" s="762"/>
      <c r="CI119" s="762"/>
      <c r="CJ119" s="847"/>
      <c r="CK119" s="941"/>
      <c r="CL119" s="836"/>
      <c r="CM119" s="851" t="s">
        <v>465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438</v>
      </c>
      <c r="DH119" s="777"/>
      <c r="DI119" s="777"/>
      <c r="DJ119" s="777"/>
      <c r="DK119" s="778"/>
      <c r="DL119" s="779" t="s">
        <v>132</v>
      </c>
      <c r="DM119" s="777"/>
      <c r="DN119" s="777"/>
      <c r="DO119" s="777"/>
      <c r="DP119" s="778"/>
      <c r="DQ119" s="779" t="s">
        <v>132</v>
      </c>
      <c r="DR119" s="777"/>
      <c r="DS119" s="777"/>
      <c r="DT119" s="777"/>
      <c r="DU119" s="778"/>
      <c r="DV119" s="861" t="s">
        <v>438</v>
      </c>
      <c r="DW119" s="862"/>
      <c r="DX119" s="862"/>
      <c r="DY119" s="862"/>
      <c r="DZ119" s="863"/>
    </row>
    <row r="120" spans="1:130" s="224" customFormat="1" ht="26.25" customHeight="1" x14ac:dyDescent="0.2">
      <c r="A120" s="833"/>
      <c r="B120" s="834"/>
      <c r="C120" s="828" t="s">
        <v>442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438</v>
      </c>
      <c r="AB120" s="793"/>
      <c r="AC120" s="793"/>
      <c r="AD120" s="793"/>
      <c r="AE120" s="794"/>
      <c r="AF120" s="795" t="s">
        <v>132</v>
      </c>
      <c r="AG120" s="793"/>
      <c r="AH120" s="793"/>
      <c r="AI120" s="793"/>
      <c r="AJ120" s="794"/>
      <c r="AK120" s="795" t="s">
        <v>440</v>
      </c>
      <c r="AL120" s="793"/>
      <c r="AM120" s="793"/>
      <c r="AN120" s="793"/>
      <c r="AO120" s="794"/>
      <c r="AP120" s="837" t="s">
        <v>132</v>
      </c>
      <c r="AQ120" s="838"/>
      <c r="AR120" s="838"/>
      <c r="AS120" s="838"/>
      <c r="AT120" s="839"/>
      <c r="AU120" s="893" t="s">
        <v>466</v>
      </c>
      <c r="AV120" s="894"/>
      <c r="AW120" s="894"/>
      <c r="AX120" s="894"/>
      <c r="AY120" s="895"/>
      <c r="AZ120" s="873" t="s">
        <v>467</v>
      </c>
      <c r="BA120" s="821"/>
      <c r="BB120" s="821"/>
      <c r="BC120" s="821"/>
      <c r="BD120" s="821"/>
      <c r="BE120" s="821"/>
      <c r="BF120" s="821"/>
      <c r="BG120" s="821"/>
      <c r="BH120" s="821"/>
      <c r="BI120" s="821"/>
      <c r="BJ120" s="821"/>
      <c r="BK120" s="821"/>
      <c r="BL120" s="821"/>
      <c r="BM120" s="821"/>
      <c r="BN120" s="821"/>
      <c r="BO120" s="821"/>
      <c r="BP120" s="822"/>
      <c r="BQ120" s="874">
        <v>952486</v>
      </c>
      <c r="BR120" s="855"/>
      <c r="BS120" s="855"/>
      <c r="BT120" s="855"/>
      <c r="BU120" s="855"/>
      <c r="BV120" s="855">
        <v>1109713</v>
      </c>
      <c r="BW120" s="855"/>
      <c r="BX120" s="855"/>
      <c r="BY120" s="855"/>
      <c r="BZ120" s="855"/>
      <c r="CA120" s="855">
        <v>1239956</v>
      </c>
      <c r="CB120" s="855"/>
      <c r="CC120" s="855"/>
      <c r="CD120" s="855"/>
      <c r="CE120" s="855"/>
      <c r="CF120" s="879">
        <v>70.2</v>
      </c>
      <c r="CG120" s="880"/>
      <c r="CH120" s="880"/>
      <c r="CI120" s="880"/>
      <c r="CJ120" s="880"/>
      <c r="CK120" s="881" t="s">
        <v>468</v>
      </c>
      <c r="CL120" s="865"/>
      <c r="CM120" s="865"/>
      <c r="CN120" s="865"/>
      <c r="CO120" s="866"/>
      <c r="CP120" s="885" t="s">
        <v>413</v>
      </c>
      <c r="CQ120" s="886"/>
      <c r="CR120" s="886"/>
      <c r="CS120" s="886"/>
      <c r="CT120" s="886"/>
      <c r="CU120" s="886"/>
      <c r="CV120" s="886"/>
      <c r="CW120" s="886"/>
      <c r="CX120" s="886"/>
      <c r="CY120" s="886"/>
      <c r="CZ120" s="886"/>
      <c r="DA120" s="886"/>
      <c r="DB120" s="886"/>
      <c r="DC120" s="886"/>
      <c r="DD120" s="886"/>
      <c r="DE120" s="886"/>
      <c r="DF120" s="887"/>
      <c r="DG120" s="874">
        <v>1413190</v>
      </c>
      <c r="DH120" s="855"/>
      <c r="DI120" s="855"/>
      <c r="DJ120" s="855"/>
      <c r="DK120" s="855"/>
      <c r="DL120" s="855">
        <v>1332608</v>
      </c>
      <c r="DM120" s="855"/>
      <c r="DN120" s="855"/>
      <c r="DO120" s="855"/>
      <c r="DP120" s="855"/>
      <c r="DQ120" s="855">
        <v>1224707</v>
      </c>
      <c r="DR120" s="855"/>
      <c r="DS120" s="855"/>
      <c r="DT120" s="855"/>
      <c r="DU120" s="855"/>
      <c r="DV120" s="856">
        <v>69.400000000000006</v>
      </c>
      <c r="DW120" s="856"/>
      <c r="DX120" s="856"/>
      <c r="DY120" s="856"/>
      <c r="DZ120" s="857"/>
    </row>
    <row r="121" spans="1:130" s="224" customFormat="1" ht="26.25" customHeight="1" x14ac:dyDescent="0.2">
      <c r="A121" s="833"/>
      <c r="B121" s="834"/>
      <c r="C121" s="876" t="s">
        <v>469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440</v>
      </c>
      <c r="AB121" s="793"/>
      <c r="AC121" s="793"/>
      <c r="AD121" s="793"/>
      <c r="AE121" s="794"/>
      <c r="AF121" s="795" t="s">
        <v>132</v>
      </c>
      <c r="AG121" s="793"/>
      <c r="AH121" s="793"/>
      <c r="AI121" s="793"/>
      <c r="AJ121" s="794"/>
      <c r="AK121" s="795" t="s">
        <v>132</v>
      </c>
      <c r="AL121" s="793"/>
      <c r="AM121" s="793"/>
      <c r="AN121" s="793"/>
      <c r="AO121" s="794"/>
      <c r="AP121" s="837" t="s">
        <v>132</v>
      </c>
      <c r="AQ121" s="838"/>
      <c r="AR121" s="838"/>
      <c r="AS121" s="838"/>
      <c r="AT121" s="839"/>
      <c r="AU121" s="896"/>
      <c r="AV121" s="897"/>
      <c r="AW121" s="897"/>
      <c r="AX121" s="897"/>
      <c r="AY121" s="898"/>
      <c r="AZ121" s="828" t="s">
        <v>470</v>
      </c>
      <c r="BA121" s="765"/>
      <c r="BB121" s="765"/>
      <c r="BC121" s="765"/>
      <c r="BD121" s="765"/>
      <c r="BE121" s="765"/>
      <c r="BF121" s="765"/>
      <c r="BG121" s="765"/>
      <c r="BH121" s="765"/>
      <c r="BI121" s="765"/>
      <c r="BJ121" s="765"/>
      <c r="BK121" s="765"/>
      <c r="BL121" s="765"/>
      <c r="BM121" s="765"/>
      <c r="BN121" s="765"/>
      <c r="BO121" s="765"/>
      <c r="BP121" s="766"/>
      <c r="BQ121" s="829">
        <v>107592</v>
      </c>
      <c r="BR121" s="830"/>
      <c r="BS121" s="830"/>
      <c r="BT121" s="830"/>
      <c r="BU121" s="830"/>
      <c r="BV121" s="830">
        <v>81537</v>
      </c>
      <c r="BW121" s="830"/>
      <c r="BX121" s="830"/>
      <c r="BY121" s="830"/>
      <c r="BZ121" s="830"/>
      <c r="CA121" s="830">
        <v>61571</v>
      </c>
      <c r="CB121" s="830"/>
      <c r="CC121" s="830"/>
      <c r="CD121" s="830"/>
      <c r="CE121" s="830"/>
      <c r="CF121" s="888">
        <v>3.5</v>
      </c>
      <c r="CG121" s="889"/>
      <c r="CH121" s="889"/>
      <c r="CI121" s="889"/>
      <c r="CJ121" s="889"/>
      <c r="CK121" s="882"/>
      <c r="CL121" s="868"/>
      <c r="CM121" s="868"/>
      <c r="CN121" s="868"/>
      <c r="CO121" s="869"/>
      <c r="CP121" s="848" t="s">
        <v>411</v>
      </c>
      <c r="CQ121" s="849"/>
      <c r="CR121" s="849"/>
      <c r="CS121" s="849"/>
      <c r="CT121" s="849"/>
      <c r="CU121" s="849"/>
      <c r="CV121" s="849"/>
      <c r="CW121" s="849"/>
      <c r="CX121" s="849"/>
      <c r="CY121" s="849"/>
      <c r="CZ121" s="849"/>
      <c r="DA121" s="849"/>
      <c r="DB121" s="849"/>
      <c r="DC121" s="849"/>
      <c r="DD121" s="849"/>
      <c r="DE121" s="849"/>
      <c r="DF121" s="850"/>
      <c r="DG121" s="829">
        <v>374214</v>
      </c>
      <c r="DH121" s="830"/>
      <c r="DI121" s="830"/>
      <c r="DJ121" s="830"/>
      <c r="DK121" s="830"/>
      <c r="DL121" s="830">
        <v>412972</v>
      </c>
      <c r="DM121" s="830"/>
      <c r="DN121" s="830"/>
      <c r="DO121" s="830"/>
      <c r="DP121" s="830"/>
      <c r="DQ121" s="830">
        <v>393024</v>
      </c>
      <c r="DR121" s="830"/>
      <c r="DS121" s="830"/>
      <c r="DT121" s="830"/>
      <c r="DU121" s="830"/>
      <c r="DV121" s="807">
        <v>22.3</v>
      </c>
      <c r="DW121" s="807"/>
      <c r="DX121" s="807"/>
      <c r="DY121" s="807"/>
      <c r="DZ121" s="808"/>
    </row>
    <row r="122" spans="1:130" s="224" customFormat="1" ht="26.25" customHeight="1" x14ac:dyDescent="0.2">
      <c r="A122" s="833"/>
      <c r="B122" s="834"/>
      <c r="C122" s="828" t="s">
        <v>452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438</v>
      </c>
      <c r="AB122" s="793"/>
      <c r="AC122" s="793"/>
      <c r="AD122" s="793"/>
      <c r="AE122" s="794"/>
      <c r="AF122" s="795" t="s">
        <v>438</v>
      </c>
      <c r="AG122" s="793"/>
      <c r="AH122" s="793"/>
      <c r="AI122" s="793"/>
      <c r="AJ122" s="794"/>
      <c r="AK122" s="795" t="s">
        <v>132</v>
      </c>
      <c r="AL122" s="793"/>
      <c r="AM122" s="793"/>
      <c r="AN122" s="793"/>
      <c r="AO122" s="794"/>
      <c r="AP122" s="837" t="s">
        <v>438</v>
      </c>
      <c r="AQ122" s="838"/>
      <c r="AR122" s="838"/>
      <c r="AS122" s="838"/>
      <c r="AT122" s="839"/>
      <c r="AU122" s="896"/>
      <c r="AV122" s="897"/>
      <c r="AW122" s="897"/>
      <c r="AX122" s="897"/>
      <c r="AY122" s="898"/>
      <c r="AZ122" s="851" t="s">
        <v>471</v>
      </c>
      <c r="BA122" s="852"/>
      <c r="BB122" s="852"/>
      <c r="BC122" s="852"/>
      <c r="BD122" s="852"/>
      <c r="BE122" s="852"/>
      <c r="BF122" s="852"/>
      <c r="BG122" s="852"/>
      <c r="BH122" s="852"/>
      <c r="BI122" s="852"/>
      <c r="BJ122" s="852"/>
      <c r="BK122" s="852"/>
      <c r="BL122" s="852"/>
      <c r="BM122" s="852"/>
      <c r="BN122" s="852"/>
      <c r="BO122" s="852"/>
      <c r="BP122" s="853"/>
      <c r="BQ122" s="892">
        <v>4241431</v>
      </c>
      <c r="BR122" s="858"/>
      <c r="BS122" s="858"/>
      <c r="BT122" s="858"/>
      <c r="BU122" s="858"/>
      <c r="BV122" s="858">
        <v>4073774</v>
      </c>
      <c r="BW122" s="858"/>
      <c r="BX122" s="858"/>
      <c r="BY122" s="858"/>
      <c r="BZ122" s="858"/>
      <c r="CA122" s="858">
        <v>3908214</v>
      </c>
      <c r="CB122" s="858"/>
      <c r="CC122" s="858"/>
      <c r="CD122" s="858"/>
      <c r="CE122" s="858"/>
      <c r="CF122" s="859">
        <v>221.4</v>
      </c>
      <c r="CG122" s="860"/>
      <c r="CH122" s="860"/>
      <c r="CI122" s="860"/>
      <c r="CJ122" s="860"/>
      <c r="CK122" s="882"/>
      <c r="CL122" s="868"/>
      <c r="CM122" s="868"/>
      <c r="CN122" s="868"/>
      <c r="CO122" s="869"/>
      <c r="CP122" s="848" t="s">
        <v>414</v>
      </c>
      <c r="CQ122" s="849"/>
      <c r="CR122" s="849"/>
      <c r="CS122" s="849"/>
      <c r="CT122" s="849"/>
      <c r="CU122" s="849"/>
      <c r="CV122" s="849"/>
      <c r="CW122" s="849"/>
      <c r="CX122" s="849"/>
      <c r="CY122" s="849"/>
      <c r="CZ122" s="849"/>
      <c r="DA122" s="849"/>
      <c r="DB122" s="849"/>
      <c r="DC122" s="849"/>
      <c r="DD122" s="849"/>
      <c r="DE122" s="849"/>
      <c r="DF122" s="850"/>
      <c r="DG122" s="829">
        <v>188951</v>
      </c>
      <c r="DH122" s="830"/>
      <c r="DI122" s="830"/>
      <c r="DJ122" s="830"/>
      <c r="DK122" s="830"/>
      <c r="DL122" s="830">
        <v>160002</v>
      </c>
      <c r="DM122" s="830"/>
      <c r="DN122" s="830"/>
      <c r="DO122" s="830"/>
      <c r="DP122" s="830"/>
      <c r="DQ122" s="830">
        <v>129240</v>
      </c>
      <c r="DR122" s="830"/>
      <c r="DS122" s="830"/>
      <c r="DT122" s="830"/>
      <c r="DU122" s="830"/>
      <c r="DV122" s="807">
        <v>7.3</v>
      </c>
      <c r="DW122" s="807"/>
      <c r="DX122" s="807"/>
      <c r="DY122" s="807"/>
      <c r="DZ122" s="808"/>
    </row>
    <row r="123" spans="1:130" s="224" customFormat="1" ht="26.25" customHeight="1" x14ac:dyDescent="0.2">
      <c r="A123" s="833"/>
      <c r="B123" s="834"/>
      <c r="C123" s="828" t="s">
        <v>458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210</v>
      </c>
      <c r="AB123" s="793"/>
      <c r="AC123" s="793"/>
      <c r="AD123" s="793"/>
      <c r="AE123" s="794"/>
      <c r="AF123" s="795">
        <v>209</v>
      </c>
      <c r="AG123" s="793"/>
      <c r="AH123" s="793"/>
      <c r="AI123" s="793"/>
      <c r="AJ123" s="794"/>
      <c r="AK123" s="795" t="s">
        <v>132</v>
      </c>
      <c r="AL123" s="793"/>
      <c r="AM123" s="793"/>
      <c r="AN123" s="793"/>
      <c r="AO123" s="794"/>
      <c r="AP123" s="837" t="s">
        <v>132</v>
      </c>
      <c r="AQ123" s="838"/>
      <c r="AR123" s="838"/>
      <c r="AS123" s="838"/>
      <c r="AT123" s="839"/>
      <c r="AU123" s="899"/>
      <c r="AV123" s="900"/>
      <c r="AW123" s="900"/>
      <c r="AX123" s="900"/>
      <c r="AY123" s="900"/>
      <c r="AZ123" s="247" t="s">
        <v>191</v>
      </c>
      <c r="BA123" s="247"/>
      <c r="BB123" s="247"/>
      <c r="BC123" s="247"/>
      <c r="BD123" s="247"/>
      <c r="BE123" s="247"/>
      <c r="BF123" s="247"/>
      <c r="BG123" s="247"/>
      <c r="BH123" s="247"/>
      <c r="BI123" s="247"/>
      <c r="BJ123" s="247"/>
      <c r="BK123" s="247"/>
      <c r="BL123" s="247"/>
      <c r="BM123" s="247"/>
      <c r="BN123" s="247"/>
      <c r="BO123" s="890" t="s">
        <v>472</v>
      </c>
      <c r="BP123" s="891"/>
      <c r="BQ123" s="845">
        <v>5301509</v>
      </c>
      <c r="BR123" s="846"/>
      <c r="BS123" s="846"/>
      <c r="BT123" s="846"/>
      <c r="BU123" s="846"/>
      <c r="BV123" s="846">
        <v>5265024</v>
      </c>
      <c r="BW123" s="846"/>
      <c r="BX123" s="846"/>
      <c r="BY123" s="846"/>
      <c r="BZ123" s="846"/>
      <c r="CA123" s="846">
        <v>5209741</v>
      </c>
      <c r="CB123" s="846"/>
      <c r="CC123" s="846"/>
      <c r="CD123" s="846"/>
      <c r="CE123" s="846"/>
      <c r="CF123" s="761"/>
      <c r="CG123" s="762"/>
      <c r="CH123" s="762"/>
      <c r="CI123" s="762"/>
      <c r="CJ123" s="847"/>
      <c r="CK123" s="882"/>
      <c r="CL123" s="868"/>
      <c r="CM123" s="868"/>
      <c r="CN123" s="868"/>
      <c r="CO123" s="869"/>
      <c r="CP123" s="848" t="s">
        <v>473</v>
      </c>
      <c r="CQ123" s="849"/>
      <c r="CR123" s="849"/>
      <c r="CS123" s="849"/>
      <c r="CT123" s="849"/>
      <c r="CU123" s="849"/>
      <c r="CV123" s="849"/>
      <c r="CW123" s="849"/>
      <c r="CX123" s="849"/>
      <c r="CY123" s="849"/>
      <c r="CZ123" s="849"/>
      <c r="DA123" s="849"/>
      <c r="DB123" s="849"/>
      <c r="DC123" s="849"/>
      <c r="DD123" s="849"/>
      <c r="DE123" s="849"/>
      <c r="DF123" s="850"/>
      <c r="DG123" s="792" t="s">
        <v>132</v>
      </c>
      <c r="DH123" s="793"/>
      <c r="DI123" s="793"/>
      <c r="DJ123" s="793"/>
      <c r="DK123" s="794"/>
      <c r="DL123" s="795" t="s">
        <v>132</v>
      </c>
      <c r="DM123" s="793"/>
      <c r="DN123" s="793"/>
      <c r="DO123" s="793"/>
      <c r="DP123" s="794"/>
      <c r="DQ123" s="795" t="s">
        <v>132</v>
      </c>
      <c r="DR123" s="793"/>
      <c r="DS123" s="793"/>
      <c r="DT123" s="793"/>
      <c r="DU123" s="794"/>
      <c r="DV123" s="837" t="s">
        <v>132</v>
      </c>
      <c r="DW123" s="838"/>
      <c r="DX123" s="838"/>
      <c r="DY123" s="838"/>
      <c r="DZ123" s="839"/>
    </row>
    <row r="124" spans="1:130" s="224" customFormat="1" ht="26.25" customHeight="1" thickBot="1" x14ac:dyDescent="0.25">
      <c r="A124" s="833"/>
      <c r="B124" s="834"/>
      <c r="C124" s="828" t="s">
        <v>461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132</v>
      </c>
      <c r="AB124" s="793"/>
      <c r="AC124" s="793"/>
      <c r="AD124" s="793"/>
      <c r="AE124" s="794"/>
      <c r="AF124" s="795" t="s">
        <v>132</v>
      </c>
      <c r="AG124" s="793"/>
      <c r="AH124" s="793"/>
      <c r="AI124" s="793"/>
      <c r="AJ124" s="794"/>
      <c r="AK124" s="795" t="s">
        <v>132</v>
      </c>
      <c r="AL124" s="793"/>
      <c r="AM124" s="793"/>
      <c r="AN124" s="793"/>
      <c r="AO124" s="794"/>
      <c r="AP124" s="837" t="s">
        <v>440</v>
      </c>
      <c r="AQ124" s="838"/>
      <c r="AR124" s="838"/>
      <c r="AS124" s="838"/>
      <c r="AT124" s="839"/>
      <c r="AU124" s="840" t="s">
        <v>474</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97.7</v>
      </c>
      <c r="BR124" s="844"/>
      <c r="BS124" s="844"/>
      <c r="BT124" s="844"/>
      <c r="BU124" s="844"/>
      <c r="BV124" s="844">
        <v>76</v>
      </c>
      <c r="BW124" s="844"/>
      <c r="BX124" s="844"/>
      <c r="BY124" s="844"/>
      <c r="BZ124" s="844"/>
      <c r="CA124" s="844">
        <v>61.2</v>
      </c>
      <c r="CB124" s="844"/>
      <c r="CC124" s="844"/>
      <c r="CD124" s="844"/>
      <c r="CE124" s="844"/>
      <c r="CF124" s="739"/>
      <c r="CG124" s="740"/>
      <c r="CH124" s="740"/>
      <c r="CI124" s="740"/>
      <c r="CJ124" s="875"/>
      <c r="CK124" s="883"/>
      <c r="CL124" s="883"/>
      <c r="CM124" s="883"/>
      <c r="CN124" s="883"/>
      <c r="CO124" s="884"/>
      <c r="CP124" s="848" t="s">
        <v>475</v>
      </c>
      <c r="CQ124" s="849"/>
      <c r="CR124" s="849"/>
      <c r="CS124" s="849"/>
      <c r="CT124" s="849"/>
      <c r="CU124" s="849"/>
      <c r="CV124" s="849"/>
      <c r="CW124" s="849"/>
      <c r="CX124" s="849"/>
      <c r="CY124" s="849"/>
      <c r="CZ124" s="849"/>
      <c r="DA124" s="849"/>
      <c r="DB124" s="849"/>
      <c r="DC124" s="849"/>
      <c r="DD124" s="849"/>
      <c r="DE124" s="849"/>
      <c r="DF124" s="850"/>
      <c r="DG124" s="776" t="s">
        <v>132</v>
      </c>
      <c r="DH124" s="777"/>
      <c r="DI124" s="777"/>
      <c r="DJ124" s="777"/>
      <c r="DK124" s="778"/>
      <c r="DL124" s="779" t="s">
        <v>132</v>
      </c>
      <c r="DM124" s="777"/>
      <c r="DN124" s="777"/>
      <c r="DO124" s="777"/>
      <c r="DP124" s="778"/>
      <c r="DQ124" s="779" t="s">
        <v>132</v>
      </c>
      <c r="DR124" s="777"/>
      <c r="DS124" s="777"/>
      <c r="DT124" s="777"/>
      <c r="DU124" s="778"/>
      <c r="DV124" s="861" t="s">
        <v>132</v>
      </c>
      <c r="DW124" s="862"/>
      <c r="DX124" s="862"/>
      <c r="DY124" s="862"/>
      <c r="DZ124" s="863"/>
    </row>
    <row r="125" spans="1:130" s="224" customFormat="1" ht="26.25" customHeight="1" x14ac:dyDescent="0.2">
      <c r="A125" s="833"/>
      <c r="B125" s="834"/>
      <c r="C125" s="828" t="s">
        <v>463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132</v>
      </c>
      <c r="AB125" s="793"/>
      <c r="AC125" s="793"/>
      <c r="AD125" s="793"/>
      <c r="AE125" s="794"/>
      <c r="AF125" s="795" t="s">
        <v>132</v>
      </c>
      <c r="AG125" s="793"/>
      <c r="AH125" s="793"/>
      <c r="AI125" s="793"/>
      <c r="AJ125" s="794"/>
      <c r="AK125" s="795" t="s">
        <v>132</v>
      </c>
      <c r="AL125" s="793"/>
      <c r="AM125" s="793"/>
      <c r="AN125" s="793"/>
      <c r="AO125" s="794"/>
      <c r="AP125" s="837" t="s">
        <v>132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476</v>
      </c>
      <c r="CL125" s="865"/>
      <c r="CM125" s="865"/>
      <c r="CN125" s="865"/>
      <c r="CO125" s="866"/>
      <c r="CP125" s="873" t="s">
        <v>477</v>
      </c>
      <c r="CQ125" s="821"/>
      <c r="CR125" s="821"/>
      <c r="CS125" s="821"/>
      <c r="CT125" s="821"/>
      <c r="CU125" s="821"/>
      <c r="CV125" s="821"/>
      <c r="CW125" s="821"/>
      <c r="CX125" s="821"/>
      <c r="CY125" s="821"/>
      <c r="CZ125" s="821"/>
      <c r="DA125" s="821"/>
      <c r="DB125" s="821"/>
      <c r="DC125" s="821"/>
      <c r="DD125" s="821"/>
      <c r="DE125" s="821"/>
      <c r="DF125" s="822"/>
      <c r="DG125" s="874" t="s">
        <v>132</v>
      </c>
      <c r="DH125" s="855"/>
      <c r="DI125" s="855"/>
      <c r="DJ125" s="855"/>
      <c r="DK125" s="855"/>
      <c r="DL125" s="855" t="s">
        <v>132</v>
      </c>
      <c r="DM125" s="855"/>
      <c r="DN125" s="855"/>
      <c r="DO125" s="855"/>
      <c r="DP125" s="855"/>
      <c r="DQ125" s="855" t="s">
        <v>132</v>
      </c>
      <c r="DR125" s="855"/>
      <c r="DS125" s="855"/>
      <c r="DT125" s="855"/>
      <c r="DU125" s="855"/>
      <c r="DV125" s="856" t="s">
        <v>438</v>
      </c>
      <c r="DW125" s="856"/>
      <c r="DX125" s="856"/>
      <c r="DY125" s="856"/>
      <c r="DZ125" s="857"/>
    </row>
    <row r="126" spans="1:130" s="224" customFormat="1" ht="26.25" customHeight="1" thickBot="1" x14ac:dyDescent="0.25">
      <c r="A126" s="833"/>
      <c r="B126" s="834"/>
      <c r="C126" s="828" t="s">
        <v>465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132</v>
      </c>
      <c r="AB126" s="793"/>
      <c r="AC126" s="793"/>
      <c r="AD126" s="793"/>
      <c r="AE126" s="794"/>
      <c r="AF126" s="795" t="s">
        <v>132</v>
      </c>
      <c r="AG126" s="793"/>
      <c r="AH126" s="793"/>
      <c r="AI126" s="793"/>
      <c r="AJ126" s="794"/>
      <c r="AK126" s="795" t="s">
        <v>132</v>
      </c>
      <c r="AL126" s="793"/>
      <c r="AM126" s="793"/>
      <c r="AN126" s="793"/>
      <c r="AO126" s="794"/>
      <c r="AP126" s="837" t="s">
        <v>132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478</v>
      </c>
      <c r="CQ126" s="765"/>
      <c r="CR126" s="765"/>
      <c r="CS126" s="765"/>
      <c r="CT126" s="765"/>
      <c r="CU126" s="765"/>
      <c r="CV126" s="765"/>
      <c r="CW126" s="765"/>
      <c r="CX126" s="765"/>
      <c r="CY126" s="765"/>
      <c r="CZ126" s="765"/>
      <c r="DA126" s="765"/>
      <c r="DB126" s="765"/>
      <c r="DC126" s="765"/>
      <c r="DD126" s="765"/>
      <c r="DE126" s="765"/>
      <c r="DF126" s="766"/>
      <c r="DG126" s="829" t="s">
        <v>132</v>
      </c>
      <c r="DH126" s="830"/>
      <c r="DI126" s="830"/>
      <c r="DJ126" s="830"/>
      <c r="DK126" s="830"/>
      <c r="DL126" s="830" t="s">
        <v>132</v>
      </c>
      <c r="DM126" s="830"/>
      <c r="DN126" s="830"/>
      <c r="DO126" s="830"/>
      <c r="DP126" s="830"/>
      <c r="DQ126" s="830" t="s">
        <v>132</v>
      </c>
      <c r="DR126" s="830"/>
      <c r="DS126" s="830"/>
      <c r="DT126" s="830"/>
      <c r="DU126" s="830"/>
      <c r="DV126" s="807" t="s">
        <v>132</v>
      </c>
      <c r="DW126" s="807"/>
      <c r="DX126" s="807"/>
      <c r="DY126" s="807"/>
      <c r="DZ126" s="808"/>
    </row>
    <row r="127" spans="1:130" s="224" customFormat="1" ht="26.25" customHeight="1" x14ac:dyDescent="0.2">
      <c r="A127" s="835"/>
      <c r="B127" s="836"/>
      <c r="C127" s="851" t="s">
        <v>479</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132</v>
      </c>
      <c r="AB127" s="793"/>
      <c r="AC127" s="793"/>
      <c r="AD127" s="793"/>
      <c r="AE127" s="794"/>
      <c r="AF127" s="795" t="s">
        <v>132</v>
      </c>
      <c r="AG127" s="793"/>
      <c r="AH127" s="793"/>
      <c r="AI127" s="793"/>
      <c r="AJ127" s="794"/>
      <c r="AK127" s="795" t="s">
        <v>132</v>
      </c>
      <c r="AL127" s="793"/>
      <c r="AM127" s="793"/>
      <c r="AN127" s="793"/>
      <c r="AO127" s="794"/>
      <c r="AP127" s="837" t="s">
        <v>132</v>
      </c>
      <c r="AQ127" s="838"/>
      <c r="AR127" s="838"/>
      <c r="AS127" s="838"/>
      <c r="AT127" s="839"/>
      <c r="AU127" s="226"/>
      <c r="AV127" s="226"/>
      <c r="AW127" s="226"/>
      <c r="AX127" s="854" t="s">
        <v>480</v>
      </c>
      <c r="AY127" s="825"/>
      <c r="AZ127" s="825"/>
      <c r="BA127" s="825"/>
      <c r="BB127" s="825"/>
      <c r="BC127" s="825"/>
      <c r="BD127" s="825"/>
      <c r="BE127" s="826"/>
      <c r="BF127" s="824" t="s">
        <v>481</v>
      </c>
      <c r="BG127" s="825"/>
      <c r="BH127" s="825"/>
      <c r="BI127" s="825"/>
      <c r="BJ127" s="825"/>
      <c r="BK127" s="825"/>
      <c r="BL127" s="826"/>
      <c r="BM127" s="824" t="s">
        <v>482</v>
      </c>
      <c r="BN127" s="825"/>
      <c r="BO127" s="825"/>
      <c r="BP127" s="825"/>
      <c r="BQ127" s="825"/>
      <c r="BR127" s="825"/>
      <c r="BS127" s="826"/>
      <c r="BT127" s="824" t="s">
        <v>483</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484</v>
      </c>
      <c r="CQ127" s="765"/>
      <c r="CR127" s="765"/>
      <c r="CS127" s="765"/>
      <c r="CT127" s="765"/>
      <c r="CU127" s="765"/>
      <c r="CV127" s="765"/>
      <c r="CW127" s="765"/>
      <c r="CX127" s="765"/>
      <c r="CY127" s="765"/>
      <c r="CZ127" s="765"/>
      <c r="DA127" s="765"/>
      <c r="DB127" s="765"/>
      <c r="DC127" s="765"/>
      <c r="DD127" s="765"/>
      <c r="DE127" s="765"/>
      <c r="DF127" s="766"/>
      <c r="DG127" s="829" t="s">
        <v>132</v>
      </c>
      <c r="DH127" s="830"/>
      <c r="DI127" s="830"/>
      <c r="DJ127" s="830"/>
      <c r="DK127" s="830"/>
      <c r="DL127" s="830" t="s">
        <v>132</v>
      </c>
      <c r="DM127" s="830"/>
      <c r="DN127" s="830"/>
      <c r="DO127" s="830"/>
      <c r="DP127" s="830"/>
      <c r="DQ127" s="830" t="s">
        <v>132</v>
      </c>
      <c r="DR127" s="830"/>
      <c r="DS127" s="830"/>
      <c r="DT127" s="830"/>
      <c r="DU127" s="830"/>
      <c r="DV127" s="807" t="s">
        <v>132</v>
      </c>
      <c r="DW127" s="807"/>
      <c r="DX127" s="807"/>
      <c r="DY127" s="807"/>
      <c r="DZ127" s="808"/>
    </row>
    <row r="128" spans="1:130" s="224" customFormat="1" ht="26.25" customHeight="1" thickBot="1" x14ac:dyDescent="0.25">
      <c r="A128" s="809" t="s">
        <v>485</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486</v>
      </c>
      <c r="X128" s="811"/>
      <c r="Y128" s="811"/>
      <c r="Z128" s="812"/>
      <c r="AA128" s="813">
        <v>13145</v>
      </c>
      <c r="AB128" s="814"/>
      <c r="AC128" s="814"/>
      <c r="AD128" s="814"/>
      <c r="AE128" s="815"/>
      <c r="AF128" s="816">
        <v>9065</v>
      </c>
      <c r="AG128" s="814"/>
      <c r="AH128" s="814"/>
      <c r="AI128" s="814"/>
      <c r="AJ128" s="815"/>
      <c r="AK128" s="816">
        <v>8267</v>
      </c>
      <c r="AL128" s="814"/>
      <c r="AM128" s="814"/>
      <c r="AN128" s="814"/>
      <c r="AO128" s="815"/>
      <c r="AP128" s="817"/>
      <c r="AQ128" s="818"/>
      <c r="AR128" s="818"/>
      <c r="AS128" s="818"/>
      <c r="AT128" s="819"/>
      <c r="AU128" s="226"/>
      <c r="AV128" s="226"/>
      <c r="AW128" s="226"/>
      <c r="AX128" s="820" t="s">
        <v>487</v>
      </c>
      <c r="AY128" s="821"/>
      <c r="AZ128" s="821"/>
      <c r="BA128" s="821"/>
      <c r="BB128" s="821"/>
      <c r="BC128" s="821"/>
      <c r="BD128" s="821"/>
      <c r="BE128" s="822"/>
      <c r="BF128" s="799" t="s">
        <v>132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488</v>
      </c>
      <c r="CQ128" s="743"/>
      <c r="CR128" s="743"/>
      <c r="CS128" s="743"/>
      <c r="CT128" s="743"/>
      <c r="CU128" s="743"/>
      <c r="CV128" s="743"/>
      <c r="CW128" s="743"/>
      <c r="CX128" s="743"/>
      <c r="CY128" s="743"/>
      <c r="CZ128" s="743"/>
      <c r="DA128" s="743"/>
      <c r="DB128" s="743"/>
      <c r="DC128" s="743"/>
      <c r="DD128" s="743"/>
      <c r="DE128" s="743"/>
      <c r="DF128" s="744"/>
      <c r="DG128" s="803" t="s">
        <v>132</v>
      </c>
      <c r="DH128" s="804"/>
      <c r="DI128" s="804"/>
      <c r="DJ128" s="804"/>
      <c r="DK128" s="804"/>
      <c r="DL128" s="804" t="s">
        <v>132</v>
      </c>
      <c r="DM128" s="804"/>
      <c r="DN128" s="804"/>
      <c r="DO128" s="804"/>
      <c r="DP128" s="804"/>
      <c r="DQ128" s="804" t="s">
        <v>132</v>
      </c>
      <c r="DR128" s="804"/>
      <c r="DS128" s="804"/>
      <c r="DT128" s="804"/>
      <c r="DU128" s="804"/>
      <c r="DV128" s="805" t="s">
        <v>132</v>
      </c>
      <c r="DW128" s="805"/>
      <c r="DX128" s="805"/>
      <c r="DY128" s="805"/>
      <c r="DZ128" s="806"/>
    </row>
    <row r="129" spans="1:131" s="224" customFormat="1" ht="26.25" customHeight="1" x14ac:dyDescent="0.2">
      <c r="A129" s="787" t="s">
        <v>109</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489</v>
      </c>
      <c r="X129" s="790"/>
      <c r="Y129" s="790"/>
      <c r="Z129" s="791"/>
      <c r="AA129" s="792">
        <v>2005892</v>
      </c>
      <c r="AB129" s="793"/>
      <c r="AC129" s="793"/>
      <c r="AD129" s="793"/>
      <c r="AE129" s="794"/>
      <c r="AF129" s="795">
        <v>2207612</v>
      </c>
      <c r="AG129" s="793"/>
      <c r="AH129" s="793"/>
      <c r="AI129" s="793"/>
      <c r="AJ129" s="794"/>
      <c r="AK129" s="795">
        <v>2201717</v>
      </c>
      <c r="AL129" s="793"/>
      <c r="AM129" s="793"/>
      <c r="AN129" s="793"/>
      <c r="AO129" s="794"/>
      <c r="AP129" s="796"/>
      <c r="AQ129" s="797"/>
      <c r="AR129" s="797"/>
      <c r="AS129" s="797"/>
      <c r="AT129" s="798"/>
      <c r="AU129" s="227"/>
      <c r="AV129" s="227"/>
      <c r="AW129" s="227"/>
      <c r="AX129" s="764" t="s">
        <v>490</v>
      </c>
      <c r="AY129" s="765"/>
      <c r="AZ129" s="765"/>
      <c r="BA129" s="765"/>
      <c r="BB129" s="765"/>
      <c r="BC129" s="765"/>
      <c r="BD129" s="765"/>
      <c r="BE129" s="766"/>
      <c r="BF129" s="783" t="s">
        <v>132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491</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492</v>
      </c>
      <c r="X130" s="790"/>
      <c r="Y130" s="790"/>
      <c r="Z130" s="791"/>
      <c r="AA130" s="792">
        <v>402300</v>
      </c>
      <c r="AB130" s="793"/>
      <c r="AC130" s="793"/>
      <c r="AD130" s="793"/>
      <c r="AE130" s="794"/>
      <c r="AF130" s="795">
        <v>426548</v>
      </c>
      <c r="AG130" s="793"/>
      <c r="AH130" s="793"/>
      <c r="AI130" s="793"/>
      <c r="AJ130" s="794"/>
      <c r="AK130" s="795">
        <v>436615</v>
      </c>
      <c r="AL130" s="793"/>
      <c r="AM130" s="793"/>
      <c r="AN130" s="793"/>
      <c r="AO130" s="794"/>
      <c r="AP130" s="796"/>
      <c r="AQ130" s="797"/>
      <c r="AR130" s="797"/>
      <c r="AS130" s="797"/>
      <c r="AT130" s="798"/>
      <c r="AU130" s="227"/>
      <c r="AV130" s="227"/>
      <c r="AW130" s="227"/>
      <c r="AX130" s="764" t="s">
        <v>493</v>
      </c>
      <c r="AY130" s="765"/>
      <c r="AZ130" s="765"/>
      <c r="BA130" s="765"/>
      <c r="BB130" s="765"/>
      <c r="BC130" s="765"/>
      <c r="BD130" s="765"/>
      <c r="BE130" s="766"/>
      <c r="BF130" s="767">
        <v>14.5</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494</v>
      </c>
      <c r="X131" s="774"/>
      <c r="Y131" s="774"/>
      <c r="Z131" s="775"/>
      <c r="AA131" s="776">
        <v>1603592</v>
      </c>
      <c r="AB131" s="777"/>
      <c r="AC131" s="777"/>
      <c r="AD131" s="777"/>
      <c r="AE131" s="778"/>
      <c r="AF131" s="779">
        <v>1781064</v>
      </c>
      <c r="AG131" s="777"/>
      <c r="AH131" s="777"/>
      <c r="AI131" s="777"/>
      <c r="AJ131" s="778"/>
      <c r="AK131" s="779">
        <v>1765102</v>
      </c>
      <c r="AL131" s="777"/>
      <c r="AM131" s="777"/>
      <c r="AN131" s="777"/>
      <c r="AO131" s="778"/>
      <c r="AP131" s="780"/>
      <c r="AQ131" s="781"/>
      <c r="AR131" s="781"/>
      <c r="AS131" s="781"/>
      <c r="AT131" s="782"/>
      <c r="AU131" s="227"/>
      <c r="AV131" s="227"/>
      <c r="AW131" s="227"/>
      <c r="AX131" s="742" t="s">
        <v>495</v>
      </c>
      <c r="AY131" s="743"/>
      <c r="AZ131" s="743"/>
      <c r="BA131" s="743"/>
      <c r="BB131" s="743"/>
      <c r="BC131" s="743"/>
      <c r="BD131" s="743"/>
      <c r="BE131" s="744"/>
      <c r="BF131" s="745">
        <v>61.2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496</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497</v>
      </c>
      <c r="W132" s="755"/>
      <c r="X132" s="755"/>
      <c r="Y132" s="755"/>
      <c r="Z132" s="756"/>
      <c r="AA132" s="757">
        <v>14.58762578</v>
      </c>
      <c r="AB132" s="758"/>
      <c r="AC132" s="758"/>
      <c r="AD132" s="758"/>
      <c r="AE132" s="759"/>
      <c r="AF132" s="760">
        <v>13.990120510000001</v>
      </c>
      <c r="AG132" s="758"/>
      <c r="AH132" s="758"/>
      <c r="AI132" s="758"/>
      <c r="AJ132" s="759"/>
      <c r="AK132" s="760">
        <v>15.061452539999999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498</v>
      </c>
      <c r="W133" s="734"/>
      <c r="X133" s="734"/>
      <c r="Y133" s="734"/>
      <c r="Z133" s="735"/>
      <c r="AA133" s="736">
        <v>14.4</v>
      </c>
      <c r="AB133" s="737"/>
      <c r="AC133" s="737"/>
      <c r="AD133" s="737"/>
      <c r="AE133" s="738"/>
      <c r="AF133" s="736">
        <v>14.3</v>
      </c>
      <c r="AG133" s="737"/>
      <c r="AH133" s="737"/>
      <c r="AI133" s="737"/>
      <c r="AJ133" s="738"/>
      <c r="AK133" s="736">
        <v>14.5</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pdrS99zSwUh8v2R7bZRJ7n5fXEM/hKW4MUPY8Nn3TEZ+oRJTNRq4b3RMowkSNqRm6GrsWb6/LuCfQJdRy8KsQ==" saltValue="wJAuvXt8xBFp1crk5mBrk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D67" zoomScale="85" zoomScaleNormal="85" zoomScaleSheetLayoutView="85" workbookViewId="0">
      <selection activeCell="B60" sqref="B60:P60"/>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499</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K/AegQKbmZRZLDzbQNqyfxxrybEmB4DGRaPTo2prl9O2Izr3YPu8+AVYp1SKG8I9oWIvNIlWyb4obDUUDNCEvQ==" saltValue="00FHKn0ui1B4BTJ2MhTg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X67" zoomScale="80" zoomScaleNormal="80" zoomScaleSheetLayoutView="55" workbookViewId="0">
      <selection activeCell="B60" sqref="B60:P60"/>
    </sheetView>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SHq41fdVYWt1KoYLQh5Cv26pgiYDzua626on5GpxS+l7CHlZzeQGSQniYz/yWY+kpcnHYa4Nxxmz13edcYRAw==" saltValue="3XTAKiM5BKCXCy7mu61MHw=="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G1" workbookViewId="0">
      <selection activeCell="B60" sqref="B60:P60"/>
    </sheetView>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500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501</v>
      </c>
      <c r="AL6" s="260"/>
      <c r="AM6" s="260"/>
      <c r="AN6" s="260"/>
    </row>
    <row r="7" spans="1:46" ht="13.5" customHeight="1" x14ac:dyDescent="0.2">
      <c r="A7" s="259"/>
      <c r="AK7" s="262"/>
      <c r="AL7" s="263"/>
      <c r="AM7" s="263"/>
      <c r="AN7" s="264"/>
      <c r="AO7" s="1131" t="s">
        <v>502</v>
      </c>
      <c r="AP7" s="265"/>
      <c r="AQ7" s="266" t="s">
        <v>503</v>
      </c>
      <c r="AR7" s="267"/>
    </row>
    <row r="8" spans="1:46" ht="13.2" x14ac:dyDescent="0.2">
      <c r="A8" s="259"/>
      <c r="AK8" s="268"/>
      <c r="AL8" s="269"/>
      <c r="AM8" s="269"/>
      <c r="AN8" s="270"/>
      <c r="AO8" s="1132"/>
      <c r="AP8" s="271" t="s">
        <v>504</v>
      </c>
      <c r="AQ8" s="272" t="s">
        <v>505</v>
      </c>
      <c r="AR8" s="273" t="s">
        <v>506</v>
      </c>
    </row>
    <row r="9" spans="1:46" ht="13.2" x14ac:dyDescent="0.2">
      <c r="A9" s="259"/>
      <c r="AK9" s="1143" t="s">
        <v>507</v>
      </c>
      <c r="AL9" s="1144"/>
      <c r="AM9" s="1144"/>
      <c r="AN9" s="1145"/>
      <c r="AO9" s="274">
        <v>659202</v>
      </c>
      <c r="AP9" s="274">
        <v>266022</v>
      </c>
      <c r="AQ9" s="275">
        <v>255467</v>
      </c>
      <c r="AR9" s="276">
        <v>4.0999999999999996</v>
      </c>
    </row>
    <row r="10" spans="1:46" ht="13.5" customHeight="1" x14ac:dyDescent="0.2">
      <c r="A10" s="259"/>
      <c r="AK10" s="1143" t="s">
        <v>508</v>
      </c>
      <c r="AL10" s="1144"/>
      <c r="AM10" s="1144"/>
      <c r="AN10" s="1145"/>
      <c r="AO10" s="277">
        <v>91162</v>
      </c>
      <c r="AP10" s="277">
        <v>36789</v>
      </c>
      <c r="AQ10" s="278">
        <v>29275</v>
      </c>
      <c r="AR10" s="279">
        <v>25.7</v>
      </c>
    </row>
    <row r="11" spans="1:46" ht="13.5" customHeight="1" x14ac:dyDescent="0.2">
      <c r="A11" s="259"/>
      <c r="AK11" s="1143" t="s">
        <v>509</v>
      </c>
      <c r="AL11" s="1144"/>
      <c r="AM11" s="1144"/>
      <c r="AN11" s="1145"/>
      <c r="AO11" s="277" t="s">
        <v>510</v>
      </c>
      <c r="AP11" s="277" t="s">
        <v>510</v>
      </c>
      <c r="AQ11" s="278">
        <v>3959</v>
      </c>
      <c r="AR11" s="279" t="s">
        <v>510</v>
      </c>
    </row>
    <row r="12" spans="1:46" ht="13.5" customHeight="1" x14ac:dyDescent="0.2">
      <c r="A12" s="259"/>
      <c r="AK12" s="1143" t="s">
        <v>511</v>
      </c>
      <c r="AL12" s="1144"/>
      <c r="AM12" s="1144"/>
      <c r="AN12" s="1145"/>
      <c r="AO12" s="277" t="s">
        <v>510</v>
      </c>
      <c r="AP12" s="277" t="s">
        <v>510</v>
      </c>
      <c r="AQ12" s="278" t="s">
        <v>510</v>
      </c>
      <c r="AR12" s="279" t="s">
        <v>510</v>
      </c>
    </row>
    <row r="13" spans="1:46" ht="13.5" customHeight="1" x14ac:dyDescent="0.2">
      <c r="A13" s="259"/>
      <c r="AK13" s="1143" t="s">
        <v>512</v>
      </c>
      <c r="AL13" s="1144"/>
      <c r="AM13" s="1144"/>
      <c r="AN13" s="1145"/>
      <c r="AO13" s="277">
        <v>11181</v>
      </c>
      <c r="AP13" s="277">
        <v>4512</v>
      </c>
      <c r="AQ13" s="278">
        <v>9349</v>
      </c>
      <c r="AR13" s="279">
        <v>-51.7</v>
      </c>
    </row>
    <row r="14" spans="1:46" ht="13.5" customHeight="1" x14ac:dyDescent="0.2">
      <c r="A14" s="259"/>
      <c r="AK14" s="1143" t="s">
        <v>513</v>
      </c>
      <c r="AL14" s="1144"/>
      <c r="AM14" s="1144"/>
      <c r="AN14" s="1145"/>
      <c r="AO14" s="277">
        <v>6721</v>
      </c>
      <c r="AP14" s="277">
        <v>2712</v>
      </c>
      <c r="AQ14" s="278">
        <v>4659</v>
      </c>
      <c r="AR14" s="279">
        <v>-41.8</v>
      </c>
    </row>
    <row r="15" spans="1:46" ht="13.5" customHeight="1" x14ac:dyDescent="0.2">
      <c r="A15" s="259"/>
      <c r="AK15" s="1146" t="s">
        <v>514</v>
      </c>
      <c r="AL15" s="1147"/>
      <c r="AM15" s="1147"/>
      <c r="AN15" s="1148"/>
      <c r="AO15" s="277">
        <v>-45909</v>
      </c>
      <c r="AP15" s="277">
        <v>-18527</v>
      </c>
      <c r="AQ15" s="278">
        <v>-18111</v>
      </c>
      <c r="AR15" s="279">
        <v>2.2999999999999998</v>
      </c>
    </row>
    <row r="16" spans="1:46" ht="13.2" x14ac:dyDescent="0.2">
      <c r="A16" s="259"/>
      <c r="AK16" s="1146" t="s">
        <v>191</v>
      </c>
      <c r="AL16" s="1147"/>
      <c r="AM16" s="1147"/>
      <c r="AN16" s="1148"/>
      <c r="AO16" s="277">
        <v>722357</v>
      </c>
      <c r="AP16" s="277">
        <v>291508</v>
      </c>
      <c r="AQ16" s="278">
        <v>284598</v>
      </c>
      <c r="AR16" s="279">
        <v>2.4</v>
      </c>
    </row>
    <row r="17" spans="1:46" ht="13.2" x14ac:dyDescent="0.2">
      <c r="A17" s="259"/>
    </row>
    <row r="18" spans="1:46" ht="13.2" x14ac:dyDescent="0.2">
      <c r="A18" s="259"/>
      <c r="AQ18" s="280"/>
      <c r="AR18" s="280"/>
    </row>
    <row r="19" spans="1:46" ht="13.2" x14ac:dyDescent="0.2">
      <c r="A19" s="259"/>
      <c r="AK19" s="255" t="s">
        <v>515</v>
      </c>
    </row>
    <row r="20" spans="1:46" ht="13.2" x14ac:dyDescent="0.2">
      <c r="A20" s="259"/>
      <c r="AK20" s="281"/>
      <c r="AL20" s="282"/>
      <c r="AM20" s="282"/>
      <c r="AN20" s="283"/>
      <c r="AO20" s="284" t="s">
        <v>516</v>
      </c>
      <c r="AP20" s="285" t="s">
        <v>517</v>
      </c>
      <c r="AQ20" s="286" t="s">
        <v>518</v>
      </c>
      <c r="AR20" s="287"/>
    </row>
    <row r="21" spans="1:46" s="260" customFormat="1" ht="13.2" x14ac:dyDescent="0.2">
      <c r="A21" s="288"/>
      <c r="AK21" s="1149" t="s">
        <v>519</v>
      </c>
      <c r="AL21" s="1150"/>
      <c r="AM21" s="1150"/>
      <c r="AN21" s="1151"/>
      <c r="AO21" s="289">
        <v>24.21</v>
      </c>
      <c r="AP21" s="290">
        <v>25.07</v>
      </c>
      <c r="AQ21" s="291">
        <v>-0.86</v>
      </c>
      <c r="AS21" s="292"/>
      <c r="AT21" s="288"/>
    </row>
    <row r="22" spans="1:46" s="260" customFormat="1" ht="13.2" x14ac:dyDescent="0.2">
      <c r="A22" s="288"/>
      <c r="AK22" s="1149" t="s">
        <v>520</v>
      </c>
      <c r="AL22" s="1150"/>
      <c r="AM22" s="1150"/>
      <c r="AN22" s="1151"/>
      <c r="AO22" s="293">
        <v>95.2</v>
      </c>
      <c r="AP22" s="294">
        <v>94.5</v>
      </c>
      <c r="AQ22" s="295">
        <v>0.7</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521</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522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523</v>
      </c>
      <c r="AL29" s="260"/>
      <c r="AM29" s="260"/>
      <c r="AN29" s="260"/>
      <c r="AS29" s="302"/>
    </row>
    <row r="30" spans="1:46" ht="13.5" customHeight="1" x14ac:dyDescent="0.2">
      <c r="A30" s="259"/>
      <c r="AK30" s="262"/>
      <c r="AL30" s="263"/>
      <c r="AM30" s="263"/>
      <c r="AN30" s="264"/>
      <c r="AO30" s="1131" t="s">
        <v>502</v>
      </c>
      <c r="AP30" s="265"/>
      <c r="AQ30" s="266" t="s">
        <v>503</v>
      </c>
      <c r="AR30" s="267"/>
    </row>
    <row r="31" spans="1:46" ht="13.2" x14ac:dyDescent="0.2">
      <c r="A31" s="259"/>
      <c r="AK31" s="268"/>
      <c r="AL31" s="269"/>
      <c r="AM31" s="269"/>
      <c r="AN31" s="270"/>
      <c r="AO31" s="1132"/>
      <c r="AP31" s="271" t="s">
        <v>504</v>
      </c>
      <c r="AQ31" s="272" t="s">
        <v>505</v>
      </c>
      <c r="AR31" s="273" t="s">
        <v>506</v>
      </c>
    </row>
    <row r="32" spans="1:46" ht="27" customHeight="1" x14ac:dyDescent="0.2">
      <c r="A32" s="259"/>
      <c r="AK32" s="1133" t="s">
        <v>524</v>
      </c>
      <c r="AL32" s="1134"/>
      <c r="AM32" s="1134"/>
      <c r="AN32" s="1135"/>
      <c r="AO32" s="303">
        <v>461110</v>
      </c>
      <c r="AP32" s="303">
        <v>186082</v>
      </c>
      <c r="AQ32" s="304">
        <v>156764</v>
      </c>
      <c r="AR32" s="305">
        <v>18.7</v>
      </c>
    </row>
    <row r="33" spans="1:46" ht="13.5" customHeight="1" x14ac:dyDescent="0.2">
      <c r="A33" s="259"/>
      <c r="AK33" s="1133" t="s">
        <v>525</v>
      </c>
      <c r="AL33" s="1134"/>
      <c r="AM33" s="1134"/>
      <c r="AN33" s="1135"/>
      <c r="AO33" s="303" t="s">
        <v>510</v>
      </c>
      <c r="AP33" s="303" t="s">
        <v>510</v>
      </c>
      <c r="AQ33" s="304" t="s">
        <v>510</v>
      </c>
      <c r="AR33" s="305" t="s">
        <v>510</v>
      </c>
    </row>
    <row r="34" spans="1:46" ht="27" customHeight="1" x14ac:dyDescent="0.2">
      <c r="A34" s="259"/>
      <c r="AK34" s="1133" t="s">
        <v>526</v>
      </c>
      <c r="AL34" s="1134"/>
      <c r="AM34" s="1134"/>
      <c r="AN34" s="1135"/>
      <c r="AO34" s="303" t="s">
        <v>510</v>
      </c>
      <c r="AP34" s="303" t="s">
        <v>510</v>
      </c>
      <c r="AQ34" s="304" t="s">
        <v>510</v>
      </c>
      <c r="AR34" s="305" t="s">
        <v>510</v>
      </c>
    </row>
    <row r="35" spans="1:46" ht="27" customHeight="1" x14ac:dyDescent="0.2">
      <c r="A35" s="259"/>
      <c r="AK35" s="1133" t="s">
        <v>527</v>
      </c>
      <c r="AL35" s="1134"/>
      <c r="AM35" s="1134"/>
      <c r="AN35" s="1135"/>
      <c r="AO35" s="303">
        <v>234258</v>
      </c>
      <c r="AP35" s="303">
        <v>94535</v>
      </c>
      <c r="AQ35" s="304">
        <v>30923</v>
      </c>
      <c r="AR35" s="305">
        <v>205.7</v>
      </c>
    </row>
    <row r="36" spans="1:46" ht="27" customHeight="1" x14ac:dyDescent="0.2">
      <c r="A36" s="259"/>
      <c r="AK36" s="1133" t="s">
        <v>528</v>
      </c>
      <c r="AL36" s="1134"/>
      <c r="AM36" s="1134"/>
      <c r="AN36" s="1135"/>
      <c r="AO36" s="303">
        <v>15203</v>
      </c>
      <c r="AP36" s="303">
        <v>6135</v>
      </c>
      <c r="AQ36" s="304">
        <v>4657</v>
      </c>
      <c r="AR36" s="305">
        <v>31.7</v>
      </c>
    </row>
    <row r="37" spans="1:46" ht="13.5" customHeight="1" x14ac:dyDescent="0.2">
      <c r="A37" s="259"/>
      <c r="AK37" s="1133" t="s">
        <v>529</v>
      </c>
      <c r="AL37" s="1134"/>
      <c r="AM37" s="1134"/>
      <c r="AN37" s="1135"/>
      <c r="AO37" s="303" t="s">
        <v>510</v>
      </c>
      <c r="AP37" s="303" t="s">
        <v>510</v>
      </c>
      <c r="AQ37" s="304">
        <v>888</v>
      </c>
      <c r="AR37" s="305" t="s">
        <v>510</v>
      </c>
    </row>
    <row r="38" spans="1:46" ht="27" customHeight="1" x14ac:dyDescent="0.2">
      <c r="A38" s="259"/>
      <c r="AK38" s="1136" t="s">
        <v>530</v>
      </c>
      <c r="AL38" s="1137"/>
      <c r="AM38" s="1137"/>
      <c r="AN38" s="1138"/>
      <c r="AO38" s="306">
        <v>161</v>
      </c>
      <c r="AP38" s="306">
        <v>65</v>
      </c>
      <c r="AQ38" s="307">
        <v>21</v>
      </c>
      <c r="AR38" s="295">
        <v>209.5</v>
      </c>
      <c r="AS38" s="302"/>
    </row>
    <row r="39" spans="1:46" ht="13.2" x14ac:dyDescent="0.2">
      <c r="A39" s="259"/>
      <c r="AK39" s="1136" t="s">
        <v>531</v>
      </c>
      <c r="AL39" s="1137"/>
      <c r="AM39" s="1137"/>
      <c r="AN39" s="1138"/>
      <c r="AO39" s="303">
        <v>-8267</v>
      </c>
      <c r="AP39" s="303">
        <v>-3336</v>
      </c>
      <c r="AQ39" s="304">
        <v>-6724</v>
      </c>
      <c r="AR39" s="305">
        <v>-50.4</v>
      </c>
      <c r="AS39" s="302"/>
    </row>
    <row r="40" spans="1:46" ht="27" customHeight="1" x14ac:dyDescent="0.2">
      <c r="A40" s="259"/>
      <c r="AK40" s="1133" t="s">
        <v>532</v>
      </c>
      <c r="AL40" s="1134"/>
      <c r="AM40" s="1134"/>
      <c r="AN40" s="1135"/>
      <c r="AO40" s="303">
        <v>-436615</v>
      </c>
      <c r="AP40" s="303">
        <v>-176197</v>
      </c>
      <c r="AQ40" s="304">
        <v>-136123</v>
      </c>
      <c r="AR40" s="305">
        <v>29.4</v>
      </c>
      <c r="AS40" s="302"/>
    </row>
    <row r="41" spans="1:46" ht="13.2" x14ac:dyDescent="0.2">
      <c r="A41" s="259"/>
      <c r="AK41" s="1139" t="s">
        <v>306</v>
      </c>
      <c r="AL41" s="1140"/>
      <c r="AM41" s="1140"/>
      <c r="AN41" s="1141"/>
      <c r="AO41" s="303">
        <v>265850</v>
      </c>
      <c r="AP41" s="303">
        <v>107284</v>
      </c>
      <c r="AQ41" s="304">
        <v>50405</v>
      </c>
      <c r="AR41" s="305">
        <v>112.8</v>
      </c>
      <c r="AS41" s="302"/>
    </row>
    <row r="42" spans="1:46" ht="13.2" x14ac:dyDescent="0.2">
      <c r="A42" s="259"/>
      <c r="AK42" s="308" t="s">
        <v>533</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534</v>
      </c>
    </row>
    <row r="48" spans="1:46" ht="13.2" x14ac:dyDescent="0.2">
      <c r="A48" s="259"/>
      <c r="AK48" s="313" t="s">
        <v>535</v>
      </c>
      <c r="AL48" s="313"/>
      <c r="AM48" s="313"/>
      <c r="AN48" s="313"/>
      <c r="AO48" s="313"/>
      <c r="AP48" s="313"/>
      <c r="AQ48" s="314"/>
      <c r="AR48" s="313"/>
    </row>
    <row r="49" spans="1:44" ht="13.5" customHeight="1" x14ac:dyDescent="0.2">
      <c r="A49" s="259"/>
      <c r="AK49" s="315"/>
      <c r="AL49" s="316"/>
      <c r="AM49" s="1126" t="s">
        <v>502</v>
      </c>
      <c r="AN49" s="1128" t="s">
        <v>536</v>
      </c>
      <c r="AO49" s="1129"/>
      <c r="AP49" s="1129"/>
      <c r="AQ49" s="1129"/>
      <c r="AR49" s="1130"/>
    </row>
    <row r="50" spans="1:44" ht="13.2" x14ac:dyDescent="0.2">
      <c r="A50" s="259"/>
      <c r="AK50" s="317"/>
      <c r="AL50" s="318"/>
      <c r="AM50" s="1127"/>
      <c r="AN50" s="319" t="s">
        <v>537</v>
      </c>
      <c r="AO50" s="320" t="s">
        <v>538</v>
      </c>
      <c r="AP50" s="321" t="s">
        <v>539</v>
      </c>
      <c r="AQ50" s="322" t="s">
        <v>540</v>
      </c>
      <c r="AR50" s="323" t="s">
        <v>541</v>
      </c>
    </row>
    <row r="51" spans="1:44" ht="13.2" x14ac:dyDescent="0.2">
      <c r="A51" s="259"/>
      <c r="AK51" s="315" t="s">
        <v>542</v>
      </c>
      <c r="AL51" s="316"/>
      <c r="AM51" s="324">
        <v>621957</v>
      </c>
      <c r="AN51" s="325">
        <v>224129</v>
      </c>
      <c r="AO51" s="326">
        <v>6.8</v>
      </c>
      <c r="AP51" s="327">
        <v>289738</v>
      </c>
      <c r="AQ51" s="328">
        <v>-8.6999999999999993</v>
      </c>
      <c r="AR51" s="329">
        <v>15.5</v>
      </c>
    </row>
    <row r="52" spans="1:44" ht="13.2" x14ac:dyDescent="0.2">
      <c r="A52" s="259"/>
      <c r="AK52" s="330"/>
      <c r="AL52" s="331" t="s">
        <v>543</v>
      </c>
      <c r="AM52" s="332">
        <v>387944</v>
      </c>
      <c r="AN52" s="333">
        <v>139800</v>
      </c>
      <c r="AO52" s="334">
        <v>21.4</v>
      </c>
      <c r="AP52" s="335">
        <v>156238</v>
      </c>
      <c r="AQ52" s="336">
        <v>-4.9000000000000004</v>
      </c>
      <c r="AR52" s="337">
        <v>26.3</v>
      </c>
    </row>
    <row r="53" spans="1:44" ht="13.2" x14ac:dyDescent="0.2">
      <c r="A53" s="259"/>
      <c r="AK53" s="315" t="s">
        <v>544</v>
      </c>
      <c r="AL53" s="316"/>
      <c r="AM53" s="324">
        <v>346780</v>
      </c>
      <c r="AN53" s="325">
        <v>127399</v>
      </c>
      <c r="AO53" s="326">
        <v>-43.2</v>
      </c>
      <c r="AP53" s="327">
        <v>316937</v>
      </c>
      <c r="AQ53" s="328">
        <v>9.4</v>
      </c>
      <c r="AR53" s="329">
        <v>-52.6</v>
      </c>
    </row>
    <row r="54" spans="1:44" ht="13.2" x14ac:dyDescent="0.2">
      <c r="A54" s="259"/>
      <c r="AK54" s="330"/>
      <c r="AL54" s="331" t="s">
        <v>543</v>
      </c>
      <c r="AM54" s="332">
        <v>126484</v>
      </c>
      <c r="AN54" s="333">
        <v>46467</v>
      </c>
      <c r="AO54" s="334">
        <v>-66.8</v>
      </c>
      <c r="AP54" s="335">
        <v>199150</v>
      </c>
      <c r="AQ54" s="336">
        <v>27.5</v>
      </c>
      <c r="AR54" s="337">
        <v>-94.3</v>
      </c>
    </row>
    <row r="55" spans="1:44" ht="13.2" x14ac:dyDescent="0.2">
      <c r="A55" s="259"/>
      <c r="AK55" s="315" t="s">
        <v>545</v>
      </c>
      <c r="AL55" s="316"/>
      <c r="AM55" s="324">
        <v>320080</v>
      </c>
      <c r="AN55" s="325">
        <v>120060</v>
      </c>
      <c r="AO55" s="326">
        <v>-5.8</v>
      </c>
      <c r="AP55" s="327">
        <v>332350</v>
      </c>
      <c r="AQ55" s="328">
        <v>4.9000000000000004</v>
      </c>
      <c r="AR55" s="329">
        <v>-10.7</v>
      </c>
    </row>
    <row r="56" spans="1:44" ht="13.2" x14ac:dyDescent="0.2">
      <c r="A56" s="259"/>
      <c r="AK56" s="330"/>
      <c r="AL56" s="331" t="s">
        <v>543</v>
      </c>
      <c r="AM56" s="332">
        <v>151542</v>
      </c>
      <c r="AN56" s="333">
        <v>56842</v>
      </c>
      <c r="AO56" s="334">
        <v>22.3</v>
      </c>
      <c r="AP56" s="335">
        <v>200453</v>
      </c>
      <c r="AQ56" s="336">
        <v>0.7</v>
      </c>
      <c r="AR56" s="337">
        <v>21.6</v>
      </c>
    </row>
    <row r="57" spans="1:44" ht="13.2" x14ac:dyDescent="0.2">
      <c r="A57" s="259"/>
      <c r="AK57" s="315" t="s">
        <v>546</v>
      </c>
      <c r="AL57" s="316"/>
      <c r="AM57" s="324">
        <v>248736</v>
      </c>
      <c r="AN57" s="325">
        <v>96000</v>
      </c>
      <c r="AO57" s="326">
        <v>-20</v>
      </c>
      <c r="AP57" s="327">
        <v>362690</v>
      </c>
      <c r="AQ57" s="328">
        <v>9.1</v>
      </c>
      <c r="AR57" s="329">
        <v>-29.1</v>
      </c>
    </row>
    <row r="58" spans="1:44" ht="13.2" x14ac:dyDescent="0.2">
      <c r="A58" s="259"/>
      <c r="AK58" s="330"/>
      <c r="AL58" s="331" t="s">
        <v>543</v>
      </c>
      <c r="AM58" s="332">
        <v>137931</v>
      </c>
      <c r="AN58" s="333">
        <v>53235</v>
      </c>
      <c r="AO58" s="334">
        <v>-6.3</v>
      </c>
      <c r="AP58" s="335">
        <v>172580</v>
      </c>
      <c r="AQ58" s="336">
        <v>-13.9</v>
      </c>
      <c r="AR58" s="337">
        <v>7.6</v>
      </c>
    </row>
    <row r="59" spans="1:44" ht="13.2" x14ac:dyDescent="0.2">
      <c r="A59" s="259"/>
      <c r="AK59" s="315" t="s">
        <v>547</v>
      </c>
      <c r="AL59" s="316"/>
      <c r="AM59" s="324">
        <v>291673</v>
      </c>
      <c r="AN59" s="325">
        <v>117705</v>
      </c>
      <c r="AO59" s="326">
        <v>22.6</v>
      </c>
      <c r="AP59" s="327">
        <v>296093</v>
      </c>
      <c r="AQ59" s="328">
        <v>-18.399999999999999</v>
      </c>
      <c r="AR59" s="329">
        <v>41</v>
      </c>
    </row>
    <row r="60" spans="1:44" ht="13.2" x14ac:dyDescent="0.2">
      <c r="A60" s="259"/>
      <c r="AK60" s="330"/>
      <c r="AL60" s="331" t="s">
        <v>543</v>
      </c>
      <c r="AM60" s="332">
        <v>194342</v>
      </c>
      <c r="AN60" s="333">
        <v>78427</v>
      </c>
      <c r="AO60" s="334">
        <v>47.3</v>
      </c>
      <c r="AP60" s="335">
        <v>140545</v>
      </c>
      <c r="AQ60" s="336">
        <v>-18.600000000000001</v>
      </c>
      <c r="AR60" s="337">
        <v>65.900000000000006</v>
      </c>
    </row>
    <row r="61" spans="1:44" ht="13.2" x14ac:dyDescent="0.2">
      <c r="A61" s="259"/>
      <c r="AK61" s="315" t="s">
        <v>548</v>
      </c>
      <c r="AL61" s="338"/>
      <c r="AM61" s="324">
        <v>365845</v>
      </c>
      <c r="AN61" s="325">
        <v>137059</v>
      </c>
      <c r="AO61" s="326">
        <v>-7.9</v>
      </c>
      <c r="AP61" s="327">
        <v>319562</v>
      </c>
      <c r="AQ61" s="339">
        <v>-0.7</v>
      </c>
      <c r="AR61" s="329">
        <v>-7.2</v>
      </c>
    </row>
    <row r="62" spans="1:44" ht="13.2" x14ac:dyDescent="0.2">
      <c r="A62" s="259"/>
      <c r="AK62" s="330"/>
      <c r="AL62" s="331" t="s">
        <v>543</v>
      </c>
      <c r="AM62" s="332">
        <v>199649</v>
      </c>
      <c r="AN62" s="333">
        <v>74954</v>
      </c>
      <c r="AO62" s="334">
        <v>3.6</v>
      </c>
      <c r="AP62" s="335">
        <v>173793</v>
      </c>
      <c r="AQ62" s="336">
        <v>-1.8</v>
      </c>
      <c r="AR62" s="337">
        <v>5.4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e9N7uD9m5Z5V/g6rDl05CFNKDsrpFfTf3GqXM6goifjvlBouLBMLy7dO2MWpti4N97Aj1mndcG3bpOuxLgFU1Q==" saltValue="4OAZz6UoEiBMcPo9avRtE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100" zoomScaleNormal="100" zoomScaleSheetLayoutView="55" workbookViewId="0">
      <selection activeCell="B60" sqref="B60:P60"/>
    </sheetView>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550</v>
      </c>
    </row>
    <row r="121" spans="125:125" ht="13.5" hidden="1" customHeight="1" x14ac:dyDescent="0.2">
      <c r="DU121" s="253"/>
    </row>
  </sheetData>
  <sheetProtection algorithmName="SHA-512" hashValue="4hnG43D9OlhpyYY72SH9zZrJKklQDWHFuUzoCorA3aUKM9TrlOyGwrLbo0jZHs4R6Z/1xZolyznSrS33hgkq+A==" saltValue="1QxgpfP0cOqz92vYKt2wT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4" zoomScaleNormal="100" zoomScaleSheetLayoutView="55" workbookViewId="0">
      <selection activeCell="B60" sqref="B60:P60"/>
    </sheetView>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551</v>
      </c>
    </row>
  </sheetData>
  <sheetProtection algorithmName="SHA-512" hashValue="gOaGlp0SAXnHz6rcX6RsbRwws1NJdxh/6sQ3iTNhl4m8xMUEF1dmkaD6cq6rIf+k5E+2jsjDnbwnWcILx/zp4w==" saltValue="DAnMqtM97z5iOVfnaMhPX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40" zoomScale="70" zoomScaleNormal="70" zoomScaleSheetLayoutView="100" workbookViewId="0">
      <selection activeCell="B60" sqref="B60:P60"/>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2">
      <c r="B47" s="10"/>
      <c r="C47" s="1152" t="s">
        <v>3</v>
      </c>
      <c r="D47" s="1152"/>
      <c r="E47" s="1153"/>
      <c r="F47" s="11">
        <v>23.42</v>
      </c>
      <c r="G47" s="12">
        <v>20.75</v>
      </c>
      <c r="H47" s="12">
        <v>19.72</v>
      </c>
      <c r="I47" s="12">
        <v>23.43</v>
      </c>
      <c r="J47" s="13">
        <v>25.77</v>
      </c>
    </row>
    <row r="48" spans="2:10" ht="57.75" customHeight="1" x14ac:dyDescent="0.2">
      <c r="B48" s="14"/>
      <c r="C48" s="1154" t="s">
        <v>4</v>
      </c>
      <c r="D48" s="1154"/>
      <c r="E48" s="1155"/>
      <c r="F48" s="15">
        <v>10.5</v>
      </c>
      <c r="G48" s="16">
        <v>7.22</v>
      </c>
      <c r="H48" s="16">
        <v>5.63</v>
      </c>
      <c r="I48" s="16">
        <v>7.74</v>
      </c>
      <c r="J48" s="17">
        <v>7.24</v>
      </c>
    </row>
    <row r="49" spans="2:10" ht="57.75" customHeight="1" thickBot="1" x14ac:dyDescent="0.25">
      <c r="B49" s="18"/>
      <c r="C49" s="1156" t="s">
        <v>5</v>
      </c>
      <c r="D49" s="1156"/>
      <c r="E49" s="1157"/>
      <c r="F49" s="19" t="s">
        <v>557</v>
      </c>
      <c r="G49" s="20" t="s">
        <v>558</v>
      </c>
      <c r="H49" s="20" t="s">
        <v>559</v>
      </c>
      <c r="I49" s="20">
        <v>8.14</v>
      </c>
      <c r="J49" s="21">
        <v>1.75</v>
      </c>
    </row>
    <row r="50" spans="2:10" ht="13.2" x14ac:dyDescent="0.2"/>
  </sheetData>
  <sheetProtection algorithmName="SHA-512" hashValue="ngkbPNZUscM7VVC1B3thbOCnKBrKgkdRB5+2+TXROMEPFzRVh0hyyu1dvxuvh0s7335fQRBiDrXTuJih2Ke1mA==" saltValue="r2Tc8r3OAcHkbZKp6uc0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小松 慎太郎</cp:lastModifiedBy>
  <dcterms:modified xsi:type="dcterms:W3CDTF">2024-09-24T04:38:32Z</dcterms:modified>
</cp:coreProperties>
</file>