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23南会津町_0906\"/>
    </mc:Choice>
  </mc:AlternateContent>
  <bookViews>
    <workbookView xWindow="28680" yWindow="-120" windowWidth="29040" windowHeight="15840" tabRatio="73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<sst xmlns="http://schemas.openxmlformats.org/spreadsheetml/2006/main" count="1158" uniqueCount="554">
  <si>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</si>
  <si>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</si>
  <si>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</si>
  <si>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</si>
  <si>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</si>
  <si>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</si>
  <si>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</si>
  <si>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</si>
  <si>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</si>
  <si>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</si>
  <si>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</si>
  <si>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</si>
  <si>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</si>
  <si>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</si>
  <si>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</si>
  <si>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</si>
  <si>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</si>
  <si>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</si>
  <si>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</si>
  <si>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</si>
  <si>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</si>
  <si>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</si>
  <si>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</si>
  <si>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</si>
  <si>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</si>
  <si>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</si>
  <si>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</si>
  <si>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介護保険特別会計</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</si>
  <si>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</si>
  <si>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</si>
  <si>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</si>
  <si>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</si>
  <si>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</si>
  <si>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</si>
  <si>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</si>
  <si>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</si>
  <si>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</si>
  <si>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</si>
  <si>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</si>
  <si>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</si>
  <si>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</si>
  <si>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</si>
  <si>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</si>
  <si>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</si>
  <si>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</si>
  <si>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</si>
  <si>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</si>
  <si>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</si>
  <si>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</si>
  <si>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</si>
  <si>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</si>
  <si>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</si>
  <si>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</si>
  <si>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</si>
  <si>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</si>
  <si>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</si>
  <si>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</si>
  <si>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</si>
  <si>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</si>
  <si>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</si>
  <si>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</si>
  <si>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</si>
  <si>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</si>
  <si>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</si>
  <si>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</si>
  <si>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</si>
  <si>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</si>
  <si>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</si>
  <si>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</si>
  <si>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</si>
  <si>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</si>
  <si>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</si>
  <si>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</si>
  <si>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</si>
  <si>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</si>
  <si>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</si>
  <si>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</si>
  <si>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</si>
  <si>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</si>
  <si>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</si>
  <si>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</si>
  <si>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</si>
  <si>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</si>
  <si>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</si>
  <si>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</si>
  <si>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</si>
  <si>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</si>
  <si>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</si>
  <si>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</si>
  <si>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</si>
  <si>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</si>
  <si>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6"/>
  </si>
  <si>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</si>
  <si>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</si>
  <si>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</si>
  <si>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</si>
  <si>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</si>
  <si>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</si>
  <si>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</si>
  <si>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</si>
  <si>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</si>
  <si>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</si>
  <si>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</si>
  <si>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</si>
  <si>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</si>
  <si>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</si>
  <si>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</si>
  <si>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</si>
  <si>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</si>
  <si>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</si>
  <si>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</si>
  <si>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</si>
  <si>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</si>
  <si>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</si>
  <si>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</si>
  <si>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</si>
  <si>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</si>
  <si>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</si>
  <si>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</si>
  <si>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</si>
  <si>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</si>
  <si>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</si>
  <si>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</si>
  <si>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</si>
  <si>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</si>
  <si>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</si>
  <si>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</si>
  <si>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</si>
  <si>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</si>
  <si>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</si>
  <si>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</si>
  <si>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</si>
  <si>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福島県</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</si>
  <si>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</si>
  <si>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</si>
  <si>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</si>
  <si>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</si>
  <si>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</si>
  <si>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</si>
  <si>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</si>
  <si>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</si>
  <si>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</si>
  <si>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普通建設事業費</t>
    <rPh sb="0" eb="2">
      <t>フツウ</t>
    </rPh>
    <rPh sb="2" eb="4">
      <t>ケンセツ</t>
    </rPh>
    <rPh sb="4" eb="7">
      <t>ジギョウヒ</t>
    </rPh>
    <phoneticPr fontId="5"/>
  </si>
  <si>
    <t>公益財団法人南会津町振興公社</t>
    <rPh sb="0" eb="2">
      <t>コウエキ</t>
    </rPh>
    <rPh sb="2" eb="6">
      <t>ザイダンホウジン</t>
    </rPh>
    <rPh sb="6" eb="10">
      <t>ミナミアイヅマチ</t>
    </rPh>
    <rPh sb="10" eb="12">
      <t>シンコウ</t>
    </rPh>
    <rPh sb="12" eb="14">
      <t>コウシャ</t>
    </rPh>
    <phoneticPr fontId="36"/>
  </si>
  <si>
    <t>Ⅲ－１</t>
  </si>
  <si>
    <t>指定団体等の指定状況</t>
  </si>
  <si>
    <t>歳出総額</t>
  </si>
  <si>
    <t>ゴルフ場利用税交付金</t>
  </si>
  <si>
    <t>寄附金</t>
  </si>
  <si>
    <t>令和4年度(千円)</t>
    <rPh sb="0" eb="2">
      <t>レイワ</t>
    </rPh>
    <rPh sb="3" eb="5">
      <t>ネンド</t>
    </rPh>
    <rPh sb="6" eb="8">
      <t>センエン</t>
    </rPh>
    <phoneticPr fontId="5"/>
  </si>
  <si>
    <t>福島県南会津町</t>
  </si>
  <si>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</si>
  <si>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</si>
  <si>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</si>
  <si>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</si>
  <si>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</si>
  <si>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</si>
  <si>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</si>
  <si>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</si>
  <si>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</si>
  <si>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</si>
  <si>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6"/>
  </si>
  <si>
    <t>純固定資産税</t>
    <rPh sb="0" eb="1">
      <t>ジュン</t>
    </rPh>
    <rPh sb="1" eb="3">
      <t>コテイ</t>
    </rPh>
    <rPh sb="3" eb="6">
      <t>シサンゼイ</t>
    </rPh>
    <phoneticPr fontId="5"/>
  </si>
  <si>
    <t>南会津町</t>
  </si>
  <si>
    <t>形式収支</t>
  </si>
  <si>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</si>
  <si>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</si>
  <si>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</si>
  <si>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</si>
  <si>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</si>
  <si>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</si>
  <si>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</si>
  <si>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</si>
  <si>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</si>
  <si>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</si>
  <si>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</si>
  <si>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</si>
  <si>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</si>
  <si>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</si>
  <si>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</si>
  <si>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</si>
  <si>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</si>
  <si>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</si>
  <si>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</si>
  <si>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</si>
  <si>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</si>
  <si>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</si>
  <si>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</si>
  <si>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</si>
  <si>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</si>
  <si>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</si>
  <si>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</si>
  <si>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</si>
  <si>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</si>
  <si>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</si>
  <si>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</si>
  <si>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</si>
  <si>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-11.1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</si>
  <si>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</si>
  <si>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</si>
  <si>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</si>
  <si>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</si>
  <si>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</si>
  <si>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</si>
  <si>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</si>
  <si>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</si>
  <si>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</si>
  <si>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</si>
  <si>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</si>
  <si>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</si>
  <si>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</si>
  <si>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</si>
  <si>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</si>
  <si>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-2.4</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</si>
  <si>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</si>
  <si>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</si>
  <si>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</si>
  <si>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</si>
  <si>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</si>
  <si>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</si>
  <si>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</si>
  <si>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</si>
  <si>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</si>
  <si>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</si>
  <si>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</si>
  <si>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</si>
  <si>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</si>
  <si>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</si>
  <si>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</si>
  <si>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</si>
  <si>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</si>
  <si>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</si>
  <si>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</si>
  <si>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</si>
  <si>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</si>
  <si>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</si>
  <si>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</si>
  <si>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</si>
  <si>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</si>
  <si>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</si>
  <si>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</si>
  <si>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</si>
  <si>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</si>
  <si>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</si>
  <si>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</si>
  <si>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</si>
  <si>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</si>
  <si>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</si>
  <si>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</si>
  <si>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</si>
  <si>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</si>
  <si>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</si>
  <si>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</si>
  <si>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</si>
  <si>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</si>
  <si>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</si>
  <si>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</si>
  <si>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</si>
  <si>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</si>
  <si>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</si>
  <si>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</si>
  <si>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</si>
  <si>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</si>
  <si>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</si>
  <si>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</si>
  <si>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</si>
  <si>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</si>
  <si>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</si>
  <si>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</si>
  <si>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</si>
  <si>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</si>
  <si>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</si>
  <si>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</si>
  <si>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</si>
  <si>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</si>
  <si>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</si>
  <si>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</si>
  <si>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</si>
  <si>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</si>
  <si>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</si>
  <si>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</si>
  <si>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</si>
  <si>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</si>
  <si>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</si>
  <si>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</si>
  <si>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</si>
  <si>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</si>
  <si>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</si>
  <si>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</si>
  <si>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</si>
  <si>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</si>
  <si>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</si>
  <si>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</si>
  <si>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</si>
  <si>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</si>
  <si>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</si>
  <si>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</si>
  <si>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</si>
  <si>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</si>
  <si>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</si>
  <si>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</si>
  <si>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</si>
  <si>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</si>
  <si>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</si>
  <si>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</si>
  <si>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</si>
  <si>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</si>
  <si>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</si>
  <si>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</si>
  <si>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</si>
  <si>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</si>
  <si>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</si>
  <si>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</si>
  <si>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</si>
  <si>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地域づくり振興基金</t>
    <rPh sb="0" eb="2">
      <t>チイキ</t>
    </rPh>
    <rPh sb="5" eb="7">
      <t>シンコウ</t>
    </rPh>
    <rPh sb="7" eb="9">
      <t>キキン</t>
    </rPh>
    <phoneticPr fontId="5"/>
  </si>
  <si>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</si>
  <si>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</si>
  <si>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</si>
  <si>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</si>
  <si>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</si>
  <si>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</si>
  <si>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</si>
  <si>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</si>
  <si>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</si>
  <si>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</si>
  <si>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</si>
  <si>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</si>
  <si>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</si>
  <si>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</si>
  <si>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</si>
  <si>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</si>
  <si>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</si>
  <si>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</si>
  <si>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</si>
  <si>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会津高原たていわ農産有限会社</t>
    <rPh sb="0" eb="2">
      <t>アイヅ</t>
    </rPh>
    <rPh sb="2" eb="4">
      <t>コウゲン</t>
    </rPh>
    <rPh sb="8" eb="10">
      <t>ノウサン</t>
    </rPh>
    <rPh sb="10" eb="14">
      <t>ユウゲンガイシャ</t>
    </rPh>
    <phoneticPr fontId="36"/>
  </si>
  <si>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</si>
  <si>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</si>
  <si>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</si>
  <si>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</si>
  <si>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</si>
  <si>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</si>
  <si>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</si>
  <si>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</si>
  <si>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</si>
  <si>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</si>
  <si>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</si>
  <si>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</si>
  <si>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</si>
  <si>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</si>
  <si>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</si>
  <si>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</si>
  <si>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</si>
  <si>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</si>
  <si>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</si>
  <si>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</si>
  <si>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</si>
  <si>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</si>
  <si>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</si>
  <si>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</si>
  <si>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</si>
  <si>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</si>
  <si>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</si>
  <si>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</si>
  <si>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</si>
  <si>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</si>
  <si>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</si>
  <si>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</si>
  <si>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</si>
  <si>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</si>
  <si>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</si>
  <si>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</si>
  <si>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</si>
  <si>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</si>
  <si>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</si>
  <si>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</si>
  <si>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</si>
  <si>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</si>
  <si>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</si>
  <si>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</si>
  <si>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</si>
  <si>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</si>
  <si>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</si>
  <si>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</si>
  <si>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</si>
  <si>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</si>
  <si>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</si>
  <si>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</si>
  <si>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</si>
  <si>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</si>
  <si>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</si>
  <si>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</si>
  <si>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</si>
  <si>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</si>
  <si>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</si>
  <si>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</si>
  <si>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</si>
  <si>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</si>
  <si>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</si>
  <si>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</si>
  <si>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</si>
  <si>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</si>
  <si>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</si>
  <si>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</si>
  <si>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</si>
  <si>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</si>
  <si>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</si>
  <si>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</si>
  <si>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</si>
  <si>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</si>
  <si>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</si>
  <si>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</si>
  <si>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</si>
  <si>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</si>
  <si>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</si>
  <si>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</si>
  <si>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</si>
  <si>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</si>
  <si>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</si>
  <si>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</si>
  <si>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</si>
  <si>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</si>
  <si>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</si>
  <si>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</si>
  <si>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</si>
  <si>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</si>
  <si>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</si>
  <si>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</si>
  <si>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</si>
  <si>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</si>
  <si>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</si>
  <si>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</si>
  <si>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</si>
  <si>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</si>
  <si>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</si>
  <si>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</si>
  <si>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</si>
  <si>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</si>
  <si>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</si>
  <si>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</si>
  <si>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</si>
  <si>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</si>
  <si>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</si>
  <si>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</si>
  <si>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</si>
  <si>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</si>
  <si>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</si>
  <si>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</si>
  <si>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</si>
  <si>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</si>
  <si>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</si>
  <si>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</si>
  <si>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</si>
  <si>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</si>
  <si>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</si>
  <si>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</si>
  <si>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</si>
  <si>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</si>
  <si>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</si>
  <si>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</si>
  <si>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</si>
  <si>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</si>
  <si>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</si>
  <si>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</si>
  <si>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</si>
  <si>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</si>
  <si>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</si>
  <si>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</si>
  <si>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</si>
  <si>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</si>
  <si>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</si>
  <si>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</si>
  <si>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</si>
  <si>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</si>
  <si>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</si>
  <si>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</si>
  <si>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</si>
  <si>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</si>
  <si>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</si>
  <si>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</si>
  <si>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</si>
  <si>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</si>
  <si>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</si>
  <si>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</si>
  <si>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</si>
  <si>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</si>
  <si>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</si>
  <si>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</si>
  <si>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</si>
  <si>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</si>
  <si>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</si>
  <si>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</si>
  <si>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</si>
  <si>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</si>
  <si>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</si>
  <si>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</si>
  <si>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</si>
  <si>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</si>
  <si>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</si>
  <si>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</si>
  <si>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</si>
  <si>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</si>
  <si>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</si>
  <si>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</si>
  <si>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</si>
  <si>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</si>
  <si>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</si>
  <si>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</si>
  <si>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</si>
  <si>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</si>
  <si>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</si>
  <si>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</si>
  <si>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</si>
  <si>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</si>
  <si>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</si>
  <si>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</si>
  <si>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</si>
  <si>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</si>
  <si>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</si>
  <si>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</si>
  <si>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</si>
  <si>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</si>
  <si>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</si>
  <si>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</si>
  <si>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</si>
  <si>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</si>
  <si>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</si>
  <si>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1.28</t>
  </si>
  <si>
    <t>▲ 3.03</t>
  </si>
  <si>
    <t>その他会計（赤字）</t>
  </si>
  <si>
    <t>（百万円）</t>
  </si>
  <si>
    <t>ふれあい福祉基金</t>
    <rPh sb="4" eb="6">
      <t>フクシ</t>
    </rPh>
    <rPh sb="6" eb="8">
      <t>キキン</t>
    </rPh>
    <phoneticPr fontId="5"/>
  </si>
  <si>
    <t>過疎地域持続的発展事業基金</t>
    <rPh sb="0" eb="2">
      <t>カソ</t>
    </rPh>
    <rPh sb="2" eb="4">
      <t>チイキ</t>
    </rPh>
    <rPh sb="4" eb="7">
      <t>ジゾクテキ</t>
    </rPh>
    <rPh sb="7" eb="9">
      <t>ハッテン</t>
    </rPh>
    <rPh sb="9" eb="11">
      <t>ジギョウ</t>
    </rPh>
    <rPh sb="11" eb="13">
      <t>キキン</t>
    </rPh>
    <phoneticPr fontId="5"/>
  </si>
  <si>
    <t>森林環境譲与税基金</t>
    <rPh sb="0" eb="2">
      <t>シンリン</t>
    </rPh>
    <rPh sb="2" eb="4">
      <t>カンキョウ</t>
    </rPh>
    <rPh sb="4" eb="7">
      <t>ジョウヨゼイ</t>
    </rPh>
    <rPh sb="7" eb="9">
      <t>キキン</t>
    </rPh>
    <phoneticPr fontId="5"/>
  </si>
  <si>
    <t>南会津地方環境衛生組合</t>
    <rPh sb="0" eb="3">
      <t>ミナミアイヅ</t>
    </rPh>
    <rPh sb="3" eb="5">
      <t>チホウ</t>
    </rPh>
    <rPh sb="5" eb="7">
      <t>カンキョウ</t>
    </rPh>
    <rPh sb="7" eb="9">
      <t>エイセイ</t>
    </rPh>
    <rPh sb="9" eb="11">
      <t>クミアイ</t>
    </rPh>
    <phoneticPr fontId="36"/>
  </si>
  <si>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36"/>
  </si>
  <si>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</si>
  <si>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6"/>
  </si>
  <si>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</si>
  <si>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</si>
  <si>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6"/>
  </si>
  <si>
    <t>株式会社みなみあいづ</t>
    <rPh sb="0" eb="4">
      <t>カブシキガイシャ</t>
    </rPh>
    <phoneticPr fontId="36"/>
  </si>
  <si>
    <t>有限会社伊南の郷</t>
    <rPh sb="0" eb="4">
      <t>ユウゲンガイシャ</t>
    </rPh>
    <rPh sb="4" eb="6">
      <t>イナ</t>
    </rPh>
    <rPh sb="7" eb="8">
      <t>サト</t>
    </rPh>
    <phoneticPr fontId="36"/>
  </si>
  <si>
    <t>実質公債費比率</t>
    <phoneticPr fontId="44"/>
  </si>
  <si>
    <t>将来負担比率</t>
    <phoneticPr fontId="44"/>
  </si>
  <si>
    <t>類似団体内平均値</t>
    <phoneticPr fontId="44"/>
  </si>
  <si>
    <t>当該団体値</t>
    <rPh sb="0" eb="2">
      <t>トウガイ</t>
    </rPh>
    <rPh sb="2" eb="4">
      <t>ダンタイ</t>
    </rPh>
    <rPh sb="4" eb="5">
      <t>アタイ</t>
    </rPh>
    <phoneticPr fontId="44"/>
  </si>
  <si>
    <t>(　参考　）</t>
    <rPh sb="2" eb="4">
      <t>サンコウ</t>
    </rPh>
    <phoneticPr fontId="44"/>
  </si>
  <si>
    <t>　将来負担比率は、令和元年度以降、緩やかに減少しているが、実質公債費比率は毎年度増加している。類似団体内平均値と比較すると、実質公債費比率は下回っている一方、将来負担比率は大きく上回っており、有形固定資産の保有数量・更新状況等が特異な状況にあることを示している。
　今後は、老朽化が進む有形固定資産の更新や改修等に係る経費の増嵩に加え、一部事務組合保有の公共施設（消防庁舎やごみ処理施設）の大規模改修も控えていることから、将来負担比率と実質公債費比率が更に増加するものと想定される。地方債充当計画のローリングを進めながら、地方債の適切な借入を継続し、将来負担の適正化・平準化に努めたい。</t>
    <rPh sb="29" eb="36">
      <t>ジッシツコウサイヒヒリツ</t>
    </rPh>
    <rPh sb="47" eb="55">
      <t>ルイジダンタイナイヘイキンチ</t>
    </rPh>
    <rPh sb="56" eb="58">
      <t>ヒカク</t>
    </rPh>
    <rPh sb="62" eb="69">
      <t>ジッシツコウサイヒヒリツ</t>
    </rPh>
    <rPh sb="70" eb="72">
      <t>シタマワ</t>
    </rPh>
    <rPh sb="76" eb="78">
      <t>イッポウ</t>
    </rPh>
    <rPh sb="79" eb="85">
      <t>ショウライフタンヒリツ</t>
    </rPh>
    <rPh sb="86" eb="87">
      <t>オオ</t>
    </rPh>
    <rPh sb="89" eb="91">
      <t>ウワマワ</t>
    </rPh>
    <rPh sb="96" eb="102">
      <t>ユウケイコテイシサン</t>
    </rPh>
    <rPh sb="103" eb="105">
      <t>ホユウ</t>
    </rPh>
    <rPh sb="105" eb="106">
      <t>スウ</t>
    </rPh>
    <rPh sb="106" eb="107">
      <t>リョウ</t>
    </rPh>
    <rPh sb="110" eb="112">
      <t>ジョウキョウ</t>
    </rPh>
    <rPh sb="112" eb="113">
      <t>トウ</t>
    </rPh>
    <rPh sb="114" eb="116">
      <t>トクイ</t>
    </rPh>
    <rPh sb="117" eb="119">
      <t>ジョウキョウ</t>
    </rPh>
    <rPh sb="125" eb="126">
      <t>シメ</t>
    </rPh>
    <rPh sb="133" eb="135">
      <t>コンゴ</t>
    </rPh>
    <rPh sb="137" eb="140">
      <t>ロウキュウカ</t>
    </rPh>
    <rPh sb="141" eb="142">
      <t>ススム</t>
    </rPh>
    <rPh sb="143" eb="149">
      <t>ユウケイコテイシサン</t>
    </rPh>
    <rPh sb="150" eb="152">
      <t>コウシン</t>
    </rPh>
    <rPh sb="153" eb="156">
      <t>カイシュウトウ</t>
    </rPh>
    <rPh sb="157" eb="158">
      <t>カカ</t>
    </rPh>
    <rPh sb="159" eb="161">
      <t>ケイヒ</t>
    </rPh>
    <rPh sb="168" eb="174">
      <t>イチブジムクミアイ</t>
    </rPh>
    <rPh sb="174" eb="176">
      <t>ホユウ</t>
    </rPh>
    <rPh sb="177" eb="181">
      <t>コウキョウシセツ</t>
    </rPh>
    <rPh sb="182" eb="186">
      <t>ショウボウチョウシャ</t>
    </rPh>
    <rPh sb="189" eb="193">
      <t>ショリシセツ</t>
    </rPh>
    <rPh sb="195" eb="200">
      <t>ダイキボカイシュウ</t>
    </rPh>
    <rPh sb="201" eb="202">
      <t>ヒカ</t>
    </rPh>
    <rPh sb="211" eb="217">
      <t>ショウライフタンヒリツ</t>
    </rPh>
    <rPh sb="218" eb="225">
      <t>ジッシツコウサイヒヒリツ</t>
    </rPh>
    <rPh sb="226" eb="227">
      <t>サラ</t>
    </rPh>
    <rPh sb="228" eb="230">
      <t>ゾウカ</t>
    </rPh>
    <rPh sb="235" eb="237">
      <t>ソウテイ</t>
    </rPh>
    <rPh sb="241" eb="248">
      <t>チホウサイジュウトウケイカク</t>
    </rPh>
    <rPh sb="255" eb="256">
      <t>スス</t>
    </rPh>
    <rPh sb="261" eb="264">
      <t>チホウサイ</t>
    </rPh>
    <rPh sb="265" eb="267">
      <t>テキセツ</t>
    </rPh>
    <rPh sb="268" eb="270">
      <t>カリイレ</t>
    </rPh>
    <rPh sb="271" eb="273">
      <t>ケイゾク</t>
    </rPh>
    <rPh sb="275" eb="279">
      <t>ショウライフタン</t>
    </rPh>
    <rPh sb="280" eb="283">
      <t>テキセイカ</t>
    </rPh>
    <rPh sb="284" eb="287">
      <t>ヘイジュンカ</t>
    </rPh>
    <rPh sb="288" eb="289">
      <t>ツト</t>
    </rPh>
    <phoneticPr fontId="44"/>
  </si>
  <si>
    <t>分析欄</t>
    <rPh sb="0" eb="2">
      <t>ブンセキ</t>
    </rPh>
    <rPh sb="2" eb="3">
      <t>ラン</t>
    </rPh>
    <phoneticPr fontId="4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</si>
  <si>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4"/>
  </si>
  <si>
    <t>有形固定資産減価償却率</t>
    <phoneticPr fontId="44"/>
  </si>
  <si>
    <t xml:space="preserve">　将来負担比率は、令和元年度以降、緩やかに減少しているが、有形固定資産減価償却率は毎年度増加している。平成30年度から令和元年度にかけての動きに着目すると、既存の有形固定資産の老朽化が急速に進む中で、新たな有形固定資産を整備したことにより、将来負担比率と有形固定資産減価償却率ともに大きく増加した経過がある。
　広大な面積を有する当町においては、円滑な行政サービスを維持する観点から、旧町村単位で管理していた公共施設や観光施設が数多く残存しており、有形固定資産額及び減価償却累計額の規模が非常に大きくなっている。したがって、公共施設等総合管理計画に基づく施設の更新や長寿命化対策に着手しても、数値の改善に与える影響が限定的であることから、除却等による保有資産の整理も進める必要がある。
</t>
    <rPh sb="1" eb="7">
      <t>ショウライフタンヒリツ</t>
    </rPh>
    <rPh sb="9" eb="16">
      <t>レイワガンネンドイコウ</t>
    </rPh>
    <rPh sb="17" eb="18">
      <t>ユル</t>
    </rPh>
    <rPh sb="21" eb="23">
      <t>ゲンショウ</t>
    </rPh>
    <rPh sb="29" eb="40">
      <t>ユウケイコテイシサンゲンカショウキャクリツ</t>
    </rPh>
    <rPh sb="41" eb="46">
      <t>マイネンドゾウカ</t>
    </rPh>
    <rPh sb="51" eb="53">
      <t>ヘイセイ</t>
    </rPh>
    <rPh sb="55" eb="57">
      <t>ネンド</t>
    </rPh>
    <rPh sb="59" eb="61">
      <t>レイワ</t>
    </rPh>
    <rPh sb="61" eb="64">
      <t>ガンネンド</t>
    </rPh>
    <rPh sb="69" eb="70">
      <t>ウゴ</t>
    </rPh>
    <rPh sb="72" eb="74">
      <t>チャクモク</t>
    </rPh>
    <rPh sb="78" eb="80">
      <t>キゾン</t>
    </rPh>
    <rPh sb="81" eb="88">
      <t>ユウケイコテ</t>
    </rPh>
    <rPh sb="88" eb="91">
      <t>ロウキュウカ</t>
    </rPh>
    <rPh sb="92" eb="94">
      <t>キュウソク</t>
    </rPh>
    <rPh sb="95" eb="96">
      <t>スス</t>
    </rPh>
    <rPh sb="97" eb="98">
      <t>ナカ</t>
    </rPh>
    <rPh sb="100" eb="101">
      <t>アラ</t>
    </rPh>
    <rPh sb="103" eb="109">
      <t>ユウケイコテイシサン</t>
    </rPh>
    <rPh sb="110" eb="112">
      <t>セイビ</t>
    </rPh>
    <rPh sb="120" eb="126">
      <t>ショウライフタンヒリツ</t>
    </rPh>
    <rPh sb="127" eb="129">
      <t>ユウケイ</t>
    </rPh>
    <rPh sb="129" eb="138">
      <t>コテイシサンゲンカショウキャクリツ</t>
    </rPh>
    <rPh sb="141" eb="142">
      <t>オオ</t>
    </rPh>
    <rPh sb="144" eb="146">
      <t>ゾウカ</t>
    </rPh>
    <rPh sb="148" eb="150">
      <t>ケイカ</t>
    </rPh>
    <rPh sb="173" eb="175">
      <t>エンカツ</t>
    </rPh>
    <rPh sb="176" eb="178">
      <t>ギョウセイ</t>
    </rPh>
    <rPh sb="262" eb="267">
      <t>コウキョウシセツトウ</t>
    </rPh>
    <rPh sb="267" eb="273">
      <t>ソウゴウカンリケイカク</t>
    </rPh>
    <rPh sb="274" eb="275">
      <t>モト</t>
    </rPh>
    <rPh sb="277" eb="279">
      <t>シセツ</t>
    </rPh>
    <rPh sb="290" eb="292">
      <t>チャクシュ</t>
    </rPh>
    <rPh sb="296" eb="298">
      <t>スウチ</t>
    </rPh>
    <rPh sb="299" eb="301">
      <t>カイゼン</t>
    </rPh>
    <rPh sb="302" eb="303">
      <t>アタ</t>
    </rPh>
    <rPh sb="305" eb="307">
      <t>エイキョウ</t>
    </rPh>
    <rPh sb="308" eb="311">
      <t>ゲンテイテキ</t>
    </rPh>
    <rPh sb="319" eb="322">
      <t>ジョキャクトウ</t>
    </rPh>
    <rPh sb="325" eb="327">
      <t>ホユウ</t>
    </rPh>
    <rPh sb="330" eb="332">
      <t>セイリ</t>
    </rPh>
    <rPh sb="333" eb="334">
      <t>スス</t>
    </rPh>
    <rPh sb="336" eb="338">
      <t>ヒツヨウ</t>
    </rPh>
    <phoneticPr fontId="4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</si>
  <si>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4"/>
  </si>
  <si>
    <t xml:space="preserve"> </t>
    <phoneticPr fontId="4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</si>
</sst>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Ｐ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alignment vertical="center"/>
    </xf>
    <xf numFmtId="0" fontId="45" fillId="0" borderId="0">
      <alignment vertical="center"/>
    </xf>
    <xf numFmtId="0" fontId="42" fillId="0" borderId="0">
      <alignment vertical="center"/>
    </xf>
    <xf numFmtId="0" fontId="42" fillId="0" borderId="0"/>
    <xf numFmtId="0" fontId="42" fillId="0" borderId="0"/>
    <xf numFmtId="0" fontId="42" fillId="0" borderId="0"/>
  </cellStyleXfs>
  <cellXfs count="114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3" fillId="0" borderId="0" xfId="20" applyFont="1">
      <alignment vertical="center"/>
    </xf>
    <xf numFmtId="0" fontId="43" fillId="0" borderId="42" xfId="20" applyFont="1" applyBorder="1">
      <alignment vertical="center"/>
    </xf>
    <xf numFmtId="0" fontId="43" fillId="0" borderId="14" xfId="20" applyFont="1" applyBorder="1">
      <alignment vertical="center"/>
    </xf>
    <xf numFmtId="0" fontId="43" fillId="0" borderId="15" xfId="20" applyFont="1" applyBorder="1">
      <alignment vertical="center"/>
    </xf>
    <xf numFmtId="0" fontId="43" fillId="0" borderId="34" xfId="20" applyFont="1" applyBorder="1">
      <alignment vertical="center"/>
    </xf>
    <xf numFmtId="0" fontId="43" fillId="0" borderId="31" xfId="20" applyFont="1" applyBorder="1">
      <alignment vertical="center"/>
    </xf>
    <xf numFmtId="0" fontId="46" fillId="0" borderId="0" xfId="21" applyFont="1">
      <alignment vertical="center"/>
    </xf>
    <xf numFmtId="187" fontId="43" fillId="3" borderId="0" xfId="22" applyNumberFormat="1" applyFont="1" applyFill="1" applyAlignment="1">
      <alignment vertical="center" wrapText="1"/>
    </xf>
    <xf numFmtId="49" fontId="43" fillId="3" borderId="0" xfId="22" applyNumberFormat="1" applyFont="1" applyFill="1" applyAlignment="1">
      <alignment horizontal="center" vertical="center"/>
    </xf>
    <xf numFmtId="49" fontId="43" fillId="3" borderId="0" xfId="22" applyNumberFormat="1" applyFont="1" applyFill="1" applyAlignment="1">
      <alignment horizontal="center" vertical="center" wrapText="1"/>
    </xf>
    <xf numFmtId="178" fontId="43" fillId="3" borderId="0" xfId="20" applyNumberFormat="1" applyFont="1" applyFill="1" applyAlignment="1">
      <alignment vertical="center" wrapText="1"/>
    </xf>
    <xf numFmtId="184" fontId="42" fillId="0" borderId="0" xfId="23" applyNumberFormat="1" applyAlignment="1">
      <alignment horizontal="right" vertical="center"/>
    </xf>
    <xf numFmtId="183" fontId="42" fillId="0" borderId="0" xfId="23" applyNumberFormat="1" applyAlignment="1">
      <alignment horizontal="right" vertical="center"/>
    </xf>
    <xf numFmtId="178" fontId="42" fillId="0" borderId="0" xfId="24" applyNumberFormat="1" applyAlignment="1">
      <alignment horizontal="center" vertical="center"/>
    </xf>
    <xf numFmtId="178" fontId="42" fillId="0" borderId="0" xfId="24" applyNumberFormat="1" applyAlignment="1">
      <alignment vertical="center"/>
    </xf>
    <xf numFmtId="178" fontId="43" fillId="0" borderId="0" xfId="20" applyNumberFormat="1" applyFont="1">
      <alignment vertical="center"/>
    </xf>
    <xf numFmtId="178" fontId="45" fillId="0" borderId="0" xfId="20" applyNumberFormat="1" applyFont="1">
      <alignment vertical="center"/>
    </xf>
    <xf numFmtId="189" fontId="43" fillId="0" borderId="0" xfId="22" applyNumberFormat="1" applyFont="1">
      <alignment vertical="center"/>
    </xf>
    <xf numFmtId="0" fontId="43" fillId="0" borderId="0" xfId="22" applyFont="1">
      <alignment vertical="center"/>
    </xf>
    <xf numFmtId="0" fontId="47" fillId="0" borderId="42" xfId="20" applyFont="1" applyBorder="1">
      <alignment vertical="center"/>
    </xf>
    <xf numFmtId="0" fontId="43" fillId="0" borderId="35" xfId="20" applyFont="1" applyBorder="1">
      <alignment vertical="center"/>
    </xf>
    <xf numFmtId="178" fontId="43" fillId="0" borderId="42" xfId="20" applyNumberFormat="1" applyFont="1" applyBorder="1">
      <alignment vertical="center"/>
    </xf>
    <xf numFmtId="178" fontId="43" fillId="0" borderId="15" xfId="20" applyNumberFormat="1" applyFont="1" applyBorder="1">
      <alignment vertical="center"/>
    </xf>
    <xf numFmtId="189" fontId="43" fillId="0" borderId="34" xfId="20" applyNumberFormat="1" applyFont="1" applyBorder="1">
      <alignment vertical="center"/>
    </xf>
    <xf numFmtId="178" fontId="43" fillId="0" borderId="34" xfId="20" applyNumberFormat="1" applyFont="1" applyBorder="1">
      <alignment vertical="center"/>
    </xf>
    <xf numFmtId="178" fontId="43" fillId="0" borderId="31" xfId="20" applyNumberFormat="1" applyFont="1" applyBorder="1">
      <alignment vertical="center"/>
    </xf>
    <xf numFmtId="178" fontId="43" fillId="0" borderId="14" xfId="20" applyNumberFormat="1" applyFont="1" applyBorder="1">
      <alignment vertical="center"/>
    </xf>
    <xf numFmtId="191" fontId="43" fillId="0" borderId="0" xfId="20" applyNumberFormat="1" applyFont="1">
      <alignment vertical="center"/>
    </xf>
    <xf numFmtId="0" fontId="43" fillId="0" borderId="16" xfId="20" applyFont="1" applyBorder="1">
      <alignment vertical="center"/>
    </xf>
    <xf numFmtId="0" fontId="43" fillId="0" borderId="23" xfId="20" applyFont="1" applyBorder="1">
      <alignment vertical="center"/>
    </xf>
    <xf numFmtId="0" fontId="47" fillId="0" borderId="30" xfId="20" applyFont="1" applyBorder="1">
      <alignment vertical="center"/>
    </xf>
    <xf numFmtId="189" fontId="43" fillId="0" borderId="23" xfId="20" applyNumberFormat="1" applyFont="1" applyBorder="1">
      <alignment vertical="center"/>
    </xf>
    <xf numFmtId="0" fontId="43" fillId="0" borderId="30" xfId="20" applyFont="1" applyBorder="1">
      <alignment vertical="center"/>
    </xf>
    <xf numFmtId="0" fontId="42" fillId="3" borderId="0" xfId="25" applyFill="1" applyProtection="1">
      <protection hidden="1"/>
    </xf>
    <xf numFmtId="0" fontId="42" fillId="3" borderId="0" xfId="25" applyFill="1" applyAlignment="1">
      <alignment vertical="center"/>
    </xf>
    <xf numFmtId="0" fontId="42" fillId="3" borderId="0" xfId="25" applyFill="1" applyAlignment="1" applyProtection="1">
      <alignment vertical="center"/>
      <protection hidden="1"/>
    </xf>
    <xf numFmtId="0" fontId="0" fillId="3" borderId="0" xfId="25" applyFont="1" applyFill="1" applyAlignment="1">
      <alignment vertical="center"/>
    </xf>
    <xf numFmtId="0" fontId="42" fillId="3" borderId="0" xfId="25"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178" fontId="14" fillId="0" borderId="23" xfId="19" applyNumberFormat="1" applyFont="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4" fillId="0" borderId="22" xfId="8" applyFont="1" applyBorder="1">
      <alignment vertical="center"/>
    </xf>
    <xf numFmtId="0" fontId="24" fillId="0" borderId="50" xfId="8" applyFont="1" applyBorder="1">
      <alignmen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43" fillId="0" borderId="74" xfId="20" applyFont="1" applyBorder="1" applyAlignment="1">
      <alignment horizontal="center" vertical="center"/>
    </xf>
    <xf numFmtId="184" fontId="43" fillId="3" borderId="74" xfId="22" applyNumberFormat="1" applyFont="1" applyFill="1" applyBorder="1" applyAlignment="1">
      <alignment horizontal="center" vertical="center"/>
    </xf>
    <xf numFmtId="187" fontId="43" fillId="3" borderId="0" xfId="22" applyNumberFormat="1" applyFont="1" applyFill="1" applyAlignment="1">
      <alignment horizontal="center" vertical="center" wrapText="1"/>
    </xf>
    <xf numFmtId="0" fontId="43" fillId="0" borderId="30" xfId="20" applyFont="1" applyBorder="1" applyAlignment="1" applyProtection="1">
      <alignment horizontal="left" vertical="top" wrapText="1"/>
      <protection locked="0"/>
    </xf>
    <xf numFmtId="0" fontId="43" fillId="0" borderId="23" xfId="20" applyFont="1" applyBorder="1" applyAlignment="1" applyProtection="1">
      <alignment horizontal="left" vertical="top" wrapText="1"/>
      <protection locked="0"/>
    </xf>
    <xf numFmtId="0" fontId="43" fillId="0" borderId="16" xfId="20" applyFont="1" applyBorder="1" applyAlignment="1" applyProtection="1">
      <alignment horizontal="left" vertical="top" wrapText="1"/>
      <protection locked="0"/>
    </xf>
    <xf numFmtId="0" fontId="43" fillId="0" borderId="42" xfId="20" applyFont="1" applyBorder="1" applyAlignment="1" applyProtection="1">
      <alignment horizontal="left" vertical="top" wrapText="1"/>
      <protection locked="0"/>
    </xf>
    <xf numFmtId="0" fontId="43" fillId="0" borderId="0" xfId="20" applyFont="1" applyAlignment="1" applyProtection="1">
      <alignment horizontal="left" vertical="top" wrapText="1"/>
      <protection locked="0"/>
    </xf>
    <xf numFmtId="0" fontId="43" fillId="0" borderId="14" xfId="20" applyFont="1" applyBorder="1" applyAlignment="1" applyProtection="1">
      <alignment horizontal="left" vertical="top" wrapText="1"/>
      <protection locked="0"/>
    </xf>
    <xf numFmtId="0" fontId="43" fillId="0" borderId="31" xfId="20" applyFont="1" applyBorder="1" applyAlignment="1" applyProtection="1">
      <alignment horizontal="left" vertical="top" wrapText="1"/>
      <protection locked="0"/>
    </xf>
    <xf numFmtId="0" fontId="43" fillId="0" borderId="34" xfId="20" applyFont="1" applyBorder="1" applyAlignment="1" applyProtection="1">
      <alignment horizontal="left" vertical="top" wrapText="1"/>
      <protection locked="0"/>
    </xf>
    <xf numFmtId="0" fontId="43" fillId="0" borderId="15" xfId="20" applyFont="1" applyBorder="1" applyAlignment="1" applyProtection="1">
      <alignment horizontal="left" vertical="top" wrapText="1"/>
      <protection locked="0"/>
    </xf>
    <xf numFmtId="0" fontId="43" fillId="0" borderId="0" xfId="20" applyFont="1" applyAlignment="1">
      <alignment horizontal="center" vertical="center"/>
    </xf>
    <xf numFmtId="0" fontId="43" fillId="0" borderId="32" xfId="20" applyFont="1" applyBorder="1" applyAlignment="1">
      <alignment horizontal="center" vertical="center"/>
    </xf>
    <xf numFmtId="0" fontId="43" fillId="0" borderId="35" xfId="20" applyFont="1" applyBorder="1" applyAlignment="1">
      <alignment horizontal="center" vertical="center"/>
    </xf>
    <xf numFmtId="0" fontId="43" fillId="0" borderId="37" xfId="20" applyFont="1" applyBorder="1" applyAlignment="1">
      <alignment horizontal="center" vertical="center"/>
    </xf>
    <xf numFmtId="187" fontId="43" fillId="3" borderId="74" xfId="22" applyNumberFormat="1" applyFont="1" applyFill="1" applyBorder="1" applyAlignment="1">
      <alignment horizontal="center" vertical="center" wrapText="1"/>
    </xf>
    <xf numFmtId="184" fontId="43" fillId="3" borderId="0" xfId="22" applyNumberFormat="1" applyFont="1" applyFill="1" applyAlignment="1">
      <alignment horizontal="center" vertical="center"/>
    </xf>
    <xf numFmtId="178" fontId="42" fillId="0" borderId="0" xfId="20" applyNumberFormat="1" applyAlignment="1">
      <alignment horizontal="center" vertical="center"/>
    </xf>
    <xf numFmtId="187" fontId="43" fillId="0" borderId="0" xfId="22" applyNumberFormat="1" applyFont="1" applyAlignment="1">
      <alignment horizontal="center" vertical="center" wrapText="1"/>
    </xf>
    <xf numFmtId="184" fontId="43" fillId="3" borderId="0" xfId="22" applyNumberFormat="1" applyFont="1" applyFill="1" applyAlignment="1">
      <alignment horizontal="center" vertical="center" wrapText="1"/>
    </xf>
    <xf numFmtId="184" fontId="43" fillId="0" borderId="0" xfId="20" applyNumberFormat="1" applyFont="1" applyAlignment="1">
      <alignment horizontal="center" vertical="center"/>
    </xf>
  </cellXfs>
  <cellStyles count="26">
    <cellStyle name="標準" xfId="0" builtinId="0"/>
    <cellStyle name="標準 2" xfId="1"/>
    <cellStyle name="標準 2 2" xfId="2"/>
    <cellStyle name="標準 2 3" xfId="3"/>
    <cellStyle name="標準 2 4" xfId="25"/>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1"/>
    <cellStyle name="標準_【レイアウト】（県）資料３（Ｐ２）　歳出比較分析表" xfId="19"/>
    <cellStyle name="標準_【レイアウト】（県）資料３（Ｐ２）　歳出比較分析表 2" xfId="20"/>
    <cellStyle name="標準_【レイアウト】（市）資料３（Ｐ２）　歳出比較分析表" xfId="18"/>
    <cellStyle name="標準_【レイアウト】（市）資料３（Ｐ２）　歳出比較分析表 2" xfId="22"/>
    <cellStyle name="標準_APAHO251300" xfId="13"/>
    <cellStyle name="標準_APAHO251300 2" xfId="24"/>
    <cellStyle name="標準_APAHO252300" xfId="14"/>
    <cellStyle name="標準_APAHO252300 2" xfId="23"/>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94796</c:v>
                </c:pt>
                <c:pt idx="3">
                  <c:v>85942</c:v>
                </c:pt>
                <c:pt idx="4">
                  <c:v>95007</c:v>
                </c:pt>
              </c:numCache>
            </c:numRef>
          </c:val>
          <c:smooth val="0"/>
          <c:extLst>
            <c:ext xmlns:c16="http://schemas.microsoft.com/office/drawing/2014/chart" uri="{C3380CC4-5D6E-409C-BE32-E72D297353CC}">
              <c16:uniqueId val="{00000000-D29A-434A-9F6C-26AB476743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177309</c:v>
                </c:pt>
                <c:pt idx="1">
                  <c:v>133649</c:v>
                </c:pt>
                <c:pt idx="2">
                  <c:v>205119</c:v>
                </c:pt>
                <c:pt idx="3">
                  <c:v>147049</c:v>
                </c:pt>
                <c:pt idx="4">
                  <c:v>137028</c:v>
                </c:pt>
              </c:numCache>
            </c:numRef>
          </c:val>
          <c:smooth val="0"/>
          <c:extLst>
            <c:ext xmlns:c16="http://schemas.microsoft.com/office/drawing/2014/chart" uri="{C3380CC4-5D6E-409C-BE32-E72D297353CC}">
              <c16:uniqueId val="{00000001-D29A-434A-9F6C-26AB476743C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99490504859E-2"/>
              <c:y val="7.51633693852049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4.9400000000000004</c:v>
                </c:pt>
                <c:pt idx="1">
                  <c:v>5</c:v>
                </c:pt>
                <c:pt idx="2">
                  <c:v>4.32</c:v>
                </c:pt>
                <c:pt idx="3">
                  <c:v>4.71</c:v>
                </c:pt>
                <c:pt idx="4">
                  <c:v>5.28</c:v>
                </c:pt>
              </c:numCache>
            </c:numRef>
          </c:val>
          <c:extLst>
            <c:ext xmlns:c16="http://schemas.microsoft.com/office/drawing/2014/chart" uri="{C3380CC4-5D6E-409C-BE32-E72D297353CC}">
              <c16:uniqueId val="{00000000-B4DE-4E64-B424-5865EF1F77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20.21</c:v>
                </c:pt>
                <c:pt idx="1">
                  <c:v>17.46</c:v>
                </c:pt>
                <c:pt idx="2">
                  <c:v>19.37</c:v>
                </c:pt>
                <c:pt idx="3">
                  <c:v>20.73</c:v>
                </c:pt>
                <c:pt idx="4">
                  <c:v>21.42</c:v>
                </c:pt>
              </c:numCache>
            </c:numRef>
          </c:val>
          <c:extLst>
            <c:ext xmlns:c16="http://schemas.microsoft.com/office/drawing/2014/chart" uri="{C3380CC4-5D6E-409C-BE32-E72D297353CC}">
              <c16:uniqueId val="{00000001-B4DE-4E64-B424-5865EF1F77D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-1.28</c:v>
                </c:pt>
                <c:pt idx="1">
                  <c:v>-3.03</c:v>
                </c:pt>
                <c:pt idx="2">
                  <c:v>1.53</c:v>
                </c:pt>
                <c:pt idx="3">
                  <c:v>2.63</c:v>
                </c:pt>
                <c:pt idx="4">
                  <c:v>0.44</c:v>
                </c:pt>
              </c:numCache>
            </c:numRef>
          </c:val>
          <c:smooth val="0"/>
          <c:extLst>
            <c:ext xmlns:c16="http://schemas.microsoft.com/office/drawing/2014/chart" uri="{C3380CC4-5D6E-409C-BE32-E72D297353CC}">
              <c16:uniqueId val="{00000002-B4DE-4E64-B424-5865EF1F77D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0.69</c:v>
                </c:pt>
                <c:pt idx="2">
                  <c:v>#N/A</c:v>
                </c:pt>
                <c:pt idx="3">
                  <c:v>0.8</c:v>
                </c:pt>
                <c:pt idx="4">
                  <c:v>#N/A</c:v>
                </c:pt>
                <c:pt idx="5">
                  <c:v>1.18</c:v>
                </c:pt>
                <c:pt idx="6">
                  <c:v>0</c:v>
                </c:pt>
                <c:pt idx="7">
                  <c:v>0</c:v>
                </c:pt>
                <c:pt idx="8">
                  <c:v>0</c:v>
                </c:pt>
                <c:pt idx="9">
                  <c:v>0</c:v>
                </c:pt>
              </c:numCache>
            </c:numRef>
          </c:val>
          <c:extLst>
            <c:ext xmlns:c16="http://schemas.microsoft.com/office/drawing/2014/chart" uri="{C3380CC4-5D6E-409C-BE32-E72D297353CC}">
              <c16:uniqueId val="{00000000-9392-4C32-A614-8C754A8523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92-4C32-A614-8C754A8523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92-4C32-A614-8C754A8523D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92-4C32-A614-8C754A8523D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0.04</c:v>
                </c:pt>
                <c:pt idx="8">
                  <c:v>#N/A</c:v>
                </c:pt>
                <c:pt idx="9">
                  <c:v>0.04</c:v>
                </c:pt>
              </c:numCache>
            </c:numRef>
          </c:val>
          <c:extLst>
            <c:ext xmlns:c16="http://schemas.microsoft.com/office/drawing/2014/chart" uri="{C3380CC4-5D6E-409C-BE32-E72D297353CC}">
              <c16:uniqueId val="{00000004-9392-4C32-A614-8C754A8523D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0.15</c:v>
                </c:pt>
                <c:pt idx="2">
                  <c:v>#N/A</c:v>
                </c:pt>
                <c:pt idx="3">
                  <c:v>1.07</c:v>
                </c:pt>
                <c:pt idx="4">
                  <c:v>#N/A</c:v>
                </c:pt>
                <c:pt idx="5">
                  <c:v>0.55000000000000004</c:v>
                </c:pt>
                <c:pt idx="6">
                  <c:v>#N/A</c:v>
                </c:pt>
                <c:pt idx="7">
                  <c:v>0.34</c:v>
                </c:pt>
                <c:pt idx="8">
                  <c:v>#N/A</c:v>
                </c:pt>
                <c:pt idx="9">
                  <c:v>0.52</c:v>
                </c:pt>
              </c:numCache>
            </c:numRef>
          </c:val>
          <c:extLst>
            <c:ext xmlns:c16="http://schemas.microsoft.com/office/drawing/2014/chart" uri="{C3380CC4-5D6E-409C-BE32-E72D297353CC}">
              <c16:uniqueId val="{00000005-9392-4C32-A614-8C754A8523D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1.06</c:v>
                </c:pt>
                <c:pt idx="8">
                  <c:v>#N/A</c:v>
                </c:pt>
                <c:pt idx="9">
                  <c:v>0.8</c:v>
                </c:pt>
              </c:numCache>
            </c:numRef>
          </c:val>
          <c:extLst>
            <c:ext xmlns:c16="http://schemas.microsoft.com/office/drawing/2014/chart" uri="{C3380CC4-5D6E-409C-BE32-E72D297353CC}">
              <c16:uniqueId val="{00000006-9392-4C32-A614-8C754A8523D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0.43</c:v>
                </c:pt>
                <c:pt idx="2">
                  <c:v>#N/A</c:v>
                </c:pt>
                <c:pt idx="3">
                  <c:v>0.22</c:v>
                </c:pt>
                <c:pt idx="4">
                  <c:v>#N/A</c:v>
                </c:pt>
                <c:pt idx="5">
                  <c:v>0.4</c:v>
                </c:pt>
                <c:pt idx="6">
                  <c:v>#N/A</c:v>
                </c:pt>
                <c:pt idx="7">
                  <c:v>1.34</c:v>
                </c:pt>
                <c:pt idx="8">
                  <c:v>#N/A</c:v>
                </c:pt>
                <c:pt idx="9">
                  <c:v>1.1000000000000001</c:v>
                </c:pt>
              </c:numCache>
            </c:numRef>
          </c:val>
          <c:extLst>
            <c:ext xmlns:c16="http://schemas.microsoft.com/office/drawing/2014/chart" uri="{C3380CC4-5D6E-409C-BE32-E72D297353CC}">
              <c16:uniqueId val="{00000007-9392-4C32-A614-8C754A8523D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0.81</c:v>
                </c:pt>
                <c:pt idx="2">
                  <c:v>#N/A</c:v>
                </c:pt>
                <c:pt idx="3">
                  <c:v>0.78</c:v>
                </c:pt>
                <c:pt idx="4">
                  <c:v>#N/A</c:v>
                </c:pt>
                <c:pt idx="5">
                  <c:v>0.65</c:v>
                </c:pt>
                <c:pt idx="6">
                  <c:v>#N/A</c:v>
                </c:pt>
                <c:pt idx="7">
                  <c:v>3.52</c:v>
                </c:pt>
                <c:pt idx="8">
                  <c:v>#N/A</c:v>
                </c:pt>
                <c:pt idx="9">
                  <c:v>3.54</c:v>
                </c:pt>
              </c:numCache>
            </c:numRef>
          </c:val>
          <c:extLst>
            <c:ext xmlns:c16="http://schemas.microsoft.com/office/drawing/2014/chart" uri="{C3380CC4-5D6E-409C-BE32-E72D297353CC}">
              <c16:uniqueId val="{00000008-9392-4C32-A614-8C754A8523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4.9400000000000004</c:v>
                </c:pt>
                <c:pt idx="2">
                  <c:v>#N/A</c:v>
                </c:pt>
                <c:pt idx="3">
                  <c:v>4.99</c:v>
                </c:pt>
                <c:pt idx="4">
                  <c:v>#N/A</c:v>
                </c:pt>
                <c:pt idx="5">
                  <c:v>4.3099999999999996</c:v>
                </c:pt>
                <c:pt idx="6">
                  <c:v>#N/A</c:v>
                </c:pt>
                <c:pt idx="7">
                  <c:v>4.71</c:v>
                </c:pt>
                <c:pt idx="8">
                  <c:v>#N/A</c:v>
                </c:pt>
                <c:pt idx="9">
                  <c:v>5.27</c:v>
                </c:pt>
              </c:numCache>
            </c:numRef>
          </c:val>
          <c:extLst>
            <c:ext xmlns:c16="http://schemas.microsoft.com/office/drawing/2014/chart" uri="{C3380CC4-5D6E-409C-BE32-E72D297353CC}">
              <c16:uniqueId val="{00000009-9392-4C32-A614-8C754A8523D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1625</c:v>
                </c:pt>
                <c:pt idx="5">
                  <c:v>1582</c:v>
                </c:pt>
                <c:pt idx="8">
                  <c:v>1519</c:v>
                </c:pt>
                <c:pt idx="11">
                  <c:v>1495</c:v>
                </c:pt>
                <c:pt idx="14">
                  <c:v>1516</c:v>
                </c:pt>
              </c:numCache>
            </c:numRef>
          </c:val>
          <c:extLst>
            <c:ext xmlns:c16="http://schemas.microsoft.com/office/drawing/2014/chart" uri="{C3380CC4-5D6E-409C-BE32-E72D297353CC}">
              <c16:uniqueId val="{00000000-2BDB-456F-8A29-BED53416AF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BDB-456F-8A29-BED53416AF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7</c:v>
                </c:pt>
                <c:pt idx="6">
                  <c:v>32</c:v>
                </c:pt>
                <c:pt idx="9">
                  <c:v>30</c:v>
                </c:pt>
                <c:pt idx="12">
                  <c:v>30</c:v>
                </c:pt>
              </c:numCache>
            </c:numRef>
          </c:val>
          <c:extLst>
            <c:ext xmlns:c16="http://schemas.microsoft.com/office/drawing/2014/chart" uri="{C3380CC4-5D6E-409C-BE32-E72D297353CC}">
              <c16:uniqueId val="{00000002-2BDB-456F-8A29-BED53416AF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c:v>
                </c:pt>
                <c:pt idx="3">
                  <c:v>-5</c:v>
                </c:pt>
                <c:pt idx="6">
                  <c:v>-3</c:v>
                </c:pt>
                <c:pt idx="9">
                  <c:v>0</c:v>
                </c:pt>
                <c:pt idx="12">
                  <c:v>0</c:v>
                </c:pt>
              </c:numCache>
            </c:numRef>
          </c:val>
          <c:extLst>
            <c:ext xmlns:c16="http://schemas.microsoft.com/office/drawing/2014/chart" uri="{C3380CC4-5D6E-409C-BE32-E72D297353CC}">
              <c16:uniqueId val="{00000003-2BDB-456F-8A29-BED53416AF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349</c:v>
                </c:pt>
                <c:pt idx="3">
                  <c:v>345</c:v>
                </c:pt>
                <c:pt idx="6">
                  <c:v>353</c:v>
                </c:pt>
                <c:pt idx="9">
                  <c:v>358</c:v>
                </c:pt>
                <c:pt idx="12">
                  <c:v>369</c:v>
                </c:pt>
              </c:numCache>
            </c:numRef>
          </c:val>
          <c:extLst>
            <c:ext xmlns:c16="http://schemas.microsoft.com/office/drawing/2014/chart" uri="{C3380CC4-5D6E-409C-BE32-E72D297353CC}">
              <c16:uniqueId val="{00000004-2BDB-456F-8A29-BED53416AF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DB-456F-8A29-BED53416AF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BDB-456F-8A29-BED53416AF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1605</c:v>
                </c:pt>
                <c:pt idx="3">
                  <c:v>1591</c:v>
                </c:pt>
                <c:pt idx="6">
                  <c:v>1546</c:v>
                </c:pt>
                <c:pt idx="9">
                  <c:v>1549</c:v>
                </c:pt>
                <c:pt idx="12">
                  <c:v>1690</c:v>
                </c:pt>
              </c:numCache>
            </c:numRef>
          </c:val>
          <c:extLst>
            <c:ext xmlns:c16="http://schemas.microsoft.com/office/drawing/2014/chart" uri="{C3380CC4-5D6E-409C-BE32-E72D297353CC}">
              <c16:uniqueId val="{00000007-2BDB-456F-8A29-BED53416AF2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331</c:v>
                </c:pt>
                <c:pt idx="2">
                  <c:v>#N/A</c:v>
                </c:pt>
                <c:pt idx="3">
                  <c:v>#N/A</c:v>
                </c:pt>
                <c:pt idx="4">
                  <c:v>356</c:v>
                </c:pt>
                <c:pt idx="5">
                  <c:v>#N/A</c:v>
                </c:pt>
                <c:pt idx="6">
                  <c:v>#N/A</c:v>
                </c:pt>
                <c:pt idx="7">
                  <c:v>409</c:v>
                </c:pt>
                <c:pt idx="8">
                  <c:v>#N/A</c:v>
                </c:pt>
                <c:pt idx="9">
                  <c:v>#N/A</c:v>
                </c:pt>
                <c:pt idx="10">
                  <c:v>442</c:v>
                </c:pt>
                <c:pt idx="11">
                  <c:v>#N/A</c:v>
                </c:pt>
                <c:pt idx="12">
                  <c:v>#N/A</c:v>
                </c:pt>
                <c:pt idx="13">
                  <c:v>573</c:v>
                </c:pt>
                <c:pt idx="14">
                  <c:v>#N/A</c:v>
                </c:pt>
              </c:numCache>
            </c:numRef>
          </c:val>
          <c:smooth val="0"/>
          <c:extLst>
            <c:ext xmlns:c16="http://schemas.microsoft.com/office/drawing/2014/chart" uri="{C3380CC4-5D6E-409C-BE32-E72D297353CC}">
              <c16:uniqueId val="{00000008-2BDB-456F-8A29-BED53416AF2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14906</c:v>
                </c:pt>
                <c:pt idx="5">
                  <c:v>14560</c:v>
                </c:pt>
                <c:pt idx="8">
                  <c:v>15058</c:v>
                </c:pt>
                <c:pt idx="11">
                  <c:v>14517</c:v>
                </c:pt>
                <c:pt idx="14">
                  <c:v>13928</c:v>
                </c:pt>
              </c:numCache>
            </c:numRef>
          </c:val>
          <c:extLst>
            <c:ext xmlns:c16="http://schemas.microsoft.com/office/drawing/2014/chart" uri="{C3380CC4-5D6E-409C-BE32-E72D297353CC}">
              <c16:uniqueId val="{00000000-F290-4736-8678-9AB8F06055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61</c:v>
                </c:pt>
                <c:pt idx="5">
                  <c:v>42</c:v>
                </c:pt>
                <c:pt idx="8">
                  <c:v>25</c:v>
                </c:pt>
                <c:pt idx="11">
                  <c:v>15</c:v>
                </c:pt>
                <c:pt idx="14">
                  <c:v>9</c:v>
                </c:pt>
              </c:numCache>
            </c:numRef>
          </c:val>
          <c:extLst>
            <c:ext xmlns:c16="http://schemas.microsoft.com/office/drawing/2014/chart" uri="{C3380CC4-5D6E-409C-BE32-E72D297353CC}">
              <c16:uniqueId val="{00000001-F290-4736-8678-9AB8F06055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4799</c:v>
                </c:pt>
                <c:pt idx="5">
                  <c:v>4489</c:v>
                </c:pt>
                <c:pt idx="8">
                  <c:v>4734</c:v>
                </c:pt>
                <c:pt idx="11">
                  <c:v>5052</c:v>
                </c:pt>
                <c:pt idx="14">
                  <c:v>5088</c:v>
                </c:pt>
              </c:numCache>
            </c:numRef>
          </c:val>
          <c:extLst>
            <c:ext xmlns:c16="http://schemas.microsoft.com/office/drawing/2014/chart" uri="{C3380CC4-5D6E-409C-BE32-E72D297353CC}">
              <c16:uniqueId val="{00000002-F290-4736-8678-9AB8F06055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90-4736-8678-9AB8F06055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90-4736-8678-9AB8F06055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90-4736-8678-9AB8F06055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1912</c:v>
                </c:pt>
                <c:pt idx="3">
                  <c:v>1881</c:v>
                </c:pt>
                <c:pt idx="6">
                  <c:v>1813</c:v>
                </c:pt>
                <c:pt idx="9">
                  <c:v>1736</c:v>
                </c:pt>
                <c:pt idx="12">
                  <c:v>1693</c:v>
                </c:pt>
              </c:numCache>
            </c:numRef>
          </c:val>
          <c:extLst>
            <c:ext xmlns:c16="http://schemas.microsoft.com/office/drawing/2014/chart" uri="{C3380CC4-5D6E-409C-BE32-E72D297353CC}">
              <c16:uniqueId val="{00000006-F290-4736-8678-9AB8F06055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290-4736-8678-9AB8F06055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3779</c:v>
                </c:pt>
                <c:pt idx="3">
                  <c:v>3299</c:v>
                </c:pt>
                <c:pt idx="6">
                  <c:v>3170</c:v>
                </c:pt>
                <c:pt idx="9">
                  <c:v>3048</c:v>
                </c:pt>
                <c:pt idx="12">
                  <c:v>3021</c:v>
                </c:pt>
              </c:numCache>
            </c:numRef>
          </c:val>
          <c:extLst>
            <c:ext xmlns:c16="http://schemas.microsoft.com/office/drawing/2014/chart" uri="{C3380CC4-5D6E-409C-BE32-E72D297353CC}">
              <c16:uniqueId val="{00000008-F290-4736-8678-9AB8F06055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122</c:v>
                </c:pt>
                <c:pt idx="6">
                  <c:v>89</c:v>
                </c:pt>
                <c:pt idx="9">
                  <c:v>59</c:v>
                </c:pt>
                <c:pt idx="12">
                  <c:v>30</c:v>
                </c:pt>
              </c:numCache>
            </c:numRef>
          </c:val>
          <c:extLst>
            <c:ext xmlns:c16="http://schemas.microsoft.com/office/drawing/2014/chart" uri="{C3380CC4-5D6E-409C-BE32-E72D297353CC}">
              <c16:uniqueId val="{00000009-F290-4736-8678-9AB8F06055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15733</c:v>
                </c:pt>
                <c:pt idx="3">
                  <c:v>15978</c:v>
                </c:pt>
                <c:pt idx="6">
                  <c:v>16951</c:v>
                </c:pt>
                <c:pt idx="9">
                  <c:v>16976</c:v>
                </c:pt>
                <c:pt idx="12">
                  <c:v>16413</c:v>
                </c:pt>
              </c:numCache>
            </c:numRef>
          </c:val>
          <c:extLst>
            <c:ext xmlns:c16="http://schemas.microsoft.com/office/drawing/2014/chart" uri="{C3380CC4-5D6E-409C-BE32-E72D297353CC}">
              <c16:uniqueId val="{0000000A-F290-4736-8678-9AB8F060554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1667</c:v>
                </c:pt>
                <c:pt idx="2">
                  <c:v>#N/A</c:v>
                </c:pt>
                <c:pt idx="3">
                  <c:v>#N/A</c:v>
                </c:pt>
                <c:pt idx="4">
                  <c:v>2189</c:v>
                </c:pt>
                <c:pt idx="5">
                  <c:v>#N/A</c:v>
                </c:pt>
                <c:pt idx="6">
                  <c:v>#N/A</c:v>
                </c:pt>
                <c:pt idx="7">
                  <c:v>2206</c:v>
                </c:pt>
                <c:pt idx="8">
                  <c:v>#N/A</c:v>
                </c:pt>
                <c:pt idx="9">
                  <c:v>#N/A</c:v>
                </c:pt>
                <c:pt idx="10">
                  <c:v>2235</c:v>
                </c:pt>
                <c:pt idx="11">
                  <c:v>#N/A</c:v>
                </c:pt>
                <c:pt idx="12">
                  <c:v>#N/A</c:v>
                </c:pt>
                <c:pt idx="13">
                  <c:v>2132</c:v>
                </c:pt>
                <c:pt idx="14">
                  <c:v>#N/A</c:v>
                </c:pt>
              </c:numCache>
            </c:numRef>
          </c:val>
          <c:smooth val="0"/>
          <c:extLst>
            <c:ext xmlns:c16="http://schemas.microsoft.com/office/drawing/2014/chart" uri="{C3380CC4-5D6E-409C-BE32-E72D297353CC}">
              <c16:uniqueId val="{0000000B-F290-4736-8678-9AB8F060554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1598</c:v>
                </c:pt>
                <c:pt idx="1">
                  <c:v>1777</c:v>
                </c:pt>
                <c:pt idx="2">
                  <c:v>1779</c:v>
                </c:pt>
              </c:numCache>
            </c:numRef>
          </c:val>
          <c:extLst>
            <c:ext xmlns:c16="http://schemas.microsoft.com/office/drawing/2014/chart" uri="{C3380CC4-5D6E-409C-BE32-E72D297353CC}">
              <c16:uniqueId val="{00000000-332D-40E8-B1C3-BB416305F9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640</c:v>
                </c:pt>
                <c:pt idx="1">
                  <c:v>685</c:v>
                </c:pt>
                <c:pt idx="2">
                  <c:v>648</c:v>
                </c:pt>
              </c:numCache>
            </c:numRef>
          </c:val>
          <c:extLst>
            <c:ext xmlns:c16="http://schemas.microsoft.com/office/drawing/2014/chart" uri="{C3380CC4-5D6E-409C-BE32-E72D297353CC}">
              <c16:uniqueId val="{00000001-332D-40E8-B1C3-BB416305F9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3507</c:v>
                </c:pt>
                <c:pt idx="1">
                  <c:v>3482</c:v>
                </c:pt>
                <c:pt idx="2">
                  <c:v>3510</c:v>
                </c:pt>
              </c:numCache>
            </c:numRef>
          </c:val>
          <c:extLst>
            <c:ext xmlns:c16="http://schemas.microsoft.com/office/drawing/2014/chart" uri="{C3380CC4-5D6E-409C-BE32-E72D297353CC}">
              <c16:uniqueId val="{00000002-332D-40E8-B1C3-BB416305F974}"/>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{294609A1-7D3C-45EE-80A3-7E7C6685974C}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61A-4708-BACB-A10328A7A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{B4F16CE3-3C38-4B96-A25C-BA14AABA3A87}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1A-4708-BACB-A10328A7A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{DD116A49-7438-434A-87E7-958385EC0BD3}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1A-4708-BACB-A10328A7A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{E3D02BBF-249D-4411-9F49-89F68E982E8B}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1A-4708-BACB-A10328A7A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{C1582F00-DAA4-4A94-84FB-52E8064FBFC7}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1A-4708-BACB-A10328A7A0C5}"/>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{CA9DA13E-FBB5-4EC0-9741-1246DC10EF20}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61A-4708-BACB-A10328A7A0C5}"/>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{0707A924-12FB-4FCE-A040-B0180CA06373}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61A-4708-BACB-A10328A7A0C5}"/>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{2429223F-5A4D-453D-B01C-80B9ED1BF312}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61A-4708-BACB-A10328A7A0C5}"/>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{1FF52ACE-4FDB-41BF-88D4-077AFBFB267F}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61A-4708-BACB-A10328A7A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70.599999999999994</c:v>
                </c:pt>
                <c:pt idx="8">
                  <c:v>71.7</c:v>
                </c:pt>
                <c:pt idx="16">
                  <c:v>73.099999999999994</c:v>
                </c:pt>
                <c:pt idx="24">
                  <c:v>73.8</c:v>
                </c:pt>
                <c:pt idx="32">
                  <c:v>75</c:v>
                </c:pt>
              </c:numCache>
            </c:numRef>
          </c:xVal>
          <c:yVal>
            <c:numRef>
              <c:f>公会計指標分析・財政指標組合せ分析表!$BP$51:$DC$51</c:f>
              <c:numCache>
                <c:formatCode>#,##0.0;"▲ "#,##0.0</c:formatCode>
                <c:ptCount val="40"/>
                <c:pt idx="0">
                  <c:v>25</c:v>
                </c:pt>
                <c:pt idx="8">
                  <c:v>33.1</c:v>
                </c:pt>
                <c:pt idx="16">
                  <c:v>32.5</c:v>
                </c:pt>
                <c:pt idx="24">
                  <c:v>31.4</c:v>
                </c:pt>
                <c:pt idx="32">
                  <c:v>31.2</c:v>
                </c:pt>
              </c:numCache>
            </c:numRef>
          </c:yVal>
          <c:smooth val="0"/>
          <c:extLst>
            <c:ext xmlns:c16="http://schemas.microsoft.com/office/drawing/2014/chart" uri="{C3380CC4-5D6E-409C-BE32-E72D297353CC}">
              <c16:uniqueId val="{00000009-B61A-4708-BACB-A10328A7A0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{1CA42AF5-5E3E-4CC0-A9F2-2F8DD40125DD}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61A-4708-BACB-A10328A7A0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{3B78191B-1FAA-4FCB-8A2C-B7F5D84908E6}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1A-4708-BACB-A10328A7A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{E076EEE7-AEB5-432C-8622-06254D421A4C}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1A-4708-BACB-A10328A7A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{2FA76592-D7DA-4654-B41C-2A207885F946}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1A-4708-BACB-A10328A7A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{469E473A-9494-4859-AA2C-C4C8E3F73B96}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1A-4708-BACB-A10328A7A0C5}"/>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{B43563C6-0A1A-406C-83B6-76B6B0842F9C}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61A-4708-BACB-A10328A7A0C5}"/>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{93325A68-D326-49AC-A4BD-2254C5703A9E}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61A-4708-BACB-A10328A7A0C5}"/>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{D9B67073-DCE9-4672-806C-EDBA534905C9}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61A-4708-BACB-A10328A7A0C5}"/>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{5B7325CE-019C-4AEC-B56F-4278DC176E0D}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61A-4708-BACB-A10328A7A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65.3</c:v>
                </c:pt>
                <c:pt idx="8">
                  <c:v>66</c:v>
                </c:pt>
                <c:pt idx="16">
                  <c:v>62</c:v>
                </c:pt>
                <c:pt idx="24">
                  <c:v>62</c:v>
                </c:pt>
                <c:pt idx="32">
                  <c:v>63.1</c:v>
                </c:pt>
              </c:numCache>
            </c:numRef>
          </c:xVal>
          <c:yVal>
            <c:numRef>
              <c:f>公会計指標分析・財政指標組合せ分析表!$BP$55:$DC$55</c:f>
              <c:numCache>
                <c:formatCode>#,##0.0;"▲ "#,##0.0</c:formatCode>
                <c:ptCount val="40"/>
                <c:pt idx="0">
                  <c:v>38.5</c:v>
                </c:pt>
                <c:pt idx="8">
                  <c:v>35.5</c:v>
                </c:pt>
                <c:pt idx="16">
                  <c:v>23.5</c:v>
                </c:pt>
                <c:pt idx="24">
                  <c:v>8.5</c:v>
                </c:pt>
                <c:pt idx="32">
                  <c:v>0</c:v>
                </c:pt>
              </c:numCache>
            </c:numRef>
          </c:yVal>
          <c:smooth val="0"/>
          <c:extLst>
            <c:ext xmlns:c16="http://schemas.microsoft.com/office/drawing/2014/chart" uri="{C3380CC4-5D6E-409C-BE32-E72D297353CC}">
              <c16:uniqueId val="{00000013-B61A-4708-BACB-A10328A7A0C5}"/>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{B1F55FAD-643C-4782-9638-7A474BB4B957}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32F-4A58-8433-39988FD912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{FC8C865C-9EF4-41AA-891B-130EF86CCA0B}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2F-4A58-8433-39988FD912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{19231886-198E-40E9-B396-486E41CCF6D6}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2F-4A58-8433-39988FD912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{67DD8188-1BFA-4F04-881C-7F2C311D716E}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2F-4A58-8433-39988FD912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{5946DC91-0660-4821-B3F6-FD437857A612}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2F-4A58-8433-39988FD912E2}"/>
                </c:ext>
              </c:extLst>
            </c:dLbl>
            <c:dLbl>
              <c:idx val="8"/>
              <c:layout>
                <c:manualLayout>
                  <c:x val="-2.5298460057526718E-2"/>
                  <c:y val="-4.739154617383162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{4B1A1338-A2C2-4651-8773-6758B4C5D241}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32F-4A58-8433-39988FD912E2}"/>
                </c:ext>
              </c:extLst>
            </c:dLbl>
            <c:dLbl>
              <c:idx val="16"/>
              <c:layout>
                <c:manualLayout>
                  <c:x val="-3.7842225392624447E-2"/>
                  <c:y val="-7.744174800175628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{67AE46D0-AA3B-451B-9F97-AEDBBD00D47C}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32F-4A58-8433-39988FD912E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{83DE6AC2-D4EB-4A46-905C-8FAC46C8E48E}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32F-4A58-8433-39988FD912E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{69D70630-3AAE-416B-AC51-F77F23CEFAE3}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32F-4A58-8433-39988FD912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5.3</c:v>
                </c:pt>
                <c:pt idx="16">
                  <c:v>5.4</c:v>
                </c:pt>
                <c:pt idx="24">
                  <c:v>5.8</c:v>
                </c:pt>
                <c:pt idx="32">
                  <c:v>6.8</c:v>
                </c:pt>
              </c:numCache>
            </c:numRef>
          </c:xVal>
          <c:yVal>
            <c:numRef>
              <c:f>公会計指標分析・財政指標組合せ分析表!$BP$73:$DC$73</c:f>
              <c:numCache>
                <c:formatCode>#,##0.0;"▲ "#,##0.0</c:formatCode>
                <c:ptCount val="40"/>
                <c:pt idx="0">
                  <c:v>25</c:v>
                </c:pt>
                <c:pt idx="8">
                  <c:v>33.1</c:v>
                </c:pt>
                <c:pt idx="16">
                  <c:v>32.5</c:v>
                </c:pt>
                <c:pt idx="24">
                  <c:v>31.4</c:v>
                </c:pt>
                <c:pt idx="32">
                  <c:v>31.2</c:v>
                </c:pt>
              </c:numCache>
            </c:numRef>
          </c:yVal>
          <c:smooth val="0"/>
          <c:extLst>
            <c:ext xmlns:c16="http://schemas.microsoft.com/office/drawing/2014/chart" uri="{C3380CC4-5D6E-409C-BE32-E72D297353CC}">
              <c16:uniqueId val="{00000009-C32F-4A58-8433-39988FD912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{0192A154-B8BC-443D-B860-2B5446FABE84}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32F-4A58-8433-39988FD912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{94403EE1-9996-4BAF-8B8A-27CA11434459}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2F-4A58-8433-39988FD912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{20E256D0-2065-4569-BF08-57ED64921507}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2F-4A58-8433-39988FD912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{59D891B2-D5E2-49B6-BF75-6B01770CFBD9}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2F-4A58-8433-39988FD912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{84038BA2-C027-45D6-887A-5DB1AC517E4E}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2F-4A58-8433-39988FD912E2}"/>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{D296D87E-1E89-4C25-BC18-4E7D05BE8773}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32F-4A58-8433-39988FD912E2}"/>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{F982C561-1BC4-4710-BD53-BDC2D1B47684}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32F-4A58-8433-39988FD912E2}"/>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{6749F214-2FB6-4522-84FF-2590FCB34011}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32F-4A58-8433-39988FD912E2}"/>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{894416D6-3584-4A4D-9985-60F80EE7A17F}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32F-4A58-8433-39988FD912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8.8000000000000007</c:v>
                </c:pt>
                <c:pt idx="16">
                  <c:v>8.6</c:v>
                </c:pt>
                <c:pt idx="24">
                  <c:v>8.1999999999999993</c:v>
                </c:pt>
                <c:pt idx="32">
                  <c:v>8.4</c:v>
                </c:pt>
              </c:numCache>
            </c:numRef>
          </c:xVal>
          <c:yVal>
            <c:numRef>
              <c:f>公会計指標分析・財政指標組合せ分析表!$BP$77:$DC$77</c:f>
              <c:numCache>
                <c:formatCode>#,##0.0;"▲ "#,##0.0</c:formatCode>
                <c:ptCount val="40"/>
                <c:pt idx="0">
                  <c:v>38.5</c:v>
                </c:pt>
                <c:pt idx="8">
                  <c:v>35.5</c:v>
                </c:pt>
                <c:pt idx="16">
                  <c:v>23.5</c:v>
                </c:pt>
                <c:pt idx="24">
                  <c:v>8.5</c:v>
                </c:pt>
                <c:pt idx="32">
                  <c:v>0</c:v>
                </c:pt>
              </c:numCache>
            </c:numRef>
          </c:yVal>
          <c:smooth val="0"/>
          <c:extLst>
            <c:ext xmlns:c16="http://schemas.microsoft.com/office/drawing/2014/chart" uri="{C3380CC4-5D6E-409C-BE32-E72D297353CC}">
              <c16:uniqueId val="{00000013-C32F-4A58-8433-39988FD912E2}"/>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令和元年度、令和２年度における大規模事業に係る元金償還が開始されたことにより、公債費の歳出額が増加した。</a:t>
          </a:r>
        </a:p>
        <a:p>
          <a:r>
            <a:rPr kumimoji="1" lang="ja-JP" altLang="en-US" sz="1400">
              <a:latin typeface="ＭＳ ゴシック"/>
              <a:ea typeface="ＭＳ ゴシック"/>
            </a:rPr>
            <a:t>　今後も中長期的な視点での地方債の計画的な活用と公債費負担の平準化を図る必要がある。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中長期的な視点での地方債の計画的な活用により、地方債現在高は同水準を保っているものの、当町の公共施設をはじめ構成団体となっている一部事務組合の施設も大規模な改修を控えており、地方債の発行が増加することが予想される。</a:t>
          </a:r>
        </a:p>
        <a:p>
          <a:r>
            <a:rPr kumimoji="1" lang="ja-JP" altLang="en-US" sz="1400">
              <a:latin typeface="ＭＳ ゴシック"/>
              <a:ea typeface="ＭＳ ゴシック"/>
            </a:rPr>
            <a:t>　引き続き、</a:t>
          </a:r>
          <a:r>
            <a:rPr kumimoji="1" lang="ja-JP" altLang="en-US" sz="1400">
              <a:solidFill>
                <a:schemeClr val="dk1"/>
              </a:solidFill>
              <a:effectLst/>
              <a:latin typeface="ＭＳ ゴシック"/>
              <a:ea typeface="ＭＳ ゴシック"/>
              <a:cs typeface="+mn-cs"/>
            </a:rPr>
            <a:t>選択と集中による事務事業の見直し等により事業費を縮減していくとともに、</a:t>
          </a:r>
          <a:r>
            <a:rPr kumimoji="1" lang="ja-JP" altLang="en-US" sz="1400">
              <a:latin typeface="ＭＳ ゴシック"/>
              <a:ea typeface="ＭＳ ゴシック"/>
            </a:rPr>
            <a:t>地方債の計画的な発行と公債費負担の平準かを図る必要がある。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福島県南会津町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今後の公共施設等の大規模改修等に備え公共施設等整備基金に150,000千円、過疎地域持続的発展事業基金に150,000千円、森林環境譲与税基金に27,579千円をはじめ、一般会計分全体として211,094千円積み立てた。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一方、財源不足を補うため財政調整基金を200,000千円、本庁舎車庫倉庫棟建設や既存施設の解体等のため公共施設等整備基金を105,700千円をはじめ、一般会計分全体として183,810千円取り崩した。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公共施設等の維持管理や児童福祉・高齢者福祉等に係る事業に多額の費用を要し、基金は減少傾向になることが想定される。中長期的な視点から事務事業の見直しと基金の計画的な積み立てにより、健全な財政運営を図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・地域づくり振興基金・・・・・・・地域における住民の連携及び旧町単位での地域振興に資するための事業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・公共施設等整備基金・・・・・・・公共施設の新築や維持補修のための事業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・ふれあい福祉基金・・・・・・・・福祉サービス向上に資するための事業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・過疎地域持続的発展事業基金・・・過疎地域の持続的発展の支援に関する特別措置法に規定する事業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・森林環境譲与税基金・・・・・・・森林の整備、人材の育成・確保、普及啓発、木材利用の促進のための事業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・地域づくり振興基金・・・・・・・1,816千円を積み立てた一方、地域づくり事業充当分19,000千円を取り崩したことによる減少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・公共施設等整備基金・・・・・・・本庁舎車庫倉庫棟建設や既存施設の解体等充当分105,700千円を取り崩した一方、150,051千円を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・ふれあい福祉基金・・・・・・・・4千円を積み立てた一方、高齢者配食サービス等充当分6,200千円を取り崩したことによる減少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・過疎地域持続的発展事業基金・・・新たた過疎対策事業債の発行により20,000千円を積み立てたことによる増加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・森林環境譲与税基金・・・・・・・当年度譲与額のうち当年度事業に充当しなかった27,580千円を積み立てたことによる増加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新たな基金創設による積み立ての予定はないが、普通交付税が減少する中で今後も公共施設等の維持管理や児童福祉・高齢者福祉等に係る事業に多額の費用を要するため、中長期的な視点から事務事業の見直しと基金の計画的な積み立てにより、健全な財政運営を図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令和４年度は200,000千円取り崩したが、決算余剰金等で201,897千円積み立てたことにより増加した。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普通交付税が減少する一方で、事務事業の多様化等により歳出予算の縮減が進まない状況が続いており、選択と集中による事務事業の見直し等により歳出額の適正化を図っていく必要がある。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役場庁舎建設に係る合併特例事業債、常備消防を担う一部事務組合が管理する消防庁舎建設に係る緊急防災・減災事業債の償還額相当及び臨時財政対策債の基準財政需要額充当分を積み立てている。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令和４年度は利子収入15千円を積み立て、元金償還充当分として37,000千円取り崩したことにより減少した。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消防庁舎建設に係る緊急防災・減災事業債の償還が2038年で最終となるため、引き続き計画的に取り崩していく。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38DE83-56C2-47A7-92A4-82F69F9D9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7538CA-1777-4C7A-A913-F59032C5EC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7139E89-F9F6-499E-B500-F1D5AD27E3F7}"/>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A9C99D0-9C0F-432E-829C-16F931801A3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25EBA2E-4367-42A5-B774-9A8CAC48EA1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A898BD4-8401-49F9-B9E5-6D7C85FECBE5}"/>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BD9B9CB-4654-4688-BB35-92FA17E582E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AC13CBD-2991-40FD-B3D3-7EDB671DA14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1DF02B7-7287-4D13-8FB0-424389C08AB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0468C83-5D91-4EBE-BA56-878AF26F0B7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3DFDBA2-B44D-4BC4-A00B-2B79984CCF3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97094B-D2E3-4E64-9E9F-6CE8016A702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14,094
886.47
13,388,728
12,929,178
438,399
8,303,812
16,413,305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98C5C81-1A90-46EC-9289-C1D9163E346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DFF70D5-CAFF-4E7C-A2F7-F9A044D2FBF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D68A966-A489-4383-B9C0-714ED6856CC9}"/>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3EF628B-7C40-4D05-9649-82CF6CC0EBE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8066D3-F253-467A-ABD9-68E12D82C55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CE25EA7-3D56-403D-86C2-4E3EFC24DBB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1C2E2E4-13A4-465A-B2A4-0F832C6596D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0EFCB9B-B29D-4842-B54B-BAF7DFD7119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52B17D4-55C0-459E-A885-FFC2AE3260B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A308AA3-9809-4F25-83E4-241EEA261DA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15BE57-05EB-4919-BF68-ECFE5FED6CD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E24607D-A356-438A-B501-417C8AB0A65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FCA7A50-DDE8-4A13-AF9E-A33FFF7FED54}"/>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AA5C1FD-46F1-4C5B-B9B4-8BF68DFC235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F0167B3-F202-4024-BAC6-C7721D41A11B}"/>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468F6FA-D341-41C4-AC07-763125D9709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FE65C41-63AD-4B15-9FFF-BFAAEB45155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DE6373F-DAE4-4F22-B7CC-E9256179997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689BFDD-EEFA-4F78-B520-BF968C5A40D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F8D8FC8-ADBD-4872-A31B-2D4E0C601BB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B512DDA9-B3CC-4E52-BABE-D61B0841E654}"/>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C63C23C-9CEC-4DEC-91EA-D9CBF1D295D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CFD3CE1-0206-4556-BF74-239BA7104B2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E6176D3-5C2D-4BC5-9497-814BE5834A64}"/>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6477852-8702-4535-B4CA-F8B7BC26289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AA62C73-A9C3-4AFF-82DF-FA63EDA62F5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D58511C-C7CE-4544-B460-9F3BB27C03B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8C95608-704D-4ABA-B0DA-34169284FAB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A8D6235-5FFB-46E8-8B31-4BBAA46815E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75AB508-854C-4891-B451-F677E7AFAB8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49FF156-A6A0-444F-A529-2726758852C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8BAFCCE-36E7-48FB-BE98-1FE81218042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21FC448-480B-4C78-852F-54CED50AC22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9357A10-B0CA-4744-BCE5-B793865BD9D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B44B234-4FBD-4DF8-A69D-9C6765E508C5}"/>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有形固定資産減価償却率は毎年度上昇しており、当町が保有する有形固定資産の老朽化が進んでいる。類似団体内では、ほぼ最下位に位置しており、全国平均、県平均を大きく上回る状況に変化はない。</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これは、広大な面積を有する当町において、円滑な行政サービスを維持</a:t>
          </a:r>
          <a:r>
            <a:rPr kumimoji="1" lang="ja-JP" altLang="en-US" sz="1050">
              <a:latin typeface="ＭＳ Ｐゴシック" panose="020B0600070205080204" pitchFamily="50" charset="-128"/>
              <a:ea typeface="ＭＳ Ｐゴシック" panose="020B0600070205080204" pitchFamily="50" charset="-128"/>
            </a:rPr>
            <a:t>する観点から、旧町村単位で管理していた公共施設や観光施設が数多く残存していることが大きな要因である。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公共施設等総合管理計画に基づく計画的な施設の更新や長寿命化対策だけでは、数値の改善に与える影響が限定的であることから、除却等による保有資産の整理も進める必要がある。</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E527428-E3AD-42C3-9202-36A46291496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CB3E6ED-6970-401E-B26E-F21244613C7F}"/>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627C2A5-5455-455E-9ABF-8696E561493F}"/>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86EFB59-CA8F-4864-A68D-DCE7D2D0D71C}"/>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745516D6-17B1-428B-AE53-2410F1A3FA29}"/>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2F2E7F8-128A-4AF3-BA3A-144D852E7DCD}"/>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B3C9556-E1B7-4E0F-8642-03DCBBFA2CB7}"/>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13B7F3D8-666E-4AD2-A025-A7FC836340AC}"/>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A3C6DD5-3123-4966-B098-0BBD5D3B3AC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48FDCC8-BDDC-43DF-AA2C-39ECF21BB99E}"/>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B58B24F-4366-47CD-B5CB-88B47343BB4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A407284-0DA9-4D7B-A53D-F00BE2EEC11F}"/>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61C8E955-C8AA-45D1-809A-F479BAD413FB}"/>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42A86D4A-77DE-4EAC-B8AB-900C2500E29C}"/>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3CD3E7A0-9284-4D1F-B7C3-8FEC2AD16D84}"/>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DB4B00-D782-43BD-94D0-28BD55F55EB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4848F74-B80C-45C4-AF42-2A73B845400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64100B6-AC51-44BC-8B8F-8CDC82B93F0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781559ED-71A0-449F-AFC9-124357ECE1DE}"/>
            </a:ext>
          </a:extLst>
        </xdr:cNvPr>
        <xdr:cNvCxnSpPr/>
      </xdr:nvCxnSpPr>
      <xdr:spPr>
        <a:xfrm flipV="1">
          <a:off x="4760595" y="4588601"/>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835CDA4B-C31D-48CF-A35F-03032754CC05}"/>
            </a:ext>
          </a:extLst>
        </xdr:cNvPr>
        <xdr:cNvSpPr txBox="1"/>
      </xdr:nvSpPr>
      <xdr:spPr>
        <a:xfrm>
          <a:off x="4813300" y="604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A919C426-3766-4487-8D10-91F68FCD0C80}"/>
            </a:ext>
          </a:extLst>
        </xdr:cNvPr>
        <xdr:cNvCxnSpPr/>
      </xdr:nvCxnSpPr>
      <xdr:spPr>
        <a:xfrm>
          <a:off x="4673600" y="604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9F9CAFD0-66F0-49CA-BE54-35981E996403}"/>
            </a:ext>
          </a:extLst>
        </xdr:cNvPr>
        <xdr:cNvSpPr txBox="1"/>
      </xdr:nvSpPr>
      <xdr:spPr>
        <a:xfrm>
          <a:off x="4813300" y="4363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F7AA5538-43D1-4BB4-AD26-1F12289D5867}"/>
            </a:ext>
          </a:extLst>
        </xdr:cNvPr>
        <xdr:cNvCxnSpPr/>
      </xdr:nvCxnSpPr>
      <xdr:spPr>
        <a:xfrm>
          <a:off x="4673600" y="4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167929</xdr:rowOff>
    </xdr:from>
    <xdr:ext cx="405111" cy="259045"/>
    <xdr:sp macro="" textlink="">
      <xdr:nvSpPr>
        <xdr:cNvPr id="72" name="有形固定資産減価償却率平均値テキスト">
          <a:extLst>
            <a:ext uri="{FF2B5EF4-FFF2-40B4-BE49-F238E27FC236}">
              <a16:creationId xmlns:a16="http://schemas.microsoft.com/office/drawing/2014/main" id="{9D3472B4-CB8C-4987-A160-2C21EA094F48}"/>
            </a:ext>
          </a:extLst>
        </xdr:cNvPr>
        <xdr:cNvSpPr txBox="1"/>
      </xdr:nvSpPr>
      <xdr:spPr>
        <a:xfrm>
          <a:off x="4813300" y="5311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091838EB-4A91-43D0-A44E-C0E18A4D8826}"/>
            </a:ext>
          </a:extLst>
        </xdr:cNvPr>
        <xdr:cNvSpPr/>
      </xdr:nvSpPr>
      <xdr:spPr>
        <a:xfrm>
          <a:off x="4711700" y="546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5BB3BFAB-8161-42E8-BB41-FA42552F63F5}"/>
            </a:ext>
          </a:extLst>
        </xdr:cNvPr>
        <xdr:cNvSpPr/>
      </xdr:nvSpPr>
      <xdr:spPr>
        <a:xfrm>
          <a:off x="4000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1961245C-C4C9-4D9A-8DA5-05F82E2548CC}"/>
            </a:ext>
          </a:extLst>
        </xdr:cNvPr>
        <xdr:cNvSpPr/>
      </xdr:nvSpPr>
      <xdr:spPr>
        <a:xfrm>
          <a:off x="3238500" y="54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63047</xdr:rowOff>
    </xdr:from>
    <xdr:to>
      <xdr:col>11</xdr:col>
      <xdr:colOff>187325</xdr:colOff>
      <xdr:row>32</xdr:row>
      <xdr:rowOff>164647</xdr:rowOff>
    </xdr:to>
    <xdr:sp macro="" textlink="">
      <xdr:nvSpPr>
        <xdr:cNvPr id="76" name="フローチャート: 判断 75">
          <a:extLst>
            <a:ext uri="{FF2B5EF4-FFF2-40B4-BE49-F238E27FC236}">
              <a16:creationId xmlns:a16="http://schemas.microsoft.com/office/drawing/2014/main" id="{0FA7B2A4-EDCC-475A-B209-8E95BF783337}"/>
            </a:ext>
          </a:extLst>
        </xdr:cNvPr>
        <xdr:cNvSpPr/>
      </xdr:nvSpPr>
      <xdr:spPr>
        <a:xfrm>
          <a:off x="2476500" y="554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41456</xdr:rowOff>
    </xdr:from>
    <xdr:to>
      <xdr:col>7</xdr:col>
      <xdr:colOff>187325</xdr:colOff>
      <xdr:row>32</xdr:row>
      <xdr:rowOff>143056</xdr:rowOff>
    </xdr:to>
    <xdr:sp macro="" textlink="">
      <xdr:nvSpPr>
        <xdr:cNvPr id="77" name="フローチャート: 判断 76">
          <a:extLst>
            <a:ext uri="{FF2B5EF4-FFF2-40B4-BE49-F238E27FC236}">
              <a16:creationId xmlns:a16="http://schemas.microsoft.com/office/drawing/2014/main" id="{FBCE67B5-8F5D-49E8-A582-AB9CDBFACE99}"/>
            </a:ext>
          </a:extLst>
        </xdr:cNvPr>
        <xdr:cNvSpPr/>
      </xdr:nvSpPr>
      <xdr:spPr>
        <a:xfrm>
          <a:off x="1714500" y="552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603678F-9DD7-4AA4-979A-228D4A3DCF8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7A321E5-E29F-4CCA-A676-35E020B780B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84C64D4-8F28-46F0-857D-1AAFB7D0AD2E}"/>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BE8CA7E-CDCE-4022-B0E7-048566C9A0B4}"/>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EA40F34-9B5F-43D0-99E5-EDCE59461A71}"/>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169182</xdr:rowOff>
    </xdr:from>
    <xdr:to>
      <xdr:col>23</xdr:col>
      <xdr:colOff>136525</xdr:colOff>
      <xdr:row>34</xdr:row>
      <xdr:rowOff>99332</xdr:rowOff>
    </xdr:to>
    <xdr:sp macro="" textlink="">
      <xdr:nvSpPr>
        <xdr:cNvPr id="83" name="楕円 82">
          <a:extLst>
            <a:ext uri="{FF2B5EF4-FFF2-40B4-BE49-F238E27FC236}">
              <a16:creationId xmlns:a16="http://schemas.microsoft.com/office/drawing/2014/main" id="{A6658D55-43E0-4AFC-B778-2748AADEC9E3}"/>
            </a:ext>
          </a:extLst>
        </xdr:cNvPr>
        <xdr:cNvSpPr/>
      </xdr:nvSpPr>
      <xdr:spPr>
        <a:xfrm>
          <a:off x="4711700" y="58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147609</xdr:rowOff>
    </xdr:from>
    <xdr:ext cx="405111" cy="259045"/>
    <xdr:sp macro="" textlink="">
      <xdr:nvSpPr>
        <xdr:cNvPr id="84" name="有形固定資産減価償却率該当値テキスト">
          <a:extLst>
            <a:ext uri="{FF2B5EF4-FFF2-40B4-BE49-F238E27FC236}">
              <a16:creationId xmlns:a16="http://schemas.microsoft.com/office/drawing/2014/main" id="{575CEE5F-5CEF-46B9-A941-54060AB19475}"/>
            </a:ext>
          </a:extLst>
        </xdr:cNvPr>
        <xdr:cNvSpPr txBox="1"/>
      </xdr:nvSpPr>
      <xdr:spPr>
        <a:xfrm>
          <a:off x="4813300" y="5805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132171</xdr:rowOff>
    </xdr:from>
    <xdr:to>
      <xdr:col>19</xdr:col>
      <xdr:colOff>187325</xdr:colOff>
      <xdr:row>34</xdr:row>
      <xdr:rowOff>62321</xdr:rowOff>
    </xdr:to>
    <xdr:sp macro="" textlink="">
      <xdr:nvSpPr>
        <xdr:cNvPr id="85" name="楕円 84">
          <a:extLst>
            <a:ext uri="{FF2B5EF4-FFF2-40B4-BE49-F238E27FC236}">
              <a16:creationId xmlns:a16="http://schemas.microsoft.com/office/drawing/2014/main" id="{B37A2B57-030D-43DE-81C1-451DC1512EEC}"/>
            </a:ext>
          </a:extLst>
        </xdr:cNvPr>
        <xdr:cNvSpPr/>
      </xdr:nvSpPr>
      <xdr:spPr>
        <a:xfrm>
          <a:off x="4000500" y="57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11521</xdr:rowOff>
    </xdr:from>
    <xdr:to>
      <xdr:col>23</xdr:col>
      <xdr:colOff>85725</xdr:colOff>
      <xdr:row>34</xdr:row>
      <xdr:rowOff>48532</xdr:rowOff>
    </xdr:to>
    <xdr:cxnSp macro="">
      <xdr:nvCxnSpPr>
        <xdr:cNvPr id="86" name="直線コネクタ 85">
          <a:extLst>
            <a:ext uri="{FF2B5EF4-FFF2-40B4-BE49-F238E27FC236}">
              <a16:creationId xmlns:a16="http://schemas.microsoft.com/office/drawing/2014/main" id="{746496A2-D2EF-4BEF-BD50-65E25C90875D}"/>
            </a:ext>
          </a:extLst>
        </xdr:cNvPr>
        <xdr:cNvCxnSpPr/>
      </xdr:nvCxnSpPr>
      <xdr:spPr>
        <a:xfrm>
          <a:off x="4051300" y="5840821"/>
          <a:ext cx="711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110581</xdr:rowOff>
    </xdr:from>
    <xdr:to>
      <xdr:col>15</xdr:col>
      <xdr:colOff>187325</xdr:colOff>
      <xdr:row>34</xdr:row>
      <xdr:rowOff>40731</xdr:rowOff>
    </xdr:to>
    <xdr:sp macro="" textlink="">
      <xdr:nvSpPr>
        <xdr:cNvPr id="87" name="楕円 86">
          <a:extLst>
            <a:ext uri="{FF2B5EF4-FFF2-40B4-BE49-F238E27FC236}">
              <a16:creationId xmlns:a16="http://schemas.microsoft.com/office/drawing/2014/main" id="{E0745C4E-A0FE-4421-9600-DA9D824221AE}"/>
            </a:ext>
          </a:extLst>
        </xdr:cNvPr>
        <xdr:cNvSpPr/>
      </xdr:nvSpPr>
      <xdr:spPr>
        <a:xfrm>
          <a:off x="3238500" y="576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161381</xdr:rowOff>
    </xdr:from>
    <xdr:to>
      <xdr:col>19</xdr:col>
      <xdr:colOff>136525</xdr:colOff>
      <xdr:row>34</xdr:row>
      <xdr:rowOff>11521</xdr:rowOff>
    </xdr:to>
    <xdr:cxnSp macro="">
      <xdr:nvCxnSpPr>
        <xdr:cNvPr id="88" name="直線コネクタ 87">
          <a:extLst>
            <a:ext uri="{FF2B5EF4-FFF2-40B4-BE49-F238E27FC236}">
              <a16:creationId xmlns:a16="http://schemas.microsoft.com/office/drawing/2014/main" id="{9CEF50F3-87C8-47A8-A600-5A074232A354}"/>
            </a:ext>
          </a:extLst>
        </xdr:cNvPr>
        <xdr:cNvCxnSpPr/>
      </xdr:nvCxnSpPr>
      <xdr:spPr>
        <a:xfrm>
          <a:off x="3289300" y="5819231"/>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67401</xdr:rowOff>
    </xdr:from>
    <xdr:to>
      <xdr:col>11</xdr:col>
      <xdr:colOff>187325</xdr:colOff>
      <xdr:row>33</xdr:row>
      <xdr:rowOff>169001</xdr:rowOff>
    </xdr:to>
    <xdr:sp macro="" textlink="">
      <xdr:nvSpPr>
        <xdr:cNvPr id="89" name="楕円 88">
          <a:extLst>
            <a:ext uri="{FF2B5EF4-FFF2-40B4-BE49-F238E27FC236}">
              <a16:creationId xmlns:a16="http://schemas.microsoft.com/office/drawing/2014/main" id="{097C7216-AEF2-4AF4-9A3B-689CDD88E404}"/>
            </a:ext>
          </a:extLst>
        </xdr:cNvPr>
        <xdr:cNvSpPr/>
      </xdr:nvSpPr>
      <xdr:spPr>
        <a:xfrm>
          <a:off x="2476500" y="57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118201</xdr:rowOff>
    </xdr:from>
    <xdr:to>
      <xdr:col>15</xdr:col>
      <xdr:colOff>136525</xdr:colOff>
      <xdr:row>33</xdr:row>
      <xdr:rowOff>161381</xdr:rowOff>
    </xdr:to>
    <xdr:cxnSp macro="">
      <xdr:nvCxnSpPr>
        <xdr:cNvPr id="90" name="直線コネクタ 89">
          <a:extLst>
            <a:ext uri="{FF2B5EF4-FFF2-40B4-BE49-F238E27FC236}">
              <a16:creationId xmlns:a16="http://schemas.microsoft.com/office/drawing/2014/main" id="{E4294E77-40A0-4CC5-B901-5B65D4AF34AB}"/>
            </a:ext>
          </a:extLst>
        </xdr:cNvPr>
        <xdr:cNvCxnSpPr/>
      </xdr:nvCxnSpPr>
      <xdr:spPr>
        <a:xfrm>
          <a:off x="2527300" y="577605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33474</xdr:rowOff>
    </xdr:from>
    <xdr:to>
      <xdr:col>7</xdr:col>
      <xdr:colOff>187325</xdr:colOff>
      <xdr:row>33</xdr:row>
      <xdr:rowOff>135074</xdr:rowOff>
    </xdr:to>
    <xdr:sp macro="" textlink="">
      <xdr:nvSpPr>
        <xdr:cNvPr id="91" name="楕円 90">
          <a:extLst>
            <a:ext uri="{FF2B5EF4-FFF2-40B4-BE49-F238E27FC236}">
              <a16:creationId xmlns:a16="http://schemas.microsoft.com/office/drawing/2014/main" id="{AB4DCF1D-7DD6-40D7-8234-3E967B35B26A}"/>
            </a:ext>
          </a:extLst>
        </xdr:cNvPr>
        <xdr:cNvSpPr/>
      </xdr:nvSpPr>
      <xdr:spPr>
        <a:xfrm>
          <a:off x="1714500" y="56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84274</xdr:rowOff>
    </xdr:from>
    <xdr:to>
      <xdr:col>11</xdr:col>
      <xdr:colOff>136525</xdr:colOff>
      <xdr:row>33</xdr:row>
      <xdr:rowOff>118201</xdr:rowOff>
    </xdr:to>
    <xdr:cxnSp macro="">
      <xdr:nvCxnSpPr>
        <xdr:cNvPr id="92" name="直線コネクタ 91">
          <a:extLst>
            <a:ext uri="{FF2B5EF4-FFF2-40B4-BE49-F238E27FC236}">
              <a16:creationId xmlns:a16="http://schemas.microsoft.com/office/drawing/2014/main" id="{A4B5F86F-CFDB-49DC-BDDB-9322DDA1AB06}"/>
            </a:ext>
          </a:extLst>
        </xdr:cNvPr>
        <xdr:cNvCxnSpPr/>
      </xdr:nvCxnSpPr>
      <xdr:spPr>
        <a:xfrm>
          <a:off x="1765300" y="574212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57802</xdr:rowOff>
    </xdr:from>
    <xdr:ext cx="405111" cy="259045"/>
    <xdr:sp macro="" textlink="">
      <xdr:nvSpPr>
        <xdr:cNvPr id="93" name="n_1aveValue有形固定資産減価償却率">
          <a:extLst>
            <a:ext uri="{FF2B5EF4-FFF2-40B4-BE49-F238E27FC236}">
              <a16:creationId xmlns:a16="http://schemas.microsoft.com/office/drawing/2014/main" id="{F065ACAE-B544-4A7A-AF9E-77C021513C31}"/>
            </a:ext>
          </a:extLst>
        </xdr:cNvPr>
        <xdr:cNvSpPr txBox="1"/>
      </xdr:nvSpPr>
      <xdr:spPr>
        <a:xfrm>
          <a:off x="38360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57802</xdr:rowOff>
    </xdr:from>
    <xdr:ext cx="405111" cy="259045"/>
    <xdr:sp macro="" textlink="">
      <xdr:nvSpPr>
        <xdr:cNvPr id="94" name="n_2aveValue有形固定資産減価償却率">
          <a:extLst>
            <a:ext uri="{FF2B5EF4-FFF2-40B4-BE49-F238E27FC236}">
              <a16:creationId xmlns:a16="http://schemas.microsoft.com/office/drawing/2014/main" id="{6AB1F179-8686-464D-A3AB-42E5B94F68A0}"/>
            </a:ext>
          </a:extLst>
        </xdr:cNvPr>
        <xdr:cNvSpPr txBox="1"/>
      </xdr:nvSpPr>
      <xdr:spPr>
        <a:xfrm>
          <a:off x="3086744" y="52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9724</xdr:rowOff>
    </xdr:from>
    <xdr:ext cx="405111" cy="259045"/>
    <xdr:sp macro="" textlink="">
      <xdr:nvSpPr>
        <xdr:cNvPr id="95" name="n_3aveValue有形固定資産減価償却率">
          <a:extLst>
            <a:ext uri="{FF2B5EF4-FFF2-40B4-BE49-F238E27FC236}">
              <a16:creationId xmlns:a16="http://schemas.microsoft.com/office/drawing/2014/main" id="{8F84C1AD-41E7-48BE-916C-B0B95B5EDF8B}"/>
            </a:ext>
          </a:extLst>
        </xdr:cNvPr>
        <xdr:cNvSpPr txBox="1"/>
      </xdr:nvSpPr>
      <xdr:spPr>
        <a:xfrm>
          <a:off x="2324744" y="532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159583</xdr:rowOff>
    </xdr:from>
    <xdr:ext cx="405111" cy="259045"/>
    <xdr:sp macro="" textlink="">
      <xdr:nvSpPr>
        <xdr:cNvPr id="96" name="n_4aveValue有形固定資産減価償却率">
          <a:extLst>
            <a:ext uri="{FF2B5EF4-FFF2-40B4-BE49-F238E27FC236}">
              <a16:creationId xmlns:a16="http://schemas.microsoft.com/office/drawing/2014/main" id="{FD51E28A-AC2F-4DA9-922F-A75AA3B4AA94}"/>
            </a:ext>
          </a:extLst>
        </xdr:cNvPr>
        <xdr:cNvSpPr txBox="1"/>
      </xdr:nvSpPr>
      <xdr:spPr>
        <a:xfrm>
          <a:off x="1562744" y="5303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53448</xdr:rowOff>
    </xdr:from>
    <xdr:ext cx="405111" cy="259045"/>
    <xdr:sp macro="" textlink="">
      <xdr:nvSpPr>
        <xdr:cNvPr id="97" name="n_1mainValue有形固定資産減価償却率">
          <a:extLst>
            <a:ext uri="{FF2B5EF4-FFF2-40B4-BE49-F238E27FC236}">
              <a16:creationId xmlns:a16="http://schemas.microsoft.com/office/drawing/2014/main" id="{5E581228-09CB-4177-8406-64D88F848A75}"/>
            </a:ext>
          </a:extLst>
        </xdr:cNvPr>
        <xdr:cNvSpPr txBox="1"/>
      </xdr:nvSpPr>
      <xdr:spPr>
        <a:xfrm>
          <a:off x="3836044" y="588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31858</xdr:rowOff>
    </xdr:from>
    <xdr:ext cx="405111" cy="259045"/>
    <xdr:sp macro="" textlink="">
      <xdr:nvSpPr>
        <xdr:cNvPr id="98" name="n_2mainValue有形固定資産減価償却率">
          <a:extLst>
            <a:ext uri="{FF2B5EF4-FFF2-40B4-BE49-F238E27FC236}">
              <a16:creationId xmlns:a16="http://schemas.microsoft.com/office/drawing/2014/main" id="{17E41A45-D12F-4CDB-A213-A907FB2C6D1F}"/>
            </a:ext>
          </a:extLst>
        </xdr:cNvPr>
        <xdr:cNvSpPr txBox="1"/>
      </xdr:nvSpPr>
      <xdr:spPr>
        <a:xfrm>
          <a:off x="3086744" y="586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160128</xdr:rowOff>
    </xdr:from>
    <xdr:ext cx="405111" cy="259045"/>
    <xdr:sp macro="" textlink="">
      <xdr:nvSpPr>
        <xdr:cNvPr id="99" name="n_3mainValue有形固定資産減価償却率">
          <a:extLst>
            <a:ext uri="{FF2B5EF4-FFF2-40B4-BE49-F238E27FC236}">
              <a16:creationId xmlns:a16="http://schemas.microsoft.com/office/drawing/2014/main" id="{6C83EB6A-42E0-4FC3-A079-6579987D143F}"/>
            </a:ext>
          </a:extLst>
        </xdr:cNvPr>
        <xdr:cNvSpPr txBox="1"/>
      </xdr:nvSpPr>
      <xdr:spPr>
        <a:xfrm>
          <a:off x="2324744" y="581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126201</xdr:rowOff>
    </xdr:from>
    <xdr:ext cx="405111" cy="259045"/>
    <xdr:sp macro="" textlink="">
      <xdr:nvSpPr>
        <xdr:cNvPr id="100" name="n_4mainValue有形固定資産減価償却率">
          <a:extLst>
            <a:ext uri="{FF2B5EF4-FFF2-40B4-BE49-F238E27FC236}">
              <a16:creationId xmlns:a16="http://schemas.microsoft.com/office/drawing/2014/main" id="{A02A7CAB-66AE-400F-A20D-B2250A939240}"/>
            </a:ext>
          </a:extLst>
        </xdr:cNvPr>
        <xdr:cNvSpPr txBox="1"/>
      </xdr:nvSpPr>
      <xdr:spPr>
        <a:xfrm>
          <a:off x="1562744" y="578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AF7CD535-457F-48C4-9B1C-2C07B8711CD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80F26E3-48DB-4C84-B14F-441CAA94D66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188B7CC7-EF3B-48E7-AAAA-9EF48DC01B2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4E0E1D10-20C2-42C1-AA77-9F105E8FE91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7C39D96-DCA9-4161-A29F-AB911B8AD63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397B8FF-FD0D-4B09-8288-89A3118E5F3E}"/>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B7BC674-10D7-4870-82D4-80B8613DB88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2EF006D-56E7-44BA-9575-9393E16C67E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C2DD484-B8B1-45AF-8938-AA432F661A3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B39002D-8C61-4DCD-B875-EB39AEA305E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B2080AB1-8518-480C-B454-F342FEA0C9A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D702116C-920C-49D1-9493-27B53D43A98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A7878BA-B04E-4721-B498-C26EAC3E2F3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減少に伴う経常一般財源（町税等）の減少はあるものの、地方債充当計画に基づく地方債発行額の抑制等が作用し、昨年度に引き続き数値の改善が見られた。しかし、類似団体内では下位に位置し、全国平均、県内平均を大きく上回る状況に変化はなく、当町の債務償還能力の低さが依然として表れ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有形固定資産保有量が多い当町は、施設の維持管理コストの増加に直面しており、財源確保のため、地方債の発行に依存する側面もある。適切な公共施設マネジメントの下で、引き続き地方債発行額の平準化を図るとともに、経常収支比率の上昇を抑制した財政運営に努めたい。</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EE95372-01A4-486A-AB62-A7406035D0B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C73D159-6EAC-4AB0-BAFD-CA2EAE6CF93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8D5C3D7F-6A41-45CD-8899-ECDC6E8E9F6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CC9E7AA8-A750-4658-AD9C-14304504208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F641633C-30AA-4139-A9C8-639BBC90519A}"/>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FC2FB1F-3EFF-4A2B-BA40-FA83C187560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293CF3CA-752B-4F98-857E-763AE84CDC5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98AAD91-16F8-41A3-B1DB-E9D939627D3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2375BF1E-E6C0-4FB4-AD8D-02777874B927}"/>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93DFA41-B928-4188-B853-F4BC383DD3E2}"/>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5BEAD05-BF71-4183-8076-EC36F45CF1D5}"/>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458FADCA-ED2A-42BC-B163-0C8BEE64965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F4E188DB-AD4A-4A4B-AFA3-4651F350DFE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FDFDA18-A945-4800-838A-80796CF8154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2EBB647-6C2F-4A75-A41E-C5AD4B2239E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166A57C5-3C5D-46C8-9CCC-BB7F8BB962C6}"/>
            </a:ext>
          </a:extLst>
        </xdr:cNvPr>
        <xdr:cNvCxnSpPr/>
      </xdr:nvCxnSpPr>
      <xdr:spPr>
        <a:xfrm flipV="1">
          <a:off x="14793595" y="4541308"/>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437172AE-D1A8-4F74-9214-D2E0E6A692DF}"/>
            </a:ext>
          </a:extLst>
        </xdr:cNvPr>
        <xdr:cNvSpPr txBox="1"/>
      </xdr:nvSpPr>
      <xdr:spPr>
        <a:xfrm>
          <a:off x="14846300" y="60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582D3D42-6ABD-4928-9484-B2875C38C443}"/>
            </a:ext>
          </a:extLst>
        </xdr:cNvPr>
        <xdr:cNvCxnSpPr/>
      </xdr:nvCxnSpPr>
      <xdr:spPr>
        <a:xfrm>
          <a:off x="14706600" y="604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E1B4A990-7DF9-451B-8221-6F431A1A6FD8}"/>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3E4C79E3-79EF-420B-B603-1598B928751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92251</xdr:rowOff>
    </xdr:from>
    <xdr:ext cx="469744" cy="259045"/>
    <xdr:sp macro="" textlink="">
      <xdr:nvSpPr>
        <xdr:cNvPr id="134" name="債務償還比率平均値テキスト">
          <a:extLst>
            <a:ext uri="{FF2B5EF4-FFF2-40B4-BE49-F238E27FC236}">
              <a16:creationId xmlns:a16="http://schemas.microsoft.com/office/drawing/2014/main" id="{DA8738F2-37B7-4D2F-A8C5-32659DD61615}"/>
            </a:ext>
          </a:extLst>
        </xdr:cNvPr>
        <xdr:cNvSpPr txBox="1"/>
      </xdr:nvSpPr>
      <xdr:spPr>
        <a:xfrm>
          <a:off x="14846300" y="506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9A78BB58-9A7C-40F1-B8E3-3945D874847B}"/>
            </a:ext>
          </a:extLst>
        </xdr:cNvPr>
        <xdr:cNvSpPr/>
      </xdr:nvSpPr>
      <xdr:spPr>
        <a:xfrm>
          <a:off x="147447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165A77E9-AFA7-4A18-B3B8-A7956C1E8B6A}"/>
            </a:ext>
          </a:extLst>
        </xdr:cNvPr>
        <xdr:cNvSpPr/>
      </xdr:nvSpPr>
      <xdr:spPr>
        <a:xfrm>
          <a:off x="14033500" y="5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0DDABCF4-824A-440C-8974-EC9684975E8B}"/>
            </a:ext>
          </a:extLst>
        </xdr:cNvPr>
        <xdr:cNvSpPr/>
      </xdr:nvSpPr>
      <xdr:spPr>
        <a:xfrm>
          <a:off x="13271500" y="544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167079</xdr:rowOff>
    </xdr:from>
    <xdr:to>
      <xdr:col>64</xdr:col>
      <xdr:colOff>123825</xdr:colOff>
      <xdr:row>32</xdr:row>
      <xdr:rowOff>97229</xdr:rowOff>
    </xdr:to>
    <xdr:sp macro="" textlink="">
      <xdr:nvSpPr>
        <xdr:cNvPr id="138" name="フローチャート: 判断 137">
          <a:extLst>
            <a:ext uri="{FF2B5EF4-FFF2-40B4-BE49-F238E27FC236}">
              <a16:creationId xmlns:a16="http://schemas.microsoft.com/office/drawing/2014/main" id="{C34FC491-6686-4467-B6B9-BCDC6359D6D2}"/>
            </a:ext>
          </a:extLst>
        </xdr:cNvPr>
        <xdr:cNvSpPr/>
      </xdr:nvSpPr>
      <xdr:spPr>
        <a:xfrm>
          <a:off x="12509500" y="54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27654</xdr:rowOff>
    </xdr:from>
    <xdr:to>
      <xdr:col>60</xdr:col>
      <xdr:colOff>123825</xdr:colOff>
      <xdr:row>32</xdr:row>
      <xdr:rowOff>129254</xdr:rowOff>
    </xdr:to>
    <xdr:sp macro="" textlink="">
      <xdr:nvSpPr>
        <xdr:cNvPr id="139" name="フローチャート: 判断 138">
          <a:extLst>
            <a:ext uri="{FF2B5EF4-FFF2-40B4-BE49-F238E27FC236}">
              <a16:creationId xmlns:a16="http://schemas.microsoft.com/office/drawing/2014/main" id="{ABEB99E0-E8AA-4F1D-8CD7-60A2FD989284}"/>
            </a:ext>
          </a:extLst>
        </xdr:cNvPr>
        <xdr:cNvSpPr/>
      </xdr:nvSpPr>
      <xdr:spPr>
        <a:xfrm>
          <a:off x="11747500" y="55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792998E-F346-43E6-B441-9AEDF499467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B0F7624-1129-496F-BBDB-43283C6E751E}"/>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34E8EAB-32F8-4E70-A009-13D38BFBE98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E554999-EC0D-40FB-B347-C7ACC73DAC2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0705FFB-6B6C-48D1-86FE-11A1F828D75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93313</xdr:rowOff>
    </xdr:from>
    <xdr:to>
      <xdr:col>76</xdr:col>
      <xdr:colOff>73025</xdr:colOff>
      <xdr:row>32</xdr:row>
      <xdr:rowOff>23463</xdr:rowOff>
    </xdr:to>
    <xdr:sp macro="" textlink="">
      <xdr:nvSpPr>
        <xdr:cNvPr id="145" name="楕円 144">
          <a:extLst>
            <a:ext uri="{FF2B5EF4-FFF2-40B4-BE49-F238E27FC236}">
              <a16:creationId xmlns:a16="http://schemas.microsoft.com/office/drawing/2014/main" id="{22115151-0814-4572-AEE2-FA3B1DDCB646}"/>
            </a:ext>
          </a:extLst>
        </xdr:cNvPr>
        <xdr:cNvSpPr/>
      </xdr:nvSpPr>
      <xdr:spPr>
        <a:xfrm>
          <a:off x="14744700" y="54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71740</xdr:rowOff>
    </xdr:from>
    <xdr:ext cx="469744" cy="259045"/>
    <xdr:sp macro="" textlink="">
      <xdr:nvSpPr>
        <xdr:cNvPr id="146" name="債務償還比率該当値テキスト">
          <a:extLst>
            <a:ext uri="{FF2B5EF4-FFF2-40B4-BE49-F238E27FC236}">
              <a16:creationId xmlns:a16="http://schemas.microsoft.com/office/drawing/2014/main" id="{8CB671C9-EE59-488B-974D-980D7D689A62}"/>
            </a:ext>
          </a:extLst>
        </xdr:cNvPr>
        <xdr:cNvSpPr txBox="1"/>
      </xdr:nvSpPr>
      <xdr:spPr>
        <a:xfrm>
          <a:off x="14846300" y="538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168518</xdr:rowOff>
    </xdr:from>
    <xdr:to>
      <xdr:col>72</xdr:col>
      <xdr:colOff>123825</xdr:colOff>
      <xdr:row>32</xdr:row>
      <xdr:rowOff>98668</xdr:rowOff>
    </xdr:to>
    <xdr:sp macro="" textlink="">
      <xdr:nvSpPr>
        <xdr:cNvPr id="147" name="楕円 146">
          <a:extLst>
            <a:ext uri="{FF2B5EF4-FFF2-40B4-BE49-F238E27FC236}">
              <a16:creationId xmlns:a16="http://schemas.microsoft.com/office/drawing/2014/main" id="{072260F4-9688-405A-BE93-D099E79F1CE1}"/>
            </a:ext>
          </a:extLst>
        </xdr:cNvPr>
        <xdr:cNvSpPr/>
      </xdr:nvSpPr>
      <xdr:spPr>
        <a:xfrm>
          <a:off x="14033500" y="54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144113</xdr:rowOff>
    </xdr:from>
    <xdr:to>
      <xdr:col>76</xdr:col>
      <xdr:colOff>22225</xdr:colOff>
      <xdr:row>32</xdr:row>
      <xdr:rowOff>47868</xdr:rowOff>
    </xdr:to>
    <xdr:cxnSp macro="">
      <xdr:nvCxnSpPr>
        <xdr:cNvPr id="148" name="直線コネクタ 147">
          <a:extLst>
            <a:ext uri="{FF2B5EF4-FFF2-40B4-BE49-F238E27FC236}">
              <a16:creationId xmlns:a16="http://schemas.microsoft.com/office/drawing/2014/main" id="{8C82E8D1-74AC-44A9-8796-41CE3967A394}"/>
            </a:ext>
          </a:extLst>
        </xdr:cNvPr>
        <xdr:cNvCxnSpPr/>
      </xdr:nvCxnSpPr>
      <xdr:spPr>
        <a:xfrm flipV="1">
          <a:off x="14084300" y="5459063"/>
          <a:ext cx="7112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6795</xdr:rowOff>
    </xdr:from>
    <xdr:to>
      <xdr:col>68</xdr:col>
      <xdr:colOff>123825</xdr:colOff>
      <xdr:row>33</xdr:row>
      <xdr:rowOff>108395</xdr:rowOff>
    </xdr:to>
    <xdr:sp macro="" textlink="">
      <xdr:nvSpPr>
        <xdr:cNvPr id="149" name="楕円 148">
          <a:extLst>
            <a:ext uri="{FF2B5EF4-FFF2-40B4-BE49-F238E27FC236}">
              <a16:creationId xmlns:a16="http://schemas.microsoft.com/office/drawing/2014/main" id="{34193BBB-F1CE-42FB-ADA9-611115BDC465}"/>
            </a:ext>
          </a:extLst>
        </xdr:cNvPr>
        <xdr:cNvSpPr/>
      </xdr:nvSpPr>
      <xdr:spPr>
        <a:xfrm>
          <a:off x="13271500" y="566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47868</xdr:rowOff>
    </xdr:from>
    <xdr:to>
      <xdr:col>72</xdr:col>
      <xdr:colOff>73025</xdr:colOff>
      <xdr:row>33</xdr:row>
      <xdr:rowOff>57595</xdr:rowOff>
    </xdr:to>
    <xdr:cxnSp macro="">
      <xdr:nvCxnSpPr>
        <xdr:cNvPr id="150" name="直線コネクタ 149">
          <a:extLst>
            <a:ext uri="{FF2B5EF4-FFF2-40B4-BE49-F238E27FC236}">
              <a16:creationId xmlns:a16="http://schemas.microsoft.com/office/drawing/2014/main" id="{3850F239-F3B0-42DA-B1BA-0E4722F6C9ED}"/>
            </a:ext>
          </a:extLst>
        </xdr:cNvPr>
        <xdr:cNvCxnSpPr/>
      </xdr:nvCxnSpPr>
      <xdr:spPr>
        <a:xfrm flipV="1">
          <a:off x="13322300" y="5534268"/>
          <a:ext cx="762000" cy="18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96562</xdr:rowOff>
    </xdr:from>
    <xdr:to>
      <xdr:col>64</xdr:col>
      <xdr:colOff>123825</xdr:colOff>
      <xdr:row>33</xdr:row>
      <xdr:rowOff>26712</xdr:rowOff>
    </xdr:to>
    <xdr:sp macro="" textlink="">
      <xdr:nvSpPr>
        <xdr:cNvPr id="151" name="楕円 150">
          <a:extLst>
            <a:ext uri="{FF2B5EF4-FFF2-40B4-BE49-F238E27FC236}">
              <a16:creationId xmlns:a16="http://schemas.microsoft.com/office/drawing/2014/main" id="{E4B843EE-17F9-4394-B8CB-97F87875B318}"/>
            </a:ext>
          </a:extLst>
        </xdr:cNvPr>
        <xdr:cNvSpPr/>
      </xdr:nvSpPr>
      <xdr:spPr>
        <a:xfrm>
          <a:off x="12509500" y="55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147362</xdr:rowOff>
    </xdr:from>
    <xdr:to>
      <xdr:col>68</xdr:col>
      <xdr:colOff>73025</xdr:colOff>
      <xdr:row>33</xdr:row>
      <xdr:rowOff>57595</xdr:rowOff>
    </xdr:to>
    <xdr:cxnSp macro="">
      <xdr:nvCxnSpPr>
        <xdr:cNvPr id="152" name="直線コネクタ 151">
          <a:extLst>
            <a:ext uri="{FF2B5EF4-FFF2-40B4-BE49-F238E27FC236}">
              <a16:creationId xmlns:a16="http://schemas.microsoft.com/office/drawing/2014/main" id="{50F27358-AD26-44DE-BF76-2F25F78A580A}"/>
            </a:ext>
          </a:extLst>
        </xdr:cNvPr>
        <xdr:cNvCxnSpPr/>
      </xdr:nvCxnSpPr>
      <xdr:spPr>
        <a:xfrm>
          <a:off x="12560300" y="5633762"/>
          <a:ext cx="762000" cy="8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157554</xdr:rowOff>
    </xdr:from>
    <xdr:to>
      <xdr:col>60</xdr:col>
      <xdr:colOff>123825</xdr:colOff>
      <xdr:row>33</xdr:row>
      <xdr:rowOff>87704</xdr:rowOff>
    </xdr:to>
    <xdr:sp macro="" textlink="">
      <xdr:nvSpPr>
        <xdr:cNvPr id="153" name="楕円 152">
          <a:extLst>
            <a:ext uri="{FF2B5EF4-FFF2-40B4-BE49-F238E27FC236}">
              <a16:creationId xmlns:a16="http://schemas.microsoft.com/office/drawing/2014/main" id="{B3CBC9DB-EFD4-4AFE-8509-00CBD98B14E6}"/>
            </a:ext>
          </a:extLst>
        </xdr:cNvPr>
        <xdr:cNvSpPr/>
      </xdr:nvSpPr>
      <xdr:spPr>
        <a:xfrm>
          <a:off x="11747500" y="56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147362</xdr:rowOff>
    </xdr:from>
    <xdr:to>
      <xdr:col>64</xdr:col>
      <xdr:colOff>73025</xdr:colOff>
      <xdr:row>33</xdr:row>
      <xdr:rowOff>36904</xdr:rowOff>
    </xdr:to>
    <xdr:cxnSp macro="">
      <xdr:nvCxnSpPr>
        <xdr:cNvPr id="154" name="直線コネクタ 153">
          <a:extLst>
            <a:ext uri="{FF2B5EF4-FFF2-40B4-BE49-F238E27FC236}">
              <a16:creationId xmlns:a16="http://schemas.microsoft.com/office/drawing/2014/main" id="{E3D7E9F6-1A77-4B6B-896C-B9122B8DB7C3}"/>
            </a:ext>
          </a:extLst>
        </xdr:cNvPr>
        <xdr:cNvCxnSpPr/>
      </xdr:nvCxnSpPr>
      <xdr:spPr>
        <a:xfrm flipV="1">
          <a:off x="11798300" y="5633762"/>
          <a:ext cx="762000" cy="6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5" name="n_1aveValue債務償還比率">
          <a:extLst>
            <a:ext uri="{FF2B5EF4-FFF2-40B4-BE49-F238E27FC236}">
              <a16:creationId xmlns:a16="http://schemas.microsoft.com/office/drawing/2014/main" id="{0CD01099-411F-4E3D-A673-0E4FACE2C014}"/>
            </a:ext>
          </a:extLst>
        </xdr:cNvPr>
        <xdr:cNvSpPr txBox="1"/>
      </xdr:nvSpPr>
      <xdr:spPr>
        <a:xfrm>
          <a:off x="13836727" y="498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6" name="n_2aveValue債務償還比率">
          <a:extLst>
            <a:ext uri="{FF2B5EF4-FFF2-40B4-BE49-F238E27FC236}">
              <a16:creationId xmlns:a16="http://schemas.microsoft.com/office/drawing/2014/main" id="{23918460-B040-4620-B854-0C52DF4C6AA9}"/>
            </a:ext>
          </a:extLst>
        </xdr:cNvPr>
        <xdr:cNvSpPr txBox="1"/>
      </xdr:nvSpPr>
      <xdr:spPr>
        <a:xfrm>
          <a:off x="13087427" y="521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113756</xdr:rowOff>
    </xdr:from>
    <xdr:ext cx="469744" cy="259045"/>
    <xdr:sp macro="" textlink="">
      <xdr:nvSpPr>
        <xdr:cNvPr id="157" name="n_3aveValue債務償還比率">
          <a:extLst>
            <a:ext uri="{FF2B5EF4-FFF2-40B4-BE49-F238E27FC236}">
              <a16:creationId xmlns:a16="http://schemas.microsoft.com/office/drawing/2014/main" id="{4DDEEDB4-3F31-426B-97C5-8ACA0A3F0386}"/>
            </a:ext>
          </a:extLst>
        </xdr:cNvPr>
        <xdr:cNvSpPr txBox="1"/>
      </xdr:nvSpPr>
      <xdr:spPr>
        <a:xfrm>
          <a:off x="12325427" y="52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145781</xdr:rowOff>
    </xdr:from>
    <xdr:ext cx="469744" cy="259045"/>
    <xdr:sp macro="" textlink="">
      <xdr:nvSpPr>
        <xdr:cNvPr id="158" name="n_4aveValue債務償還比率">
          <a:extLst>
            <a:ext uri="{FF2B5EF4-FFF2-40B4-BE49-F238E27FC236}">
              <a16:creationId xmlns:a16="http://schemas.microsoft.com/office/drawing/2014/main" id="{1472D115-FD07-4DF5-B81E-00FE56774A25}"/>
            </a:ext>
          </a:extLst>
        </xdr:cNvPr>
        <xdr:cNvSpPr txBox="1"/>
      </xdr:nvSpPr>
      <xdr:spPr>
        <a:xfrm>
          <a:off x="11563427" y="528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89795</xdr:rowOff>
    </xdr:from>
    <xdr:ext cx="469744" cy="259045"/>
    <xdr:sp macro="" textlink="">
      <xdr:nvSpPr>
        <xdr:cNvPr id="159" name="n_1mainValue債務償還比率">
          <a:extLst>
            <a:ext uri="{FF2B5EF4-FFF2-40B4-BE49-F238E27FC236}">
              <a16:creationId xmlns:a16="http://schemas.microsoft.com/office/drawing/2014/main" id="{7A74DC55-21A7-4B4A-94D4-A9A155856675}"/>
            </a:ext>
          </a:extLst>
        </xdr:cNvPr>
        <xdr:cNvSpPr txBox="1"/>
      </xdr:nvSpPr>
      <xdr:spPr>
        <a:xfrm>
          <a:off x="13836727" y="55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99521</xdr:rowOff>
    </xdr:from>
    <xdr:ext cx="469744" cy="259045"/>
    <xdr:sp macro="" textlink="">
      <xdr:nvSpPr>
        <xdr:cNvPr id="160" name="n_2mainValue債務償還比率">
          <a:extLst>
            <a:ext uri="{FF2B5EF4-FFF2-40B4-BE49-F238E27FC236}">
              <a16:creationId xmlns:a16="http://schemas.microsoft.com/office/drawing/2014/main" id="{8423E9E0-FA0A-41BB-9723-883EFC1E9BC0}"/>
            </a:ext>
          </a:extLst>
        </xdr:cNvPr>
        <xdr:cNvSpPr txBox="1"/>
      </xdr:nvSpPr>
      <xdr:spPr>
        <a:xfrm>
          <a:off x="13087427" y="575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17839</xdr:rowOff>
    </xdr:from>
    <xdr:ext cx="469744" cy="259045"/>
    <xdr:sp macro="" textlink="">
      <xdr:nvSpPr>
        <xdr:cNvPr id="161" name="n_3mainValue債務償還比率">
          <a:extLst>
            <a:ext uri="{FF2B5EF4-FFF2-40B4-BE49-F238E27FC236}">
              <a16:creationId xmlns:a16="http://schemas.microsoft.com/office/drawing/2014/main" id="{C53BED60-6301-4EBB-8E38-2919AE45B908}"/>
            </a:ext>
          </a:extLst>
        </xdr:cNvPr>
        <xdr:cNvSpPr txBox="1"/>
      </xdr:nvSpPr>
      <xdr:spPr>
        <a:xfrm>
          <a:off x="12325427" y="567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78831</xdr:rowOff>
    </xdr:from>
    <xdr:ext cx="469744" cy="259045"/>
    <xdr:sp macro="" textlink="">
      <xdr:nvSpPr>
        <xdr:cNvPr id="162" name="n_4mainValue債務償還比率">
          <a:extLst>
            <a:ext uri="{FF2B5EF4-FFF2-40B4-BE49-F238E27FC236}">
              <a16:creationId xmlns:a16="http://schemas.microsoft.com/office/drawing/2014/main" id="{C2A825E2-F2E5-4BE5-A9E5-A8B3B628AE3F}"/>
            </a:ext>
          </a:extLst>
        </xdr:cNvPr>
        <xdr:cNvSpPr txBox="1"/>
      </xdr:nvSpPr>
      <xdr:spPr>
        <a:xfrm>
          <a:off x="11563427" y="57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971B163-4CED-4088-BFA5-B80068900E4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C5FF736-6743-49D1-B5A1-9FD3AA435A9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AE64ADA-3DA1-4928-83AA-FA76C7EB7FC1}"/>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CB37E73-B0EE-4200-8A0C-0E2A94975F4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8C4CAA16-0BD9-437A-B6F5-3F6943AE768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4882A43-4A49-4028-AC9B-1B00D76505A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628D2A-D97B-4A2A-BB59-866D23EEC0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FD88DD-CFD6-4A9C-A806-937BED7A4D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8141E1-0B6F-4811-90AE-C87E73C00B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6144363-AD7F-4F5A-9DD2-4F417F04F9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32A5C7-B79A-46DE-AC0F-B26CBC9ACC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9B4092-1B1F-435A-93B2-EE18F28FF6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8F8563-FA75-4E7E-BD76-74E8554F6BA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0D9188-23AA-4CA3-AC44-CF87848F90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828CA66-E192-43B6-8953-EE8644B29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3DB506-939B-4ACA-9D31-4E6BDD03F6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14,094
886.47
13,388,728
12,929,178
438,399
8,303,812
16,413,305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C334E3-B754-4687-AA41-CB970378FA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E6BA871-E5B4-46BC-82C9-0C0CCFBCA6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1D2571-9797-4297-A8D9-5CCE98FE370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B781B5-1566-438B-B5A8-473A5700C0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FE8556-1F89-4997-969A-47DFFA0800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8FBCAA-AECF-47BC-9D1D-2BD934BB538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CB3F41-BC1D-4A3E-8D82-615D79161B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761DC1B-2036-4F8D-9FEA-F302C8FFC3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7EE217-72B7-473C-BF81-8D758FF4F2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2568AA-9C17-4E97-9947-D1BF9D55CC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74EC55-4357-4425-A62E-C5781EED7F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5E981B-7359-4871-A3AF-AEEB923842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2FAA84-2693-42C2-9F82-6A1B10F117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98E23C-78A7-4982-9E94-1623A6C5BA7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7DF5A2-D993-48E0-AE3A-2A92BFBFC1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D70387-3140-4C2A-B4FF-3047AA5912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0B0F866-C264-4DB9-A8E7-55794131EA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7B9450-2C67-40FF-BBB3-97F104C55A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270FF9-B3DF-440E-BC98-35F533A0AA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F1BBEF-1F58-4A95-B9CF-BEA16C793D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ECDF91-ADEB-4190-A12F-10693B12FD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314F72-1DD7-4F81-AEA3-EAD7177520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EA47F6C-EE63-4FDE-907A-7D4DBF7D3C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F434A8B-4E8C-44A7-A1C9-BF5CC3C471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44154C-41CA-40E4-BF9E-D655191D5C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535A57-6706-4FCF-889B-42F7F0C5336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3372363-19C1-44DA-9D87-4FC2464000F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AF4253-2B79-4264-8AD1-35DF96C433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FFC8C4-E786-4B37-BDD1-A5BB956525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3325C0-BB4A-409A-9B25-9C4544F878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3BEBE5-BE0F-4A89-8EE0-693A9266A9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6F733E-D1CF-4BBE-9084-083584116B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76AEC0E-2D75-4C64-AEFF-32A00385A65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E003D6-00AF-42E2-9C16-E793B7758D9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AE8BC77-7297-4521-ACCC-47DD45565D9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11F0CF4-DBBE-4B47-A0FC-F544DE55D50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D4A85A9-83EF-4670-837C-5E8AECC345D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F62771B-28AB-4B23-849B-C92130E0CF7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505049A-4D09-4FB0-87B0-540E18F741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B2E502A-84CF-4837-A033-E7EF0153DF5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72CD39-3D92-4F0C-A460-5A234DF7E19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413A984-EE9C-475A-929D-60C666DA0D2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5B8DF1F-4412-49AB-8C5E-21DD7EF54E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0D29DDC-0A3C-493D-AD9F-E43E18FCEA4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4C2EA09-F529-4C2F-838F-B7B5F4F90B1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094E42F4-CE54-4458-A9A4-3253C858B082}"/>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663E5C7E-99D5-439B-AEED-B332456A5B8B}"/>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E45FAC16-E750-4B0F-9351-05015C353901}"/>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76BCF77E-0F01-4BC3-8498-0DC4F1F6F39F}"/>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26A71B21-063D-4E75-A443-81D099F96ED5}"/>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DE2B850E-40BE-4090-86F6-61340CF54F40}"/>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5C5C8FA8-30D7-4249-BD4D-8E5EF4572685}"/>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0BECD684-0871-4402-97BF-7E6845DF3659}"/>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3AEBA4CF-74E2-4987-A669-35CFB73587BF}"/>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6" name="フローチャート: 判断 65">
          <a:extLst>
            <a:ext uri="{FF2B5EF4-FFF2-40B4-BE49-F238E27FC236}">
              <a16:creationId xmlns:a16="http://schemas.microsoft.com/office/drawing/2014/main" id="{5118A0F9-A029-413D-A54F-B2C3BA581C30}"/>
            </a:ext>
          </a:extLst>
        </xdr:cNvPr>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52070</xdr:rowOff>
    </xdr:from>
    <xdr:to>
      <xdr:col>6</xdr:col>
      <xdr:colOff>38100</xdr:colOff>
      <xdr:row>38</xdr:row>
      <xdr:rowOff>153670</xdr:rowOff>
    </xdr:to>
    <xdr:sp macro="" textlink="">
      <xdr:nvSpPr>
        <xdr:cNvPr id="67" name="フローチャート: 判断 66">
          <a:extLst>
            <a:ext uri="{FF2B5EF4-FFF2-40B4-BE49-F238E27FC236}">
              <a16:creationId xmlns:a16="http://schemas.microsoft.com/office/drawing/2014/main" id="{48AFD45D-8899-413A-9E7D-5CB231BB4AA4}"/>
            </a:ext>
          </a:extLst>
        </xdr:cNvPr>
        <xdr:cNvSpPr/>
      </xdr:nvSpPr>
      <xdr:spPr>
        <a:xfrm>
          <a:off x="1079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F82A6C-D498-4759-84EC-57CBCFE18A8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0AE257-BEA9-4622-A919-AA1074EFFE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2DD991-A5A3-4F35-91B6-8EBA51E47AF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A89B66-3CD1-452B-A0EF-1280F31DE3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B0CF164-CC9F-4BA8-B180-86DD6FD601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4445</xdr:rowOff>
    </xdr:from>
    <xdr:to>
      <xdr:col>24</xdr:col>
      <xdr:colOff>114300</xdr:colOff>
      <xdr:row>40</xdr:row>
      <xdr:rowOff>106045</xdr:rowOff>
    </xdr:to>
    <xdr:sp macro="" textlink="">
      <xdr:nvSpPr>
        <xdr:cNvPr id="73" name="楕円 72">
          <a:extLst>
            <a:ext uri="{FF2B5EF4-FFF2-40B4-BE49-F238E27FC236}">
              <a16:creationId xmlns:a16="http://schemas.microsoft.com/office/drawing/2014/main" id="{E6476AD2-A42D-40A1-AD01-CDED4D57F15A}"/>
            </a:ext>
          </a:extLst>
        </xdr:cNvPr>
        <xdr:cNvSpPr/>
      </xdr:nvSpPr>
      <xdr:spPr>
        <a:xfrm>
          <a:off x="4584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154322</xdr:rowOff>
    </xdr:from>
    <xdr:ext cx="405111" cy="259045"/>
    <xdr:sp macro="" textlink="">
      <xdr:nvSpPr>
        <xdr:cNvPr id="74" name="【道路】&#10;有形固定資産減価償却率該当値テキスト">
          <a:extLst>
            <a:ext uri="{FF2B5EF4-FFF2-40B4-BE49-F238E27FC236}">
              <a16:creationId xmlns:a16="http://schemas.microsoft.com/office/drawing/2014/main" id="{B5EB9440-5777-40C2-AD0A-E5640D4EBCAF}"/>
            </a:ext>
          </a:extLst>
        </xdr:cNvPr>
        <xdr:cNvSpPr txBox="1"/>
      </xdr:nvSpPr>
      <xdr:spPr>
        <a:xfrm>
          <a:off x="4673600"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153035</xdr:rowOff>
    </xdr:from>
    <xdr:to>
      <xdr:col>20</xdr:col>
      <xdr:colOff>38100</xdr:colOff>
      <xdr:row>40</xdr:row>
      <xdr:rowOff>83185</xdr:rowOff>
    </xdr:to>
    <xdr:sp macro="" textlink="">
      <xdr:nvSpPr>
        <xdr:cNvPr id="75" name="楕円 74">
          <a:extLst>
            <a:ext uri="{FF2B5EF4-FFF2-40B4-BE49-F238E27FC236}">
              <a16:creationId xmlns:a16="http://schemas.microsoft.com/office/drawing/2014/main" id="{3E9F66F7-30A3-41A5-B727-EE8B579893AE}"/>
            </a:ext>
          </a:extLst>
        </xdr:cNvPr>
        <xdr:cNvSpPr/>
      </xdr:nvSpPr>
      <xdr:spPr>
        <a:xfrm>
          <a:off x="3746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32385</xdr:rowOff>
    </xdr:from>
    <xdr:to>
      <xdr:col>24</xdr:col>
      <xdr:colOff>63500</xdr:colOff>
      <xdr:row>40</xdr:row>
      <xdr:rowOff>55245</xdr:rowOff>
    </xdr:to>
    <xdr:cxnSp macro="">
      <xdr:nvCxnSpPr>
        <xdr:cNvPr id="76" name="直線コネクタ 75">
          <a:extLst>
            <a:ext uri="{FF2B5EF4-FFF2-40B4-BE49-F238E27FC236}">
              <a16:creationId xmlns:a16="http://schemas.microsoft.com/office/drawing/2014/main" id="{02373347-8858-444D-8B73-0C2322EAB9B7}"/>
            </a:ext>
          </a:extLst>
        </xdr:cNvPr>
        <xdr:cNvCxnSpPr/>
      </xdr:nvCxnSpPr>
      <xdr:spPr>
        <a:xfrm>
          <a:off x="3797300" y="68903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130175</xdr:rowOff>
    </xdr:from>
    <xdr:to>
      <xdr:col>15</xdr:col>
      <xdr:colOff>101600</xdr:colOff>
      <xdr:row>40</xdr:row>
      <xdr:rowOff>60325</xdr:rowOff>
    </xdr:to>
    <xdr:sp macro="" textlink="">
      <xdr:nvSpPr>
        <xdr:cNvPr id="77" name="楕円 76">
          <a:extLst>
            <a:ext uri="{FF2B5EF4-FFF2-40B4-BE49-F238E27FC236}">
              <a16:creationId xmlns:a16="http://schemas.microsoft.com/office/drawing/2014/main" id="{4FDB53FC-8309-4340-8D28-C1A91E1B16EC}"/>
            </a:ext>
          </a:extLst>
        </xdr:cNvPr>
        <xdr:cNvSpPr/>
      </xdr:nvSpPr>
      <xdr:spPr>
        <a:xfrm>
          <a:off x="2857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xdr:rowOff>
    </xdr:from>
    <xdr:to>
      <xdr:col>19</xdr:col>
      <xdr:colOff>177800</xdr:colOff>
      <xdr:row>40</xdr:row>
      <xdr:rowOff>32385</xdr:rowOff>
    </xdr:to>
    <xdr:cxnSp macro="">
      <xdr:nvCxnSpPr>
        <xdr:cNvPr id="78" name="直線コネクタ 77">
          <a:extLst>
            <a:ext uri="{FF2B5EF4-FFF2-40B4-BE49-F238E27FC236}">
              <a16:creationId xmlns:a16="http://schemas.microsoft.com/office/drawing/2014/main" id="{50079766-7853-416D-BE71-770E4DF46FC6}"/>
            </a:ext>
          </a:extLst>
        </xdr:cNvPr>
        <xdr:cNvCxnSpPr/>
      </xdr:nvCxnSpPr>
      <xdr:spPr>
        <a:xfrm>
          <a:off x="2908300" y="6867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107315</xdr:rowOff>
    </xdr:from>
    <xdr:to>
      <xdr:col>10</xdr:col>
      <xdr:colOff>165100</xdr:colOff>
      <xdr:row>40</xdr:row>
      <xdr:rowOff>37465</xdr:rowOff>
    </xdr:to>
    <xdr:sp macro="" textlink="">
      <xdr:nvSpPr>
        <xdr:cNvPr id="79" name="楕円 78">
          <a:extLst>
            <a:ext uri="{FF2B5EF4-FFF2-40B4-BE49-F238E27FC236}">
              <a16:creationId xmlns:a16="http://schemas.microsoft.com/office/drawing/2014/main" id="{D47D159A-083A-4DF1-9409-8E39C526F549}"/>
            </a:ext>
          </a:extLst>
        </xdr:cNvPr>
        <xdr:cNvSpPr/>
      </xdr:nvSpPr>
      <xdr:spPr>
        <a:xfrm>
          <a:off x="1968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158115</xdr:rowOff>
    </xdr:from>
    <xdr:to>
      <xdr:col>15</xdr:col>
      <xdr:colOff>50800</xdr:colOff>
      <xdr:row>40</xdr:row>
      <xdr:rowOff>9525</xdr:rowOff>
    </xdr:to>
    <xdr:cxnSp macro="">
      <xdr:nvCxnSpPr>
        <xdr:cNvPr id="80" name="直線コネクタ 79">
          <a:extLst>
            <a:ext uri="{FF2B5EF4-FFF2-40B4-BE49-F238E27FC236}">
              <a16:creationId xmlns:a16="http://schemas.microsoft.com/office/drawing/2014/main" id="{30ED47F1-E05A-48FC-9CE0-49006C21140D}"/>
            </a:ext>
          </a:extLst>
        </xdr:cNvPr>
        <xdr:cNvCxnSpPr/>
      </xdr:nvCxnSpPr>
      <xdr:spPr>
        <a:xfrm>
          <a:off x="2019300" y="684466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93980</xdr:rowOff>
    </xdr:from>
    <xdr:to>
      <xdr:col>6</xdr:col>
      <xdr:colOff>38100</xdr:colOff>
      <xdr:row>40</xdr:row>
      <xdr:rowOff>24130</xdr:rowOff>
    </xdr:to>
    <xdr:sp macro="" textlink="">
      <xdr:nvSpPr>
        <xdr:cNvPr id="81" name="楕円 80">
          <a:extLst>
            <a:ext uri="{FF2B5EF4-FFF2-40B4-BE49-F238E27FC236}">
              <a16:creationId xmlns:a16="http://schemas.microsoft.com/office/drawing/2014/main" id="{06336C0D-C490-4108-A87A-1E4B7F04C93B}"/>
            </a:ext>
          </a:extLst>
        </xdr:cNvPr>
        <xdr:cNvSpPr/>
      </xdr:nvSpPr>
      <xdr:spPr>
        <a:xfrm>
          <a:off x="1079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144780</xdr:rowOff>
    </xdr:from>
    <xdr:to>
      <xdr:col>10</xdr:col>
      <xdr:colOff>114300</xdr:colOff>
      <xdr:row>39</xdr:row>
      <xdr:rowOff>158115</xdr:rowOff>
    </xdr:to>
    <xdr:cxnSp macro="">
      <xdr:nvCxnSpPr>
        <xdr:cNvPr id="82" name="直線コネクタ 81">
          <a:extLst>
            <a:ext uri="{FF2B5EF4-FFF2-40B4-BE49-F238E27FC236}">
              <a16:creationId xmlns:a16="http://schemas.microsoft.com/office/drawing/2014/main" id="{6198AAA6-EF3B-4E33-8C4C-75B413FA4B90}"/>
            </a:ext>
          </a:extLst>
        </xdr:cNvPr>
        <xdr:cNvCxnSpPr/>
      </xdr:nvCxnSpPr>
      <xdr:spPr>
        <a:xfrm>
          <a:off x="1130300" y="68313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A928D124-EB33-4128-BC93-00FDDECF3F43}"/>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15409172-EAA4-4954-A712-9B717C0AF735}"/>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5" name="n_3aveValue【道路】&#10;有形固定資産減価償却率">
          <a:extLst>
            <a:ext uri="{FF2B5EF4-FFF2-40B4-BE49-F238E27FC236}">
              <a16:creationId xmlns:a16="http://schemas.microsoft.com/office/drawing/2014/main" id="{517A995C-B682-4282-9135-6075637107A2}"/>
            </a:ext>
          </a:extLst>
        </xdr:cNvPr>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170197</xdr:rowOff>
    </xdr:from>
    <xdr:ext cx="405111" cy="259045"/>
    <xdr:sp macro="" textlink="">
      <xdr:nvSpPr>
        <xdr:cNvPr id="86" name="n_4aveValue【道路】&#10;有形固定資産減価償却率">
          <a:extLst>
            <a:ext uri="{FF2B5EF4-FFF2-40B4-BE49-F238E27FC236}">
              <a16:creationId xmlns:a16="http://schemas.microsoft.com/office/drawing/2014/main" id="{82E8A228-F33D-44E1-A98C-20EB3303A344}"/>
            </a:ext>
          </a:extLst>
        </xdr:cNvPr>
        <xdr:cNvSpPr txBox="1"/>
      </xdr:nvSpPr>
      <xdr:spPr>
        <a:xfrm>
          <a:off x="92774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FAD0CB23-4C06-4807-8C25-DD0E3135637C}"/>
            </a:ext>
          </a:extLst>
        </xdr:cNvPr>
        <xdr:cNvSpPr txBox="1"/>
      </xdr:nvSpPr>
      <xdr:spPr>
        <a:xfrm>
          <a:off x="35820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51452</xdr:rowOff>
    </xdr:from>
    <xdr:ext cx="405111" cy="259045"/>
    <xdr:sp macro="" textlink="">
      <xdr:nvSpPr>
        <xdr:cNvPr id="88" name="n_2mainValue【道路】&#10;有形固定資産減価償却率">
          <a:extLst>
            <a:ext uri="{FF2B5EF4-FFF2-40B4-BE49-F238E27FC236}">
              <a16:creationId xmlns:a16="http://schemas.microsoft.com/office/drawing/2014/main" id="{8CB0F1E6-7408-47A2-BE1C-388F39FEA54D}"/>
            </a:ext>
          </a:extLst>
        </xdr:cNvPr>
        <xdr:cNvSpPr txBox="1"/>
      </xdr:nvSpPr>
      <xdr:spPr>
        <a:xfrm>
          <a:off x="2705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68C32CD2-EAAC-432A-B07A-5C2A253F04EC}"/>
            </a:ext>
          </a:extLst>
        </xdr:cNvPr>
        <xdr:cNvSpPr txBox="1"/>
      </xdr:nvSpPr>
      <xdr:spPr>
        <a:xfrm>
          <a:off x="1816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10CB95E6-52F8-4322-A214-5563E787D2C1}"/>
            </a:ext>
          </a:extLst>
        </xdr:cNvPr>
        <xdr:cNvSpPr txBox="1"/>
      </xdr:nvSpPr>
      <xdr:spPr>
        <a:xfrm>
          <a:off x="927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DCA80FF-01B1-43DC-9FF9-B11FC7E478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C5ABBE-974B-4B7B-988B-E3C7CDD3CD2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E3A9DB-2353-44A0-AF69-FAD14A81C58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D850A9D-13A3-4464-B198-9351FD5524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BE641D9-EA0F-4A04-851E-0CFB45FCBA8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51B9691-C073-4756-BA30-12A1305840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67B9BB0-5309-4509-AE52-671F3A3D230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AD3A33B-1259-4AB1-B300-88C919B4025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F4915F2-9D6C-4B77-A782-DBE3D985114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126DB7B-F395-4821-9B98-47E42B9423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FE3EF58-5063-4C34-ACF1-63F7DDB96D5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7188403-153C-44C0-A020-C9AD996D71B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44EC495-27AE-4974-BE7B-87562926FBB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4659778-26B9-455D-9EE6-81E20BB2107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7D19594-6DAE-4FF4-B596-9DD216F4A49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B7FFA12-EB7B-4B2E-878E-20A535A6257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C2203FF-547F-46D1-8D3B-E1141B32EF3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800CC6B-E6B9-4585-BD4F-230DAD7C950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D6D14F1-56FD-4297-8909-EA71DD30C2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CBC714C-AAD4-483A-BFD2-C0458E003F4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B0AF948-23A9-451D-8D93-EA16640D4F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24F97C8-6F77-40CC-9736-E3729AAE78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508A0AA-2C09-442A-8F10-0A0F789496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08BF912D-E7AD-4F8B-AE2C-C82707AD2BA0}"/>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38613F2E-C880-4855-A86A-CB6AE0F6713C}"/>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E998EB99-D4C8-4FAE-930D-758BA92E5497}"/>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6D661998-5B41-406A-87D3-4E3A3DA67038}"/>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2B24C471-6D66-4835-A161-6C8728B1B811}"/>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45280</xdr:rowOff>
    </xdr:from>
    <xdr:ext cx="534377" cy="259045"/>
    <xdr:sp macro="" textlink="">
      <xdr:nvSpPr>
        <xdr:cNvPr id="119" name="【道路】&#10;一人当たり延長平均値テキスト">
          <a:extLst>
            <a:ext uri="{FF2B5EF4-FFF2-40B4-BE49-F238E27FC236}">
              <a16:creationId xmlns:a16="http://schemas.microsoft.com/office/drawing/2014/main" id="{93075E1A-75FB-483D-B291-C4AAB1C8E9D4}"/>
            </a:ext>
          </a:extLst>
        </xdr:cNvPr>
        <xdr:cNvSpPr txBox="1"/>
      </xdr:nvSpPr>
      <xdr:spPr>
        <a:xfrm>
          <a:off x="10515600" y="6560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AAF32DA4-328C-4091-8922-E9B3A1D53529}"/>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28DF6382-7132-4A6A-ABBF-76B04B97EDE3}"/>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8B489A6C-32C2-493E-90A7-EDA9BBE860D6}"/>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135033</xdr:rowOff>
    </xdr:from>
    <xdr:to>
      <xdr:col>41</xdr:col>
      <xdr:colOff>101600</xdr:colOff>
      <xdr:row>39</xdr:row>
      <xdr:rowOff>65183</xdr:rowOff>
    </xdr:to>
    <xdr:sp macro="" textlink="">
      <xdr:nvSpPr>
        <xdr:cNvPr id="123" name="フローチャート: 判断 122">
          <a:extLst>
            <a:ext uri="{FF2B5EF4-FFF2-40B4-BE49-F238E27FC236}">
              <a16:creationId xmlns:a16="http://schemas.microsoft.com/office/drawing/2014/main" id="{6781A6B7-7BBC-43E2-AAE4-0E450DF2CC89}"/>
            </a:ext>
          </a:extLst>
        </xdr:cNvPr>
        <xdr:cNvSpPr/>
      </xdr:nvSpPr>
      <xdr:spPr>
        <a:xfrm>
          <a:off x="7810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145872</xdr:rowOff>
    </xdr:from>
    <xdr:to>
      <xdr:col>36</xdr:col>
      <xdr:colOff>165100</xdr:colOff>
      <xdr:row>39</xdr:row>
      <xdr:rowOff>76022</xdr:rowOff>
    </xdr:to>
    <xdr:sp macro="" textlink="">
      <xdr:nvSpPr>
        <xdr:cNvPr id="124" name="フローチャート: 判断 123">
          <a:extLst>
            <a:ext uri="{FF2B5EF4-FFF2-40B4-BE49-F238E27FC236}">
              <a16:creationId xmlns:a16="http://schemas.microsoft.com/office/drawing/2014/main" id="{D14467AE-EBB2-46AA-8048-0D5B2B6BEBD0}"/>
            </a:ext>
          </a:extLst>
        </xdr:cNvPr>
        <xdr:cNvSpPr/>
      </xdr:nvSpPr>
      <xdr:spPr>
        <a:xfrm>
          <a:off x="6921500" y="666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CEC43E9-201F-49F0-9200-638639FC35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DB471A-6DB9-4657-8D5F-3D4219AADA6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1DC4A33-5956-4FF7-9F59-B7472E51B2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9BCAB2C-B2B4-4CE2-922B-6EFE55B694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FC71CFF-2DC1-4DC6-9F49-C0C47120EC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103105</xdr:rowOff>
    </xdr:from>
    <xdr:to>
      <xdr:col>55</xdr:col>
      <xdr:colOff>50800</xdr:colOff>
      <xdr:row>33</xdr:row>
      <xdr:rowOff>33255</xdr:rowOff>
    </xdr:to>
    <xdr:sp macro="" textlink="">
      <xdr:nvSpPr>
        <xdr:cNvPr id="130" name="楕円 129">
          <a:extLst>
            <a:ext uri="{FF2B5EF4-FFF2-40B4-BE49-F238E27FC236}">
              <a16:creationId xmlns:a16="http://schemas.microsoft.com/office/drawing/2014/main" id="{50AC79F4-0D1F-4E27-86A8-373A655C8929}"/>
            </a:ext>
          </a:extLst>
        </xdr:cNvPr>
        <xdr:cNvSpPr/>
      </xdr:nvSpPr>
      <xdr:spPr>
        <a:xfrm>
          <a:off x="10426700" y="558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56132</xdr:rowOff>
    </xdr:from>
    <xdr:ext cx="534377" cy="259045"/>
    <xdr:sp macro="" textlink="">
      <xdr:nvSpPr>
        <xdr:cNvPr id="131" name="【道路】&#10;一人当たり延長該当値テキスト">
          <a:extLst>
            <a:ext uri="{FF2B5EF4-FFF2-40B4-BE49-F238E27FC236}">
              <a16:creationId xmlns:a16="http://schemas.microsoft.com/office/drawing/2014/main" id="{5FA6BAE8-2E71-4791-A97C-941932C5F5C2}"/>
            </a:ext>
          </a:extLst>
        </xdr:cNvPr>
        <xdr:cNvSpPr txBox="1"/>
      </xdr:nvSpPr>
      <xdr:spPr>
        <a:xfrm>
          <a:off x="10515600" y="554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140938</xdr:rowOff>
    </xdr:from>
    <xdr:to>
      <xdr:col>50</xdr:col>
      <xdr:colOff>165100</xdr:colOff>
      <xdr:row>33</xdr:row>
      <xdr:rowOff>71088</xdr:rowOff>
    </xdr:to>
    <xdr:sp macro="" textlink="">
      <xdr:nvSpPr>
        <xdr:cNvPr id="132" name="楕円 131">
          <a:extLst>
            <a:ext uri="{FF2B5EF4-FFF2-40B4-BE49-F238E27FC236}">
              <a16:creationId xmlns:a16="http://schemas.microsoft.com/office/drawing/2014/main" id="{3AA0213D-9ED2-4988-B03C-934336E4AE66}"/>
            </a:ext>
          </a:extLst>
        </xdr:cNvPr>
        <xdr:cNvSpPr/>
      </xdr:nvSpPr>
      <xdr:spPr>
        <a:xfrm>
          <a:off x="9588500" y="562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153905</xdr:rowOff>
    </xdr:from>
    <xdr:to>
      <xdr:col>55</xdr:col>
      <xdr:colOff>0</xdr:colOff>
      <xdr:row>33</xdr:row>
      <xdr:rowOff>20288</xdr:rowOff>
    </xdr:to>
    <xdr:cxnSp macro="">
      <xdr:nvCxnSpPr>
        <xdr:cNvPr id="133" name="直線コネクタ 132">
          <a:extLst>
            <a:ext uri="{FF2B5EF4-FFF2-40B4-BE49-F238E27FC236}">
              <a16:creationId xmlns:a16="http://schemas.microsoft.com/office/drawing/2014/main" id="{04ED6A1C-E32B-4330-B478-8941EF39483B}"/>
            </a:ext>
          </a:extLst>
        </xdr:cNvPr>
        <xdr:cNvCxnSpPr/>
      </xdr:nvCxnSpPr>
      <xdr:spPr>
        <a:xfrm flipV="1">
          <a:off x="9639300" y="5640305"/>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15570</xdr:rowOff>
    </xdr:from>
    <xdr:to>
      <xdr:col>46</xdr:col>
      <xdr:colOff>38100</xdr:colOff>
      <xdr:row>33</xdr:row>
      <xdr:rowOff>117170</xdr:rowOff>
    </xdr:to>
    <xdr:sp macro="" textlink="">
      <xdr:nvSpPr>
        <xdr:cNvPr id="134" name="楕円 133">
          <a:extLst>
            <a:ext uri="{FF2B5EF4-FFF2-40B4-BE49-F238E27FC236}">
              <a16:creationId xmlns:a16="http://schemas.microsoft.com/office/drawing/2014/main" id="{8FF5457B-D196-46E9-8762-BECFB2FD24E2}"/>
            </a:ext>
          </a:extLst>
        </xdr:cNvPr>
        <xdr:cNvSpPr/>
      </xdr:nvSpPr>
      <xdr:spPr>
        <a:xfrm>
          <a:off x="8699500" y="56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20288</xdr:rowOff>
    </xdr:from>
    <xdr:to>
      <xdr:col>50</xdr:col>
      <xdr:colOff>114300</xdr:colOff>
      <xdr:row>33</xdr:row>
      <xdr:rowOff>66370</xdr:rowOff>
    </xdr:to>
    <xdr:cxnSp macro="">
      <xdr:nvCxnSpPr>
        <xdr:cNvPr id="135" name="直線コネクタ 134">
          <a:extLst>
            <a:ext uri="{FF2B5EF4-FFF2-40B4-BE49-F238E27FC236}">
              <a16:creationId xmlns:a16="http://schemas.microsoft.com/office/drawing/2014/main" id="{D7493797-8C97-4104-8D01-AECBA9B64463}"/>
            </a:ext>
          </a:extLst>
        </xdr:cNvPr>
        <xdr:cNvCxnSpPr/>
      </xdr:nvCxnSpPr>
      <xdr:spPr>
        <a:xfrm flipV="1">
          <a:off x="8750300" y="5678138"/>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52756</xdr:rowOff>
    </xdr:from>
    <xdr:to>
      <xdr:col>41</xdr:col>
      <xdr:colOff>101600</xdr:colOff>
      <xdr:row>33</xdr:row>
      <xdr:rowOff>154356</xdr:rowOff>
    </xdr:to>
    <xdr:sp macro="" textlink="">
      <xdr:nvSpPr>
        <xdr:cNvPr id="136" name="楕円 135">
          <a:extLst>
            <a:ext uri="{FF2B5EF4-FFF2-40B4-BE49-F238E27FC236}">
              <a16:creationId xmlns:a16="http://schemas.microsoft.com/office/drawing/2014/main" id="{141B0BA9-EBD1-478F-8E2D-4089262D77ED}"/>
            </a:ext>
          </a:extLst>
        </xdr:cNvPr>
        <xdr:cNvSpPr/>
      </xdr:nvSpPr>
      <xdr:spPr>
        <a:xfrm>
          <a:off x="7810500" y="571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66370</xdr:rowOff>
    </xdr:from>
    <xdr:to>
      <xdr:col>45</xdr:col>
      <xdr:colOff>177800</xdr:colOff>
      <xdr:row>33</xdr:row>
      <xdr:rowOff>103556</xdr:rowOff>
    </xdr:to>
    <xdr:cxnSp macro="">
      <xdr:nvCxnSpPr>
        <xdr:cNvPr id="137" name="直線コネクタ 136">
          <a:extLst>
            <a:ext uri="{FF2B5EF4-FFF2-40B4-BE49-F238E27FC236}">
              <a16:creationId xmlns:a16="http://schemas.microsoft.com/office/drawing/2014/main" id="{615E4BFF-6210-454A-A89A-E5E25C341D4C}"/>
            </a:ext>
          </a:extLst>
        </xdr:cNvPr>
        <xdr:cNvCxnSpPr/>
      </xdr:nvCxnSpPr>
      <xdr:spPr>
        <a:xfrm flipV="1">
          <a:off x="7861300" y="5724220"/>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95961</xdr:rowOff>
    </xdr:from>
    <xdr:to>
      <xdr:col>36</xdr:col>
      <xdr:colOff>165100</xdr:colOff>
      <xdr:row>34</xdr:row>
      <xdr:rowOff>26111</xdr:rowOff>
    </xdr:to>
    <xdr:sp macro="" textlink="">
      <xdr:nvSpPr>
        <xdr:cNvPr id="138" name="楕円 137">
          <a:extLst>
            <a:ext uri="{FF2B5EF4-FFF2-40B4-BE49-F238E27FC236}">
              <a16:creationId xmlns:a16="http://schemas.microsoft.com/office/drawing/2014/main" id="{D230F2EC-97E2-42BE-BF6F-E62CB38EF0A9}"/>
            </a:ext>
          </a:extLst>
        </xdr:cNvPr>
        <xdr:cNvSpPr/>
      </xdr:nvSpPr>
      <xdr:spPr>
        <a:xfrm>
          <a:off x="6921500" y="575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103556</xdr:rowOff>
    </xdr:from>
    <xdr:to>
      <xdr:col>41</xdr:col>
      <xdr:colOff>50800</xdr:colOff>
      <xdr:row>33</xdr:row>
      <xdr:rowOff>146761</xdr:rowOff>
    </xdr:to>
    <xdr:cxnSp macro="">
      <xdr:nvCxnSpPr>
        <xdr:cNvPr id="139" name="直線コネクタ 138">
          <a:extLst>
            <a:ext uri="{FF2B5EF4-FFF2-40B4-BE49-F238E27FC236}">
              <a16:creationId xmlns:a16="http://schemas.microsoft.com/office/drawing/2014/main" id="{8137304E-E7A9-449A-BAEB-F3D9B583F36B}"/>
            </a:ext>
          </a:extLst>
        </xdr:cNvPr>
        <xdr:cNvCxnSpPr/>
      </xdr:nvCxnSpPr>
      <xdr:spPr>
        <a:xfrm flipV="1">
          <a:off x="6972300" y="5761406"/>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7561</xdr:rowOff>
    </xdr:from>
    <xdr:ext cx="534377" cy="259045"/>
    <xdr:sp macro="" textlink="">
      <xdr:nvSpPr>
        <xdr:cNvPr id="140" name="n_1aveValue【道路】&#10;一人当たり延長">
          <a:extLst>
            <a:ext uri="{FF2B5EF4-FFF2-40B4-BE49-F238E27FC236}">
              <a16:creationId xmlns:a16="http://schemas.microsoft.com/office/drawing/2014/main" id="{CCB3463B-0089-4664-A81D-17F00B5E54EC}"/>
            </a:ext>
          </a:extLst>
        </xdr:cNvPr>
        <xdr:cNvSpPr txBox="1"/>
      </xdr:nvSpPr>
      <xdr:spPr>
        <a:xfrm>
          <a:off x="93594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11695</xdr:rowOff>
    </xdr:from>
    <xdr:ext cx="534377" cy="259045"/>
    <xdr:sp macro="" textlink="">
      <xdr:nvSpPr>
        <xdr:cNvPr id="141" name="n_2aveValue【道路】&#10;一人当たり延長">
          <a:extLst>
            <a:ext uri="{FF2B5EF4-FFF2-40B4-BE49-F238E27FC236}">
              <a16:creationId xmlns:a16="http://schemas.microsoft.com/office/drawing/2014/main" id="{7302E1BF-2117-4388-8F3D-E8F5753512C4}"/>
            </a:ext>
          </a:extLst>
        </xdr:cNvPr>
        <xdr:cNvSpPr txBox="1"/>
      </xdr:nvSpPr>
      <xdr:spPr>
        <a:xfrm>
          <a:off x="8483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56310</xdr:rowOff>
    </xdr:from>
    <xdr:ext cx="534377" cy="259045"/>
    <xdr:sp macro="" textlink="">
      <xdr:nvSpPr>
        <xdr:cNvPr id="142" name="n_3aveValue【道路】&#10;一人当たり延長">
          <a:extLst>
            <a:ext uri="{FF2B5EF4-FFF2-40B4-BE49-F238E27FC236}">
              <a16:creationId xmlns:a16="http://schemas.microsoft.com/office/drawing/2014/main" id="{2EA1FCEA-E6FE-4130-A29B-95334EFDD03C}"/>
            </a:ext>
          </a:extLst>
        </xdr:cNvPr>
        <xdr:cNvSpPr txBox="1"/>
      </xdr:nvSpPr>
      <xdr:spPr>
        <a:xfrm>
          <a:off x="7594111" y="674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67149</xdr:rowOff>
    </xdr:from>
    <xdr:ext cx="534377" cy="259045"/>
    <xdr:sp macro="" textlink="">
      <xdr:nvSpPr>
        <xdr:cNvPr id="143" name="n_4aveValue【道路】&#10;一人当たり延長">
          <a:extLst>
            <a:ext uri="{FF2B5EF4-FFF2-40B4-BE49-F238E27FC236}">
              <a16:creationId xmlns:a16="http://schemas.microsoft.com/office/drawing/2014/main" id="{453FDCFC-35CD-4A39-BFA4-73CBC084B2BF}"/>
            </a:ext>
          </a:extLst>
        </xdr:cNvPr>
        <xdr:cNvSpPr txBox="1"/>
      </xdr:nvSpPr>
      <xdr:spPr>
        <a:xfrm>
          <a:off x="6705111" y="67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31</xdr:row>
      <xdr:rowOff>87615</xdr:rowOff>
    </xdr:from>
    <xdr:ext cx="534377" cy="259045"/>
    <xdr:sp macro="" textlink="">
      <xdr:nvSpPr>
        <xdr:cNvPr id="144" name="n_1mainValue【道路】&#10;一人当たり延長">
          <a:extLst>
            <a:ext uri="{FF2B5EF4-FFF2-40B4-BE49-F238E27FC236}">
              <a16:creationId xmlns:a16="http://schemas.microsoft.com/office/drawing/2014/main" id="{612BDAFE-F7F9-4537-83DE-1C004323827D}"/>
            </a:ext>
          </a:extLst>
        </xdr:cNvPr>
        <xdr:cNvSpPr txBox="1"/>
      </xdr:nvSpPr>
      <xdr:spPr>
        <a:xfrm>
          <a:off x="9359411" y="540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31</xdr:row>
      <xdr:rowOff>133697</xdr:rowOff>
    </xdr:from>
    <xdr:ext cx="534377" cy="259045"/>
    <xdr:sp macro="" textlink="">
      <xdr:nvSpPr>
        <xdr:cNvPr id="145" name="n_2mainValue【道路】&#10;一人当たり延長">
          <a:extLst>
            <a:ext uri="{FF2B5EF4-FFF2-40B4-BE49-F238E27FC236}">
              <a16:creationId xmlns:a16="http://schemas.microsoft.com/office/drawing/2014/main" id="{A03457CD-D457-421E-A3ED-0E5CF6A85E18}"/>
            </a:ext>
          </a:extLst>
        </xdr:cNvPr>
        <xdr:cNvSpPr txBox="1"/>
      </xdr:nvSpPr>
      <xdr:spPr>
        <a:xfrm>
          <a:off x="8483111" y="544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31</xdr:row>
      <xdr:rowOff>170883</xdr:rowOff>
    </xdr:from>
    <xdr:ext cx="534377" cy="259045"/>
    <xdr:sp macro="" textlink="">
      <xdr:nvSpPr>
        <xdr:cNvPr id="146" name="n_3mainValue【道路】&#10;一人当たり延長">
          <a:extLst>
            <a:ext uri="{FF2B5EF4-FFF2-40B4-BE49-F238E27FC236}">
              <a16:creationId xmlns:a16="http://schemas.microsoft.com/office/drawing/2014/main" id="{1081A0DC-E999-4D3A-8C12-C68960E9F722}"/>
            </a:ext>
          </a:extLst>
        </xdr:cNvPr>
        <xdr:cNvSpPr txBox="1"/>
      </xdr:nvSpPr>
      <xdr:spPr>
        <a:xfrm>
          <a:off x="7594111" y="548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42638</xdr:rowOff>
    </xdr:from>
    <xdr:ext cx="534377" cy="259045"/>
    <xdr:sp macro="" textlink="">
      <xdr:nvSpPr>
        <xdr:cNvPr id="147" name="n_4mainValue【道路】&#10;一人当たり延長">
          <a:extLst>
            <a:ext uri="{FF2B5EF4-FFF2-40B4-BE49-F238E27FC236}">
              <a16:creationId xmlns:a16="http://schemas.microsoft.com/office/drawing/2014/main" id="{23EA91E9-BB75-4A48-A084-92B32AB37DA3}"/>
            </a:ext>
          </a:extLst>
        </xdr:cNvPr>
        <xdr:cNvSpPr txBox="1"/>
      </xdr:nvSpPr>
      <xdr:spPr>
        <a:xfrm>
          <a:off x="6705111" y="552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7660F6-B15B-4163-8FC9-7FF83765499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CA09F9D-6C9D-43FD-963C-8800B29324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143D0CC-5CBD-45B2-924B-5FEF16D0C2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6900C99-FE83-48F0-AC7F-AB350D152BB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561FFA0-42EB-4452-B166-5FA0868089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B15AF0C-3F75-4484-A470-D1AC20788E3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0A1A6E1-E010-44B2-81C8-EECFB1E5B4F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467C72E-D97B-4CB1-A71A-1312355EAC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BF3447D-5044-4695-805A-892D9B40E0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E78F82F-6598-4344-B08B-211085D2E5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A4D670D-07B1-48DE-B902-335C46AE3A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7EEF06BB-D379-4D7F-AE6B-36E92319E49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F9D48CA-D1B4-47B4-B8CA-D79E7EEB84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98B6667-AFF3-4D2E-992F-90B4B49AA59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567DD90-6B5F-4206-8CBA-7E8BA640A02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CCB98A3F-9780-47D2-B455-18310D2AAE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3E280BA-AA3E-48A8-BBA2-F3AD0370C70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7233AE7-CBB6-4ABC-9E57-5E062CFB2B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7E48064-F693-4737-B0B0-A5A2E05F07E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7D8F458-DACD-4B2F-ACE2-769A074BF8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F75AB58-0C11-427E-A085-683F8FC4C3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1B86413-6660-45CD-B32F-F5D995E91C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CEE1FC2-9BC9-4CF7-B0BD-800E8C676DA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4E3FE9E-D4C6-40C9-8AF7-7D019D7D19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37B20E3-AB4D-4221-83D7-7DA05C7802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1B130010-A601-491F-BD26-CFCE58D26EEF}"/>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A1891B2A-CD2A-4618-A061-61AA41B7442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5C272F6E-1466-464D-873D-CC34EED1099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C2CB45C-6E77-4D50-94F2-4D6C852C1C73}"/>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32D27EC9-7E8C-4887-9920-E28CF574D3B8}"/>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464EEEC-CA84-4FCB-BAB6-FD7F9DB1B75B}"/>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514A63B7-22A4-499F-925F-F7E038EC2B22}"/>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DA6B2450-C29C-4C46-85A1-325BA519AD2A}"/>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D9D1057D-31D5-4939-8240-22FB5E04DA17}"/>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82" name="フローチャート: 判断 181">
          <a:extLst>
            <a:ext uri="{FF2B5EF4-FFF2-40B4-BE49-F238E27FC236}">
              <a16:creationId xmlns:a16="http://schemas.microsoft.com/office/drawing/2014/main" id="{9DCC6CF5-5511-4134-8528-405BB84F3E35}"/>
            </a:ext>
          </a:extLst>
        </xdr:cNvPr>
        <xdr:cNvSpPr/>
      </xdr:nvSpPr>
      <xdr:spPr>
        <a:xfrm>
          <a:off x="1968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115751</xdr:rowOff>
    </xdr:from>
    <xdr:to>
      <xdr:col>6</xdr:col>
      <xdr:colOff>38100</xdr:colOff>
      <xdr:row>61</xdr:row>
      <xdr:rowOff>45901</xdr:rowOff>
    </xdr:to>
    <xdr:sp macro="" textlink="">
      <xdr:nvSpPr>
        <xdr:cNvPr id="183" name="フローチャート: 判断 182">
          <a:extLst>
            <a:ext uri="{FF2B5EF4-FFF2-40B4-BE49-F238E27FC236}">
              <a16:creationId xmlns:a16="http://schemas.microsoft.com/office/drawing/2014/main" id="{21778173-DED4-4E9B-BF17-7EDEB4D375C1}"/>
            </a:ext>
          </a:extLst>
        </xdr:cNvPr>
        <xdr:cNvSpPr/>
      </xdr:nvSpPr>
      <xdr:spPr>
        <a:xfrm>
          <a:off x="1079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566240-82C9-465E-A020-3E42000185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1C307D3-0509-4A12-9723-D41F2862864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D462EBE-3109-4BBE-AFAE-913DF6A875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CA8FF3-B461-4E54-A520-7E4AAA39CF3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29B368D-DE45-4E98-B81D-C329E4953A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21046</xdr:rowOff>
    </xdr:from>
    <xdr:to>
      <xdr:col>24</xdr:col>
      <xdr:colOff>114300</xdr:colOff>
      <xdr:row>60</xdr:row>
      <xdr:rowOff>122646</xdr:rowOff>
    </xdr:to>
    <xdr:sp macro="" textlink="">
      <xdr:nvSpPr>
        <xdr:cNvPr id="189" name="楕円 188">
          <a:extLst>
            <a:ext uri="{FF2B5EF4-FFF2-40B4-BE49-F238E27FC236}">
              <a16:creationId xmlns:a16="http://schemas.microsoft.com/office/drawing/2014/main" id="{D99545F1-4996-4887-A81F-5836982592D7}"/>
            </a:ext>
          </a:extLst>
        </xdr:cNvPr>
        <xdr:cNvSpPr/>
      </xdr:nvSpPr>
      <xdr:spPr>
        <a:xfrm>
          <a:off x="4584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43923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E355DF7-F52C-4D21-8755-DB8754D27A32}"/>
            </a:ext>
          </a:extLst>
        </xdr:cNvPr>
        <xdr:cNvSpPr txBox="1"/>
      </xdr:nvSpPr>
      <xdr:spPr>
        <a:xfrm>
          <a:off x="4673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164737</xdr:rowOff>
    </xdr:from>
    <xdr:to>
      <xdr:col>20</xdr:col>
      <xdr:colOff>38100</xdr:colOff>
      <xdr:row>60</xdr:row>
      <xdr:rowOff>94887</xdr:rowOff>
    </xdr:to>
    <xdr:sp macro="" textlink="">
      <xdr:nvSpPr>
        <xdr:cNvPr id="191" name="楕円 190">
          <a:extLst>
            <a:ext uri="{FF2B5EF4-FFF2-40B4-BE49-F238E27FC236}">
              <a16:creationId xmlns:a16="http://schemas.microsoft.com/office/drawing/2014/main" id="{F57CD732-B4B2-4367-B420-D3AB0F0BA916}"/>
            </a:ext>
          </a:extLst>
        </xdr:cNvPr>
        <xdr:cNvSpPr/>
      </xdr:nvSpPr>
      <xdr:spPr>
        <a:xfrm>
          <a:off x="3746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44087</xdr:rowOff>
    </xdr:from>
    <xdr:to>
      <xdr:col>24</xdr:col>
      <xdr:colOff>63500</xdr:colOff>
      <xdr:row>60</xdr:row>
      <xdr:rowOff>71846</xdr:rowOff>
    </xdr:to>
    <xdr:cxnSp macro="">
      <xdr:nvCxnSpPr>
        <xdr:cNvPr id="192" name="直線コネクタ 191">
          <a:extLst>
            <a:ext uri="{FF2B5EF4-FFF2-40B4-BE49-F238E27FC236}">
              <a16:creationId xmlns:a16="http://schemas.microsoft.com/office/drawing/2014/main" id="{0C8D1E14-8643-4001-9D78-DB973DE167E0}"/>
            </a:ext>
          </a:extLst>
        </xdr:cNvPr>
        <xdr:cNvCxnSpPr/>
      </xdr:nvCxnSpPr>
      <xdr:spPr>
        <a:xfrm>
          <a:off x="3797300" y="1033108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138612</xdr:rowOff>
    </xdr:from>
    <xdr:to>
      <xdr:col>15</xdr:col>
      <xdr:colOff>101600</xdr:colOff>
      <xdr:row>60</xdr:row>
      <xdr:rowOff>68762</xdr:rowOff>
    </xdr:to>
    <xdr:sp macro="" textlink="">
      <xdr:nvSpPr>
        <xdr:cNvPr id="193" name="楕円 192">
          <a:extLst>
            <a:ext uri="{FF2B5EF4-FFF2-40B4-BE49-F238E27FC236}">
              <a16:creationId xmlns:a16="http://schemas.microsoft.com/office/drawing/2014/main" id="{F3CA9707-9456-4B82-86F7-B1FDBD884CCA}"/>
            </a:ext>
          </a:extLst>
        </xdr:cNvPr>
        <xdr:cNvSpPr/>
      </xdr:nvSpPr>
      <xdr:spPr>
        <a:xfrm>
          <a:off x="2857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17962</xdr:rowOff>
    </xdr:from>
    <xdr:to>
      <xdr:col>19</xdr:col>
      <xdr:colOff>177800</xdr:colOff>
      <xdr:row>60</xdr:row>
      <xdr:rowOff>44087</xdr:rowOff>
    </xdr:to>
    <xdr:cxnSp macro="">
      <xdr:nvCxnSpPr>
        <xdr:cNvPr id="194" name="直線コネクタ 193">
          <a:extLst>
            <a:ext uri="{FF2B5EF4-FFF2-40B4-BE49-F238E27FC236}">
              <a16:creationId xmlns:a16="http://schemas.microsoft.com/office/drawing/2014/main" id="{3FFC7DFC-8E91-4A97-ABEB-53C3AB771644}"/>
            </a:ext>
          </a:extLst>
        </xdr:cNvPr>
        <xdr:cNvCxnSpPr/>
      </xdr:nvCxnSpPr>
      <xdr:spPr>
        <a:xfrm>
          <a:off x="2908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5" name="楕円 194">
          <a:extLst>
            <a:ext uri="{FF2B5EF4-FFF2-40B4-BE49-F238E27FC236}">
              <a16:creationId xmlns:a16="http://schemas.microsoft.com/office/drawing/2014/main" id="{87532E5C-C5F5-4225-A17A-FD3C6C9CC1A7}"/>
            </a:ext>
          </a:extLst>
        </xdr:cNvPr>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17962</xdr:rowOff>
    </xdr:to>
    <xdr:cxnSp macro="">
      <xdr:nvCxnSpPr>
        <xdr:cNvPr id="196" name="直線コネクタ 195">
          <a:extLst>
            <a:ext uri="{FF2B5EF4-FFF2-40B4-BE49-F238E27FC236}">
              <a16:creationId xmlns:a16="http://schemas.microsoft.com/office/drawing/2014/main" id="{CF87FF78-71A7-406A-8764-70E2F148B6BD}"/>
            </a:ext>
          </a:extLst>
        </xdr:cNvPr>
        <xdr:cNvCxnSpPr/>
      </xdr:nvCxnSpPr>
      <xdr:spPr>
        <a:xfrm>
          <a:off x="2019300" y="1027883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7" name="楕円 196">
          <a:extLst>
            <a:ext uri="{FF2B5EF4-FFF2-40B4-BE49-F238E27FC236}">
              <a16:creationId xmlns:a16="http://schemas.microsoft.com/office/drawing/2014/main" id="{E081C555-2ECB-4D90-8301-893BD575DD61}"/>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59</xdr:row>
      <xdr:rowOff>163285</xdr:rowOff>
    </xdr:to>
    <xdr:cxnSp macro="">
      <xdr:nvCxnSpPr>
        <xdr:cNvPr id="198" name="直線コネクタ 197">
          <a:extLst>
            <a:ext uri="{FF2B5EF4-FFF2-40B4-BE49-F238E27FC236}">
              <a16:creationId xmlns:a16="http://schemas.microsoft.com/office/drawing/2014/main" id="{909B58C3-8C09-4824-ABC4-54D7085E495C}"/>
            </a:ext>
          </a:extLst>
        </xdr:cNvPr>
        <xdr:cNvCxnSpPr/>
      </xdr:nvCxnSpPr>
      <xdr:spPr>
        <a:xfrm>
          <a:off x="1130300" y="1026740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B35BCB-0B3E-4968-A0CB-78745C9D32D8}"/>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F52BFFE-CADA-48F5-B82D-02E1C5ED548C}"/>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4B411FB-1C28-418C-8904-9A2CF2366349}"/>
            </a:ext>
          </a:extLst>
        </xdr:cNvPr>
        <xdr:cNvSpPr txBox="1"/>
      </xdr:nvSpPr>
      <xdr:spPr>
        <a:xfrm>
          <a:off x="1816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37028</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9F11733-4B97-415A-A51E-4F272B062E29}"/>
            </a:ext>
          </a:extLst>
        </xdr:cNvPr>
        <xdr:cNvSpPr txBox="1"/>
      </xdr:nvSpPr>
      <xdr:spPr>
        <a:xfrm>
          <a:off x="927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111414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34CEBF7-77DC-4FFA-A289-5D4F121659EA}"/>
            </a:ext>
          </a:extLst>
        </xdr:cNvPr>
        <xdr:cNvSpPr txBox="1"/>
      </xdr:nvSpPr>
      <xdr:spPr>
        <a:xfrm>
          <a:off x="358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85289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DC35D65-DB5E-4C09-8237-6DA59933ED72}"/>
            </a:ext>
          </a:extLst>
        </xdr:cNvPr>
        <xdr:cNvSpPr txBox="1"/>
      </xdr:nvSpPr>
      <xdr:spPr>
        <a:xfrm>
          <a:off x="2705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3494CCD-A111-41C4-A62F-59D30BFFA3F1}"/>
            </a:ext>
          </a:extLst>
        </xdr:cNvPr>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AE028C9-E5F5-4277-AEBE-874830742AD1}"/>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F1B2C71-8C28-40DF-9164-CF24FEC9759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2394A3A-702B-4223-9DE9-4079E96B9F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D2F3817-1C9E-4BD9-9F4C-1BBB70A13D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A4CD06D-B4F4-453D-9D99-898AB30885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D29EE32-F3F9-46C9-8E1A-38E2BC4DEA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5B110F8-BB86-4D00-BC98-3BB8EB29D6C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E1A8671-3D16-47AE-A7B5-AC894DFCE8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C1D9800-CA15-457D-B7F9-D74841833C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8D55535-92A1-45B2-BDFD-6AF2EC5E27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6ADE690-1914-4777-9A31-2A35E0179F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E5513E07-4949-4B20-9BCE-B2BC209C2A1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AA523F08-68A4-42FB-9487-9E83CCCA4B4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33991E50-38A7-4F32-8DA0-7BA05B03A1A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7AA15E9-9991-41DD-B282-3E2EEA205A7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AAD452DC-B180-40AD-873F-911BB3D141D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94D572A-E37A-4FB6-AC96-1EFB7E09929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F8EC3875-BCC9-4B2A-9C6A-C9DB4F35D58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55614D1E-FE57-48A4-BE2A-461D0F8C1594}"/>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FAA5BA1-E781-4EEB-8223-C2E1402FFCB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255B46C6-3FD5-4A04-93CD-9F3F89F9168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89E18E41-E79B-4223-BBE9-6017FAD4B21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AD5CE1AD-A281-48A2-8D6D-10343A44D98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37E52E0-E0F0-4B88-ADD9-BC1FF62805F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1261226A-6944-42FC-9DDB-248623E17CD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5F1573C1-E3CC-475A-B991-9C08BA34FA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C166802A-57C8-4725-B13E-01DE43759722}"/>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1F19C564-B575-4639-BBDA-2428C1AC40C5}"/>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AF06D014-0A24-4D6F-951E-9E0B4204D33E}"/>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550597A-5CBA-4A28-B4D6-82D6E4EF0C2F}"/>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0DAACB09-2BA9-4079-A4F5-E23A4E86E674}"/>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335B7E0-6574-4030-8933-9966CCF638F2}"/>
            </a:ext>
          </a:extLst>
        </xdr:cNvPr>
        <xdr:cNvSpPr txBox="1"/>
      </xdr:nvSpPr>
      <xdr:spPr>
        <a:xfrm>
          <a:off x="10515600" y="1060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7D39BC30-D208-49DB-B0F5-1D2B1E1ED6B2}"/>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F54C22DC-EF00-4D13-A26F-ED2950E053DF}"/>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7DBA00F6-66EA-4E3B-A0F1-9CD1225D98BA}"/>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141693</xdr:rowOff>
    </xdr:from>
    <xdr:to>
      <xdr:col>41</xdr:col>
      <xdr:colOff>101600</xdr:colOff>
      <xdr:row>63</xdr:row>
      <xdr:rowOff>71843</xdr:rowOff>
    </xdr:to>
    <xdr:sp macro="" textlink="">
      <xdr:nvSpPr>
        <xdr:cNvPr id="241" name="フローチャート: 判断 240">
          <a:extLst>
            <a:ext uri="{FF2B5EF4-FFF2-40B4-BE49-F238E27FC236}">
              <a16:creationId xmlns:a16="http://schemas.microsoft.com/office/drawing/2014/main" id="{C841989D-7F49-4352-8326-05DD3108EFA9}"/>
            </a:ext>
          </a:extLst>
        </xdr:cNvPr>
        <xdr:cNvSpPr/>
      </xdr:nvSpPr>
      <xdr:spPr>
        <a:xfrm>
          <a:off x="7810500" y="107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159526</xdr:rowOff>
    </xdr:from>
    <xdr:to>
      <xdr:col>36</xdr:col>
      <xdr:colOff>165100</xdr:colOff>
      <xdr:row>63</xdr:row>
      <xdr:rowOff>89676</xdr:rowOff>
    </xdr:to>
    <xdr:sp macro="" textlink="">
      <xdr:nvSpPr>
        <xdr:cNvPr id="242" name="フローチャート: 判断 241">
          <a:extLst>
            <a:ext uri="{FF2B5EF4-FFF2-40B4-BE49-F238E27FC236}">
              <a16:creationId xmlns:a16="http://schemas.microsoft.com/office/drawing/2014/main" id="{E20DB17A-A777-47DB-8FB4-93D14299B91C}"/>
            </a:ext>
          </a:extLst>
        </xdr:cNvPr>
        <xdr:cNvSpPr/>
      </xdr:nvSpPr>
      <xdr:spPr>
        <a:xfrm>
          <a:off x="6921500" y="1078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B78209-C5D5-466B-96B4-0A00A7E5A92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407E1C-3F38-42B5-A17A-F94EC86C31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684AF1-BFB2-46FC-B276-F202FDE222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18D2FA0-BAD3-42F8-835F-2185D05852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31F08739-1FB2-4461-86D1-2F4E198B9B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102731</xdr:rowOff>
    </xdr:from>
    <xdr:to>
      <xdr:col>55</xdr:col>
      <xdr:colOff>50800</xdr:colOff>
      <xdr:row>57</xdr:row>
      <xdr:rowOff>32881</xdr:rowOff>
    </xdr:to>
    <xdr:sp macro="" textlink="">
      <xdr:nvSpPr>
        <xdr:cNvPr id="248" name="楕円 247">
          <a:extLst>
            <a:ext uri="{FF2B5EF4-FFF2-40B4-BE49-F238E27FC236}">
              <a16:creationId xmlns:a16="http://schemas.microsoft.com/office/drawing/2014/main" id="{D4015D37-6356-4F1A-AC9D-BF8572CD2C11}"/>
            </a:ext>
          </a:extLst>
        </xdr:cNvPr>
        <xdr:cNvSpPr/>
      </xdr:nvSpPr>
      <xdr:spPr>
        <a:xfrm>
          <a:off x="10426700" y="9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125608</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AD456421-F246-46E3-914D-5358B04D46F6}"/>
            </a:ext>
          </a:extLst>
        </xdr:cNvPr>
        <xdr:cNvSpPr txBox="1"/>
      </xdr:nvSpPr>
      <xdr:spPr>
        <a:xfrm>
          <a:off x="10515600" y="9555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135030</xdr:rowOff>
    </xdr:from>
    <xdr:to>
      <xdr:col>50</xdr:col>
      <xdr:colOff>165100</xdr:colOff>
      <xdr:row>57</xdr:row>
      <xdr:rowOff>65180</xdr:rowOff>
    </xdr:to>
    <xdr:sp macro="" textlink="">
      <xdr:nvSpPr>
        <xdr:cNvPr id="250" name="楕円 249">
          <a:extLst>
            <a:ext uri="{FF2B5EF4-FFF2-40B4-BE49-F238E27FC236}">
              <a16:creationId xmlns:a16="http://schemas.microsoft.com/office/drawing/2014/main" id="{9E0CAC26-040F-4076-BCE4-7D1DE1C45E55}"/>
            </a:ext>
          </a:extLst>
        </xdr:cNvPr>
        <xdr:cNvSpPr/>
      </xdr:nvSpPr>
      <xdr:spPr>
        <a:xfrm>
          <a:off x="9588500" y="973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153531</xdr:rowOff>
    </xdr:from>
    <xdr:to>
      <xdr:col>55</xdr:col>
      <xdr:colOff>0</xdr:colOff>
      <xdr:row>57</xdr:row>
      <xdr:rowOff>14380</xdr:rowOff>
    </xdr:to>
    <xdr:cxnSp macro="">
      <xdr:nvCxnSpPr>
        <xdr:cNvPr id="251" name="直線コネクタ 250">
          <a:extLst>
            <a:ext uri="{FF2B5EF4-FFF2-40B4-BE49-F238E27FC236}">
              <a16:creationId xmlns:a16="http://schemas.microsoft.com/office/drawing/2014/main" id="{30A45249-A9C6-4BC2-AEAB-070079CEACC2}"/>
            </a:ext>
          </a:extLst>
        </xdr:cNvPr>
        <xdr:cNvCxnSpPr/>
      </xdr:nvCxnSpPr>
      <xdr:spPr>
        <a:xfrm flipV="1">
          <a:off x="9639300" y="9754731"/>
          <a:ext cx="838200" cy="3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1536</xdr:rowOff>
    </xdr:from>
    <xdr:to>
      <xdr:col>46</xdr:col>
      <xdr:colOff>38100</xdr:colOff>
      <xdr:row>57</xdr:row>
      <xdr:rowOff>103136</xdr:rowOff>
    </xdr:to>
    <xdr:sp macro="" textlink="">
      <xdr:nvSpPr>
        <xdr:cNvPr id="252" name="楕円 251">
          <a:extLst>
            <a:ext uri="{FF2B5EF4-FFF2-40B4-BE49-F238E27FC236}">
              <a16:creationId xmlns:a16="http://schemas.microsoft.com/office/drawing/2014/main" id="{980C774D-133A-4EF9-9E2E-A22C9454F9AF}"/>
            </a:ext>
          </a:extLst>
        </xdr:cNvPr>
        <xdr:cNvSpPr/>
      </xdr:nvSpPr>
      <xdr:spPr>
        <a:xfrm>
          <a:off x="8699500" y="97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14380</xdr:rowOff>
    </xdr:from>
    <xdr:to>
      <xdr:col>50</xdr:col>
      <xdr:colOff>114300</xdr:colOff>
      <xdr:row>57</xdr:row>
      <xdr:rowOff>52336</xdr:rowOff>
    </xdr:to>
    <xdr:cxnSp macro="">
      <xdr:nvCxnSpPr>
        <xdr:cNvPr id="253" name="直線コネクタ 252">
          <a:extLst>
            <a:ext uri="{FF2B5EF4-FFF2-40B4-BE49-F238E27FC236}">
              <a16:creationId xmlns:a16="http://schemas.microsoft.com/office/drawing/2014/main" id="{8D79FA7B-6BD7-4A69-ADFE-92276F61B5B6}"/>
            </a:ext>
          </a:extLst>
        </xdr:cNvPr>
        <xdr:cNvCxnSpPr/>
      </xdr:nvCxnSpPr>
      <xdr:spPr>
        <a:xfrm flipV="1">
          <a:off x="8750300" y="9787030"/>
          <a:ext cx="889000" cy="3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34292</xdr:rowOff>
    </xdr:from>
    <xdr:to>
      <xdr:col>41</xdr:col>
      <xdr:colOff>101600</xdr:colOff>
      <xdr:row>57</xdr:row>
      <xdr:rowOff>135892</xdr:rowOff>
    </xdr:to>
    <xdr:sp macro="" textlink="">
      <xdr:nvSpPr>
        <xdr:cNvPr id="254" name="楕円 253">
          <a:extLst>
            <a:ext uri="{FF2B5EF4-FFF2-40B4-BE49-F238E27FC236}">
              <a16:creationId xmlns:a16="http://schemas.microsoft.com/office/drawing/2014/main" id="{8C6D3ED7-B84D-4302-8C70-0C6F6F5BA778}"/>
            </a:ext>
          </a:extLst>
        </xdr:cNvPr>
        <xdr:cNvSpPr/>
      </xdr:nvSpPr>
      <xdr:spPr>
        <a:xfrm>
          <a:off x="7810500" y="980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52336</xdr:rowOff>
    </xdr:from>
    <xdr:to>
      <xdr:col>45</xdr:col>
      <xdr:colOff>177800</xdr:colOff>
      <xdr:row>57</xdr:row>
      <xdr:rowOff>85092</xdr:rowOff>
    </xdr:to>
    <xdr:cxnSp macro="">
      <xdr:nvCxnSpPr>
        <xdr:cNvPr id="255" name="直線コネクタ 254">
          <a:extLst>
            <a:ext uri="{FF2B5EF4-FFF2-40B4-BE49-F238E27FC236}">
              <a16:creationId xmlns:a16="http://schemas.microsoft.com/office/drawing/2014/main" id="{9C608F27-B826-48C8-9078-B45A1F3C145B}"/>
            </a:ext>
          </a:extLst>
        </xdr:cNvPr>
        <xdr:cNvCxnSpPr/>
      </xdr:nvCxnSpPr>
      <xdr:spPr>
        <a:xfrm flipV="1">
          <a:off x="7861300" y="9824986"/>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86807</xdr:rowOff>
    </xdr:from>
    <xdr:to>
      <xdr:col>36</xdr:col>
      <xdr:colOff>165100</xdr:colOff>
      <xdr:row>58</xdr:row>
      <xdr:rowOff>16957</xdr:rowOff>
    </xdr:to>
    <xdr:sp macro="" textlink="">
      <xdr:nvSpPr>
        <xdr:cNvPr id="256" name="楕円 255">
          <a:extLst>
            <a:ext uri="{FF2B5EF4-FFF2-40B4-BE49-F238E27FC236}">
              <a16:creationId xmlns:a16="http://schemas.microsoft.com/office/drawing/2014/main" id="{0B40149A-D195-476F-B276-3EE44F4B94D1}"/>
            </a:ext>
          </a:extLst>
        </xdr:cNvPr>
        <xdr:cNvSpPr/>
      </xdr:nvSpPr>
      <xdr:spPr>
        <a:xfrm>
          <a:off x="6921500" y="98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85092</xdr:rowOff>
    </xdr:from>
    <xdr:to>
      <xdr:col>41</xdr:col>
      <xdr:colOff>50800</xdr:colOff>
      <xdr:row>57</xdr:row>
      <xdr:rowOff>137607</xdr:rowOff>
    </xdr:to>
    <xdr:cxnSp macro="">
      <xdr:nvCxnSpPr>
        <xdr:cNvPr id="257" name="直線コネクタ 256">
          <a:extLst>
            <a:ext uri="{FF2B5EF4-FFF2-40B4-BE49-F238E27FC236}">
              <a16:creationId xmlns:a16="http://schemas.microsoft.com/office/drawing/2014/main" id="{C88B7386-F584-4D16-8CAF-924FBF1E779F}"/>
            </a:ext>
          </a:extLst>
        </xdr:cNvPr>
        <xdr:cNvCxnSpPr/>
      </xdr:nvCxnSpPr>
      <xdr:spPr>
        <a:xfrm flipV="1">
          <a:off x="6972300" y="9857742"/>
          <a:ext cx="889000" cy="5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C36CA7A7-E5F3-4DF6-9FDC-61BF64516CEA}"/>
            </a:ext>
          </a:extLst>
        </xdr:cNvPr>
        <xdr:cNvSpPr txBox="1"/>
      </xdr:nvSpPr>
      <xdr:spPr>
        <a:xfrm>
          <a:off x="93270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B7F1435C-7FD8-4FE6-8ED7-FAA332F07913}"/>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62970</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58762EE-2F5F-488C-8E1B-BC3E93105149}"/>
            </a:ext>
          </a:extLst>
        </xdr:cNvPr>
        <xdr:cNvSpPr txBox="1"/>
      </xdr:nvSpPr>
      <xdr:spPr>
        <a:xfrm>
          <a:off x="7561795" y="1086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80803</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72E8A9C-803E-4B30-9D51-AB9426CBED41}"/>
            </a:ext>
          </a:extLst>
        </xdr:cNvPr>
        <xdr:cNvSpPr txBox="1"/>
      </xdr:nvSpPr>
      <xdr:spPr>
        <a:xfrm>
          <a:off x="6672795" y="108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81707</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FAB6729F-505C-4E54-B418-D8710F3AA3EC}"/>
            </a:ext>
          </a:extLst>
        </xdr:cNvPr>
        <xdr:cNvSpPr txBox="1"/>
      </xdr:nvSpPr>
      <xdr:spPr>
        <a:xfrm>
          <a:off x="9281505" y="9511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119663</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A28A716F-3ECB-43CD-8CDA-F3A063C532F6}"/>
            </a:ext>
          </a:extLst>
        </xdr:cNvPr>
        <xdr:cNvSpPr txBox="1"/>
      </xdr:nvSpPr>
      <xdr:spPr>
        <a:xfrm>
          <a:off x="8405205" y="9549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152419</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BD6DDAE3-1E11-4143-9119-0D496DC837BB}"/>
            </a:ext>
          </a:extLst>
        </xdr:cNvPr>
        <xdr:cNvSpPr txBox="1"/>
      </xdr:nvSpPr>
      <xdr:spPr>
        <a:xfrm>
          <a:off x="7516205" y="95821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56</xdr:row>
      <xdr:rowOff>33484</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D2D3D2AE-92F5-420E-BD37-67F499829B40}"/>
            </a:ext>
          </a:extLst>
        </xdr:cNvPr>
        <xdr:cNvSpPr txBox="1"/>
      </xdr:nvSpPr>
      <xdr:spPr>
        <a:xfrm>
          <a:off x="6627205" y="9634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9386B7C-1ED7-4611-91B9-3374DC2EE1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2C330C0-5ED9-4397-9FDF-BB40276313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9CA59CF-0D10-49C3-B9F3-DA151D1921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DDD04A4-741D-438B-BBA5-3AC22B7565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501B679-EBBC-4EFD-9590-C5CC7A3F02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BBB31B3-F234-4F12-8E21-C0D66D80A85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B2E732D-EC78-4D95-9645-9ED94A2268F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FBEC0A3-E7E8-4884-AEF5-A010541A0E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D53CD92-2869-4D65-B24C-D61A20DB9F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97BE64B-264B-4192-807E-712E7EC9C6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2924EC4-2CBE-4F43-9247-19553ECE9F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E725740-1809-49B6-94A1-86890B2963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4CF7605-CAAF-48B5-AECC-9F7C5B05660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BB4171E-FD48-49CB-B9A5-6DF1780E3C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63AF06C-9CC1-4F5C-B2EE-892CBA17E8D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FA12B6DD-7F81-4C18-9FFB-A6C49636EE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500C863-F1E2-4AFB-981A-C172DCE344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C2437A87-698A-46FB-94FE-6B19950BC83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4DFA9DE-9687-42A3-A651-2050664628D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F6A16961-FFFE-4765-92D0-B2B74ED2B30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AC74280-E344-4C22-AD4E-6C585F4CBAF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58AE71F-C167-415D-A42C-2EEB191A3F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414E893-1395-407A-8B51-E40AEE3A423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A555E526-EDCE-4BF6-8C54-40F8D734B9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E6379FB-824D-4FF4-93E0-DB2F664ADDFC}"/>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DBB4782-E892-4A12-952B-D52B20640C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9BF8B586-A0C0-4B40-8541-61FA9958949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9927FF0F-AFF6-4D0F-98FB-75A44A5F9858}"/>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3FA80EED-D2CC-4B25-9B7E-1E64B60DF2C4}"/>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2EF072CD-64BD-45CF-875E-A78AA5E8FD7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324BA772-5A25-48EF-B9B3-520FC175C94E}"/>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8D0AACDB-6131-4407-992D-D72F33D56821}"/>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B1493EFB-54F0-4520-AB85-ABD32372C429}"/>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a:extLst>
            <a:ext uri="{FF2B5EF4-FFF2-40B4-BE49-F238E27FC236}">
              <a16:creationId xmlns:a16="http://schemas.microsoft.com/office/drawing/2014/main" id="{CEDC9E64-9831-424F-A555-66DA8BDCD627}"/>
            </a:ext>
          </a:extLst>
        </xdr:cNvPr>
        <xdr:cNvSpPr/>
      </xdr:nvSpPr>
      <xdr:spPr>
        <a:xfrm>
          <a:off x="1968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114936</xdr:rowOff>
    </xdr:from>
    <xdr:to>
      <xdr:col>6</xdr:col>
      <xdr:colOff>38100</xdr:colOff>
      <xdr:row>82</xdr:row>
      <xdr:rowOff>45086</xdr:rowOff>
    </xdr:to>
    <xdr:sp macro="" textlink="">
      <xdr:nvSpPr>
        <xdr:cNvPr id="300" name="フローチャート: 判断 299">
          <a:extLst>
            <a:ext uri="{FF2B5EF4-FFF2-40B4-BE49-F238E27FC236}">
              <a16:creationId xmlns:a16="http://schemas.microsoft.com/office/drawing/2014/main" id="{3EA96345-5746-4D91-9598-F35B80718677}"/>
            </a:ext>
          </a:extLst>
        </xdr:cNvPr>
        <xdr:cNvSpPr/>
      </xdr:nvSpPr>
      <xdr:spPr>
        <a:xfrm>
          <a:off x="1079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6A2FF30-0B13-4A9B-B55F-589E458EA7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D3E6CA4-C33A-474B-8720-7FAEF49F94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5BA134D-632C-4AD5-B5D8-1DB4A812C2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5358D79-A24A-44B4-8CBF-A36CD8819C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6E8DA30-3502-4622-9AA4-0BD95ABE7D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164464</xdr:rowOff>
    </xdr:from>
    <xdr:to>
      <xdr:col>24</xdr:col>
      <xdr:colOff>114300</xdr:colOff>
      <xdr:row>85</xdr:row>
      <xdr:rowOff>94614</xdr:rowOff>
    </xdr:to>
    <xdr:sp macro="" textlink="">
      <xdr:nvSpPr>
        <xdr:cNvPr id="306" name="楕円 305">
          <a:extLst>
            <a:ext uri="{FF2B5EF4-FFF2-40B4-BE49-F238E27FC236}">
              <a16:creationId xmlns:a16="http://schemas.microsoft.com/office/drawing/2014/main" id="{5C0EAC02-77DD-4FEF-B0AF-8347EE1B1FA3}"/>
            </a:ext>
          </a:extLst>
        </xdr:cNvPr>
        <xdr:cNvSpPr/>
      </xdr:nvSpPr>
      <xdr:spPr>
        <a:xfrm>
          <a:off x="4584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142891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12EE93F-3F75-4379-B9B9-78300097DE53}"/>
            </a:ext>
          </a:extLst>
        </xdr:cNvPr>
        <xdr:cNvSpPr txBox="1"/>
      </xdr:nvSpPr>
      <xdr:spPr>
        <a:xfrm>
          <a:off x="4673600"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135889</xdr:rowOff>
    </xdr:from>
    <xdr:to>
      <xdr:col>20</xdr:col>
      <xdr:colOff>38100</xdr:colOff>
      <xdr:row>85</xdr:row>
      <xdr:rowOff>66039</xdr:rowOff>
    </xdr:to>
    <xdr:sp macro="" textlink="">
      <xdr:nvSpPr>
        <xdr:cNvPr id="308" name="楕円 307">
          <a:extLst>
            <a:ext uri="{FF2B5EF4-FFF2-40B4-BE49-F238E27FC236}">
              <a16:creationId xmlns:a16="http://schemas.microsoft.com/office/drawing/2014/main" id="{2A5353BA-B7B6-4716-B902-7788F41C14C1}"/>
            </a:ext>
          </a:extLst>
        </xdr:cNvPr>
        <xdr:cNvSpPr/>
      </xdr:nvSpPr>
      <xdr:spPr>
        <a:xfrm>
          <a:off x="3746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43814</xdr:rowOff>
    </xdr:to>
    <xdr:cxnSp macro="">
      <xdr:nvCxnSpPr>
        <xdr:cNvPr id="309" name="直線コネクタ 308">
          <a:extLst>
            <a:ext uri="{FF2B5EF4-FFF2-40B4-BE49-F238E27FC236}">
              <a16:creationId xmlns:a16="http://schemas.microsoft.com/office/drawing/2014/main" id="{09D162E9-3BB0-4A85-9E91-63570F5D4F65}"/>
            </a:ext>
          </a:extLst>
        </xdr:cNvPr>
        <xdr:cNvCxnSpPr/>
      </xdr:nvCxnSpPr>
      <xdr:spPr>
        <a:xfrm>
          <a:off x="3797300" y="1458848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107314</xdr:rowOff>
    </xdr:from>
    <xdr:to>
      <xdr:col>15</xdr:col>
      <xdr:colOff>101600</xdr:colOff>
      <xdr:row>85</xdr:row>
      <xdr:rowOff>37464</xdr:rowOff>
    </xdr:to>
    <xdr:sp macro="" textlink="">
      <xdr:nvSpPr>
        <xdr:cNvPr id="310" name="楕円 309">
          <a:extLst>
            <a:ext uri="{FF2B5EF4-FFF2-40B4-BE49-F238E27FC236}">
              <a16:creationId xmlns:a16="http://schemas.microsoft.com/office/drawing/2014/main" id="{C1D3AB64-D2B4-4510-82C9-FCCD67E63338}"/>
            </a:ext>
          </a:extLst>
        </xdr:cNvPr>
        <xdr:cNvSpPr/>
      </xdr:nvSpPr>
      <xdr:spPr>
        <a:xfrm>
          <a:off x="2857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158114</xdr:rowOff>
    </xdr:from>
    <xdr:to>
      <xdr:col>19</xdr:col>
      <xdr:colOff>177800</xdr:colOff>
      <xdr:row>85</xdr:row>
      <xdr:rowOff>15239</xdr:rowOff>
    </xdr:to>
    <xdr:cxnSp macro="">
      <xdr:nvCxnSpPr>
        <xdr:cNvPr id="311" name="直線コネクタ 310">
          <a:extLst>
            <a:ext uri="{FF2B5EF4-FFF2-40B4-BE49-F238E27FC236}">
              <a16:creationId xmlns:a16="http://schemas.microsoft.com/office/drawing/2014/main" id="{F6599DCC-409D-47CE-90E2-809563A84722}"/>
            </a:ext>
          </a:extLst>
        </xdr:cNvPr>
        <xdr:cNvCxnSpPr/>
      </xdr:nvCxnSpPr>
      <xdr:spPr>
        <a:xfrm>
          <a:off x="2908300" y="14559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78739</xdr:rowOff>
    </xdr:from>
    <xdr:to>
      <xdr:col>10</xdr:col>
      <xdr:colOff>165100</xdr:colOff>
      <xdr:row>85</xdr:row>
      <xdr:rowOff>8889</xdr:rowOff>
    </xdr:to>
    <xdr:sp macro="" textlink="">
      <xdr:nvSpPr>
        <xdr:cNvPr id="312" name="楕円 311">
          <a:extLst>
            <a:ext uri="{FF2B5EF4-FFF2-40B4-BE49-F238E27FC236}">
              <a16:creationId xmlns:a16="http://schemas.microsoft.com/office/drawing/2014/main" id="{2C39439A-AF24-48E7-AE69-1C7954D2B83E}"/>
            </a:ext>
          </a:extLst>
        </xdr:cNvPr>
        <xdr:cNvSpPr/>
      </xdr:nvSpPr>
      <xdr:spPr>
        <a:xfrm>
          <a:off x="1968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129539</xdr:rowOff>
    </xdr:from>
    <xdr:to>
      <xdr:col>15</xdr:col>
      <xdr:colOff>50800</xdr:colOff>
      <xdr:row>84</xdr:row>
      <xdr:rowOff>158114</xdr:rowOff>
    </xdr:to>
    <xdr:cxnSp macro="">
      <xdr:nvCxnSpPr>
        <xdr:cNvPr id="313" name="直線コネクタ 312">
          <a:extLst>
            <a:ext uri="{FF2B5EF4-FFF2-40B4-BE49-F238E27FC236}">
              <a16:creationId xmlns:a16="http://schemas.microsoft.com/office/drawing/2014/main" id="{167EFE05-A0EF-48ED-A732-9356A71C31A1}"/>
            </a:ext>
          </a:extLst>
        </xdr:cNvPr>
        <xdr:cNvCxnSpPr/>
      </xdr:nvCxnSpPr>
      <xdr:spPr>
        <a:xfrm>
          <a:off x="2019300" y="145313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46355</xdr:rowOff>
    </xdr:from>
    <xdr:to>
      <xdr:col>6</xdr:col>
      <xdr:colOff>38100</xdr:colOff>
      <xdr:row>84</xdr:row>
      <xdr:rowOff>147955</xdr:rowOff>
    </xdr:to>
    <xdr:sp macro="" textlink="">
      <xdr:nvSpPr>
        <xdr:cNvPr id="314" name="楕円 313">
          <a:extLst>
            <a:ext uri="{FF2B5EF4-FFF2-40B4-BE49-F238E27FC236}">
              <a16:creationId xmlns:a16="http://schemas.microsoft.com/office/drawing/2014/main" id="{B8914D3A-133E-4D3B-87E9-2778F08DB72B}"/>
            </a:ext>
          </a:extLst>
        </xdr:cNvPr>
        <xdr:cNvSpPr/>
      </xdr:nvSpPr>
      <xdr:spPr>
        <a:xfrm>
          <a:off x="1079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97155</xdr:rowOff>
    </xdr:from>
    <xdr:to>
      <xdr:col>10</xdr:col>
      <xdr:colOff>114300</xdr:colOff>
      <xdr:row>84</xdr:row>
      <xdr:rowOff>129539</xdr:rowOff>
    </xdr:to>
    <xdr:cxnSp macro="">
      <xdr:nvCxnSpPr>
        <xdr:cNvPr id="315" name="直線コネクタ 314">
          <a:extLst>
            <a:ext uri="{FF2B5EF4-FFF2-40B4-BE49-F238E27FC236}">
              <a16:creationId xmlns:a16="http://schemas.microsoft.com/office/drawing/2014/main" id="{84BCCE8D-51AF-476A-92E5-0E8B1A777498}"/>
            </a:ext>
          </a:extLst>
        </xdr:cNvPr>
        <xdr:cNvCxnSpPr/>
      </xdr:nvCxnSpPr>
      <xdr:spPr>
        <a:xfrm>
          <a:off x="1130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ECF98351-9D82-4ED8-AF25-DDD3CF7EEE8B}"/>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a:extLst>
            <a:ext uri="{FF2B5EF4-FFF2-40B4-BE49-F238E27FC236}">
              <a16:creationId xmlns:a16="http://schemas.microsoft.com/office/drawing/2014/main" id="{A3651C34-D674-431A-A5AC-867D1AA25003}"/>
            </a:ext>
          </a:extLst>
        </xdr:cNvPr>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公営住宅】&#10;有形固定資産減価償却率">
          <a:extLst>
            <a:ext uri="{FF2B5EF4-FFF2-40B4-BE49-F238E27FC236}">
              <a16:creationId xmlns:a16="http://schemas.microsoft.com/office/drawing/2014/main" id="{AB6A6A1F-0AA0-40ED-9BF7-20CA599C6783}"/>
            </a:ext>
          </a:extLst>
        </xdr:cNvPr>
        <xdr:cNvSpPr txBox="1"/>
      </xdr:nvSpPr>
      <xdr:spPr>
        <a:xfrm>
          <a:off x="1816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61613</xdr:rowOff>
    </xdr:from>
    <xdr:ext cx="405111" cy="259045"/>
    <xdr:sp macro="" textlink="">
      <xdr:nvSpPr>
        <xdr:cNvPr id="319" name="n_4aveValue【公営住宅】&#10;有形固定資産減価償却率">
          <a:extLst>
            <a:ext uri="{FF2B5EF4-FFF2-40B4-BE49-F238E27FC236}">
              <a16:creationId xmlns:a16="http://schemas.microsoft.com/office/drawing/2014/main" id="{B9354176-F4F9-4E49-A602-3E64479C3C1E}"/>
            </a:ext>
          </a:extLst>
        </xdr:cNvPr>
        <xdr:cNvSpPr txBox="1"/>
      </xdr:nvSpPr>
      <xdr:spPr>
        <a:xfrm>
          <a:off x="927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57166</xdr:rowOff>
    </xdr:from>
    <xdr:ext cx="405111" cy="259045"/>
    <xdr:sp macro="" textlink="">
      <xdr:nvSpPr>
        <xdr:cNvPr id="320" name="n_1mainValue【公営住宅】&#10;有形固定資産減価償却率">
          <a:extLst>
            <a:ext uri="{FF2B5EF4-FFF2-40B4-BE49-F238E27FC236}">
              <a16:creationId xmlns:a16="http://schemas.microsoft.com/office/drawing/2014/main" id="{7189D12E-9157-476B-BB06-7FFBAFE49013}"/>
            </a:ext>
          </a:extLst>
        </xdr:cNvPr>
        <xdr:cNvSpPr txBox="1"/>
      </xdr:nvSpPr>
      <xdr:spPr>
        <a:xfrm>
          <a:off x="3582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28591</xdr:rowOff>
    </xdr:from>
    <xdr:ext cx="405111" cy="259045"/>
    <xdr:sp macro="" textlink="">
      <xdr:nvSpPr>
        <xdr:cNvPr id="321" name="n_2mainValue【公営住宅】&#10;有形固定資産減価償却率">
          <a:extLst>
            <a:ext uri="{FF2B5EF4-FFF2-40B4-BE49-F238E27FC236}">
              <a16:creationId xmlns:a16="http://schemas.microsoft.com/office/drawing/2014/main" id="{CE83A648-4108-4C44-AABF-2B45B5FCD1EF}"/>
            </a:ext>
          </a:extLst>
        </xdr:cNvPr>
        <xdr:cNvSpPr txBox="1"/>
      </xdr:nvSpPr>
      <xdr:spPr>
        <a:xfrm>
          <a:off x="27057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xdr:rowOff>
    </xdr:from>
    <xdr:ext cx="405111" cy="259045"/>
    <xdr:sp macro="" textlink="">
      <xdr:nvSpPr>
        <xdr:cNvPr id="322" name="n_3mainValue【公営住宅】&#10;有形固定資産減価償却率">
          <a:extLst>
            <a:ext uri="{FF2B5EF4-FFF2-40B4-BE49-F238E27FC236}">
              <a16:creationId xmlns:a16="http://schemas.microsoft.com/office/drawing/2014/main" id="{5E520D4D-CD41-492A-B823-7BD39E096C41}"/>
            </a:ext>
          </a:extLst>
        </xdr:cNvPr>
        <xdr:cNvSpPr txBox="1"/>
      </xdr:nvSpPr>
      <xdr:spPr>
        <a:xfrm>
          <a:off x="1816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139082</xdr:rowOff>
    </xdr:from>
    <xdr:ext cx="405111" cy="259045"/>
    <xdr:sp macro="" textlink="">
      <xdr:nvSpPr>
        <xdr:cNvPr id="323" name="n_4mainValue【公営住宅】&#10;有形固定資産減価償却率">
          <a:extLst>
            <a:ext uri="{FF2B5EF4-FFF2-40B4-BE49-F238E27FC236}">
              <a16:creationId xmlns:a16="http://schemas.microsoft.com/office/drawing/2014/main" id="{A8A9CC0E-EF59-4E1F-8A90-ACF5B4EDC1DE}"/>
            </a:ext>
          </a:extLst>
        </xdr:cNvPr>
        <xdr:cNvSpPr txBox="1"/>
      </xdr:nvSpPr>
      <xdr:spPr>
        <a:xfrm>
          <a:off x="927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4D0650A-F111-4B90-B1E7-1C3645E9D02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1D90394B-A38A-4600-B28E-D7CB3A1482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B905F2D-FDD8-4F48-A02F-2BD8B3B7FF6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AF430B3-937A-42ED-BFE8-04E9B69E5C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A93B9F1-F20A-4FB0-94E1-BF69C3E847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7BEB639B-442F-4DD9-A69F-5E53FB53A5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71272B4-9754-4FCF-A4A7-DEA437903C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7D7E3CD2-7CF7-4553-A74E-61066F6BF45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6E42395-5628-4A99-9D84-57008B43321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E06F5E4-CF88-494E-90D6-53F364C4EFD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731E432C-626E-4F61-9D13-3D6F48DEE06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786ED7F-C31A-4B72-A514-ABA9E3A3758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25A7A064-BB31-45A3-8671-F8BFD7E40B6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CFBB87E-2755-4585-97B5-32743D83DD8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B41E187B-8629-4A0A-A6A2-D4CD8BB973F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2D466933-C82A-4C67-86BD-920052918EF2}"/>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4F9936F-62AA-4FF8-B8CB-75BE6DFFE34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34D0490A-311C-4517-BF98-D73089013277}"/>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E7116F5-7384-4472-8244-5211D96CBC4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D583888F-5290-46A5-9C36-8DD39BF959D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8712DAB0-6F5D-4164-9FD2-0CB6C300B7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E9BCCDCF-E21B-4678-A108-4A3901C80889}"/>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AC8F8915-1A8A-4A70-AA5D-151CD082EE2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E44042B-6F15-4AD2-994E-C8059392318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6D5306F7-4F7F-4E29-9FC7-64C46225704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1666F038-9F3F-43A3-A807-78B340C5D7A8}"/>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B5F00E08-9EC5-400A-937D-0D0B12860E2E}"/>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BBE2EE41-8232-449A-BBCB-CE07451C3601}"/>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EFCD8303-792D-4BC8-AE5D-7AFFBDE356B6}"/>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0D93A5CA-8FEC-47A0-BBA5-63742D5DBB10}"/>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a:extLst>
            <a:ext uri="{FF2B5EF4-FFF2-40B4-BE49-F238E27FC236}">
              <a16:creationId xmlns:a16="http://schemas.microsoft.com/office/drawing/2014/main" id="{A51F5C84-5C45-4D7B-BCD6-0C2CD54EF248}"/>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BF201189-AFAF-45C4-95D8-BE425EFD197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E6A68923-CB96-452D-A073-D5D5B1D01CF6}"/>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4B7F4842-53D5-46DF-9374-59DC12CCCCB5}"/>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26163</xdr:rowOff>
    </xdr:from>
    <xdr:to>
      <xdr:col>41</xdr:col>
      <xdr:colOff>101600</xdr:colOff>
      <xdr:row>85</xdr:row>
      <xdr:rowOff>127763</xdr:rowOff>
    </xdr:to>
    <xdr:sp macro="" textlink="">
      <xdr:nvSpPr>
        <xdr:cNvPr id="358" name="フローチャート: 判断 357">
          <a:extLst>
            <a:ext uri="{FF2B5EF4-FFF2-40B4-BE49-F238E27FC236}">
              <a16:creationId xmlns:a16="http://schemas.microsoft.com/office/drawing/2014/main" id="{B636B87A-1F97-469A-BDCC-0A5630CD2331}"/>
            </a:ext>
          </a:extLst>
        </xdr:cNvPr>
        <xdr:cNvSpPr/>
      </xdr:nvSpPr>
      <xdr:spPr>
        <a:xfrm>
          <a:off x="78105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36286</xdr:rowOff>
    </xdr:from>
    <xdr:to>
      <xdr:col>36</xdr:col>
      <xdr:colOff>165100</xdr:colOff>
      <xdr:row>85</xdr:row>
      <xdr:rowOff>137886</xdr:rowOff>
    </xdr:to>
    <xdr:sp macro="" textlink="">
      <xdr:nvSpPr>
        <xdr:cNvPr id="359" name="フローチャート: 判断 358">
          <a:extLst>
            <a:ext uri="{FF2B5EF4-FFF2-40B4-BE49-F238E27FC236}">
              <a16:creationId xmlns:a16="http://schemas.microsoft.com/office/drawing/2014/main" id="{E8261DFC-1434-480B-B6A1-18599AB5B2DA}"/>
            </a:ext>
          </a:extLst>
        </xdr:cNvPr>
        <xdr:cNvSpPr/>
      </xdr:nvSpPr>
      <xdr:spPr>
        <a:xfrm>
          <a:off x="6921500" y="1460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BE7CCD3-098F-4B2A-BE8E-6E581756BF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95E864F-F545-4E5D-AAE4-7BEB3D8DE6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6692857-DE4F-4141-BFF1-73A4EBA231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44332E3-C18E-4CA2-B328-FDECC3597C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F539DA8-E05C-4A61-94EC-7A81ACBEF4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160382</xdr:rowOff>
    </xdr:from>
    <xdr:to>
      <xdr:col>55</xdr:col>
      <xdr:colOff>50800</xdr:colOff>
      <xdr:row>84</xdr:row>
      <xdr:rowOff>90532</xdr:rowOff>
    </xdr:to>
    <xdr:sp macro="" textlink="">
      <xdr:nvSpPr>
        <xdr:cNvPr id="365" name="楕円 364">
          <a:extLst>
            <a:ext uri="{FF2B5EF4-FFF2-40B4-BE49-F238E27FC236}">
              <a16:creationId xmlns:a16="http://schemas.microsoft.com/office/drawing/2014/main" id="{0CC5A65F-C045-4576-8F4E-7C650F1269CE}"/>
            </a:ext>
          </a:extLst>
        </xdr:cNvPr>
        <xdr:cNvSpPr/>
      </xdr:nvSpPr>
      <xdr:spPr>
        <a:xfrm>
          <a:off x="10426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11809</xdr:rowOff>
    </xdr:from>
    <xdr:ext cx="469744" cy="259045"/>
    <xdr:sp macro="" textlink="">
      <xdr:nvSpPr>
        <xdr:cNvPr id="366" name="【公営住宅】&#10;一人当たり面積該当値テキスト">
          <a:extLst>
            <a:ext uri="{FF2B5EF4-FFF2-40B4-BE49-F238E27FC236}">
              <a16:creationId xmlns:a16="http://schemas.microsoft.com/office/drawing/2014/main" id="{16F6C02D-559E-4269-BD28-7933FBFEC06D}"/>
            </a:ext>
          </a:extLst>
        </xdr:cNvPr>
        <xdr:cNvSpPr txBox="1"/>
      </xdr:nvSpPr>
      <xdr:spPr>
        <a:xfrm>
          <a:off x="10515600" y="14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xdr:rowOff>
    </xdr:from>
    <xdr:to>
      <xdr:col>50</xdr:col>
      <xdr:colOff>165100</xdr:colOff>
      <xdr:row>84</xdr:row>
      <xdr:rowOff>101636</xdr:rowOff>
    </xdr:to>
    <xdr:sp macro="" textlink="">
      <xdr:nvSpPr>
        <xdr:cNvPr id="367" name="楕円 366">
          <a:extLst>
            <a:ext uri="{FF2B5EF4-FFF2-40B4-BE49-F238E27FC236}">
              <a16:creationId xmlns:a16="http://schemas.microsoft.com/office/drawing/2014/main" id="{3CEFA790-8909-46AD-84EB-B3CBB313DB7A}"/>
            </a:ext>
          </a:extLst>
        </xdr:cNvPr>
        <xdr:cNvSpPr/>
      </xdr:nvSpPr>
      <xdr:spPr>
        <a:xfrm>
          <a:off x="9588500" y="1440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39732</xdr:rowOff>
    </xdr:from>
    <xdr:to>
      <xdr:col>55</xdr:col>
      <xdr:colOff>0</xdr:colOff>
      <xdr:row>84</xdr:row>
      <xdr:rowOff>50836</xdr:rowOff>
    </xdr:to>
    <xdr:cxnSp macro="">
      <xdr:nvCxnSpPr>
        <xdr:cNvPr id="368" name="直線コネクタ 367">
          <a:extLst>
            <a:ext uri="{FF2B5EF4-FFF2-40B4-BE49-F238E27FC236}">
              <a16:creationId xmlns:a16="http://schemas.microsoft.com/office/drawing/2014/main" id="{4EC269EA-B444-49B2-B9AB-C1A0301252E4}"/>
            </a:ext>
          </a:extLst>
        </xdr:cNvPr>
        <xdr:cNvCxnSpPr/>
      </xdr:nvCxnSpPr>
      <xdr:spPr>
        <a:xfrm flipV="1">
          <a:off x="9639300" y="14441532"/>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13426</xdr:rowOff>
    </xdr:from>
    <xdr:to>
      <xdr:col>46</xdr:col>
      <xdr:colOff>38100</xdr:colOff>
      <xdr:row>84</xdr:row>
      <xdr:rowOff>115026</xdr:rowOff>
    </xdr:to>
    <xdr:sp macro="" textlink="">
      <xdr:nvSpPr>
        <xdr:cNvPr id="369" name="楕円 368">
          <a:extLst>
            <a:ext uri="{FF2B5EF4-FFF2-40B4-BE49-F238E27FC236}">
              <a16:creationId xmlns:a16="http://schemas.microsoft.com/office/drawing/2014/main" id="{3A9F322C-CB77-46A9-A381-46E0CF309A76}"/>
            </a:ext>
          </a:extLst>
        </xdr:cNvPr>
        <xdr:cNvSpPr/>
      </xdr:nvSpPr>
      <xdr:spPr>
        <a:xfrm>
          <a:off x="8699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50836</xdr:rowOff>
    </xdr:from>
    <xdr:to>
      <xdr:col>50</xdr:col>
      <xdr:colOff>114300</xdr:colOff>
      <xdr:row>84</xdr:row>
      <xdr:rowOff>64226</xdr:rowOff>
    </xdr:to>
    <xdr:cxnSp macro="">
      <xdr:nvCxnSpPr>
        <xdr:cNvPr id="370" name="直線コネクタ 369">
          <a:extLst>
            <a:ext uri="{FF2B5EF4-FFF2-40B4-BE49-F238E27FC236}">
              <a16:creationId xmlns:a16="http://schemas.microsoft.com/office/drawing/2014/main" id="{970E6079-528C-4F2F-ACE0-0E6197C6D58D}"/>
            </a:ext>
          </a:extLst>
        </xdr:cNvPr>
        <xdr:cNvCxnSpPr/>
      </xdr:nvCxnSpPr>
      <xdr:spPr>
        <a:xfrm flipV="1">
          <a:off x="8750300" y="14452636"/>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71" name="楕円 370">
          <a:extLst>
            <a:ext uri="{FF2B5EF4-FFF2-40B4-BE49-F238E27FC236}">
              <a16:creationId xmlns:a16="http://schemas.microsoft.com/office/drawing/2014/main" id="{F8647DE2-CED4-4295-A1AF-C4EB27B18E8F}"/>
            </a:ext>
          </a:extLst>
        </xdr:cNvPr>
        <xdr:cNvSpPr/>
      </xdr:nvSpPr>
      <xdr:spPr>
        <a:xfrm>
          <a:off x="781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64226</xdr:rowOff>
    </xdr:from>
    <xdr:to>
      <xdr:col>45</xdr:col>
      <xdr:colOff>177800</xdr:colOff>
      <xdr:row>84</xdr:row>
      <xdr:rowOff>72389</xdr:rowOff>
    </xdr:to>
    <xdr:cxnSp macro="">
      <xdr:nvCxnSpPr>
        <xdr:cNvPr id="372" name="直線コネクタ 371">
          <a:extLst>
            <a:ext uri="{FF2B5EF4-FFF2-40B4-BE49-F238E27FC236}">
              <a16:creationId xmlns:a16="http://schemas.microsoft.com/office/drawing/2014/main" id="{A95A9410-4EAC-4574-BAD6-A8A90D32F6F4}"/>
            </a:ext>
          </a:extLst>
        </xdr:cNvPr>
        <xdr:cNvCxnSpPr/>
      </xdr:nvCxnSpPr>
      <xdr:spPr>
        <a:xfrm flipV="1">
          <a:off x="7861300" y="14466026"/>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31714</xdr:rowOff>
    </xdr:from>
    <xdr:to>
      <xdr:col>36</xdr:col>
      <xdr:colOff>165100</xdr:colOff>
      <xdr:row>84</xdr:row>
      <xdr:rowOff>133314</xdr:rowOff>
    </xdr:to>
    <xdr:sp macro="" textlink="">
      <xdr:nvSpPr>
        <xdr:cNvPr id="373" name="楕円 372">
          <a:extLst>
            <a:ext uri="{FF2B5EF4-FFF2-40B4-BE49-F238E27FC236}">
              <a16:creationId xmlns:a16="http://schemas.microsoft.com/office/drawing/2014/main" id="{75CA2E6C-D909-4638-8F89-0990C866FAF1}"/>
            </a:ext>
          </a:extLst>
        </xdr:cNvPr>
        <xdr:cNvSpPr/>
      </xdr:nvSpPr>
      <xdr:spPr>
        <a:xfrm>
          <a:off x="6921500" y="1443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82514</xdr:rowOff>
    </xdr:to>
    <xdr:cxnSp macro="">
      <xdr:nvCxnSpPr>
        <xdr:cNvPr id="374" name="直線コネクタ 373">
          <a:extLst>
            <a:ext uri="{FF2B5EF4-FFF2-40B4-BE49-F238E27FC236}">
              <a16:creationId xmlns:a16="http://schemas.microsoft.com/office/drawing/2014/main" id="{2C197559-A2AA-4D54-8219-1D4832B0DB21}"/>
            </a:ext>
          </a:extLst>
        </xdr:cNvPr>
        <xdr:cNvCxnSpPr/>
      </xdr:nvCxnSpPr>
      <xdr:spPr>
        <a:xfrm flipV="1">
          <a:off x="6972300" y="14474189"/>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a:extLst>
            <a:ext uri="{FF2B5EF4-FFF2-40B4-BE49-F238E27FC236}">
              <a16:creationId xmlns:a16="http://schemas.microsoft.com/office/drawing/2014/main" id="{34690F0E-1789-4832-9F65-6018E7C455F5}"/>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a:extLst>
            <a:ext uri="{FF2B5EF4-FFF2-40B4-BE49-F238E27FC236}">
              <a16:creationId xmlns:a16="http://schemas.microsoft.com/office/drawing/2014/main" id="{C9EF5781-F544-442B-9C4F-08CA802BDF4E}"/>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118890</xdr:rowOff>
    </xdr:from>
    <xdr:ext cx="469744" cy="259045"/>
    <xdr:sp macro="" textlink="">
      <xdr:nvSpPr>
        <xdr:cNvPr id="377" name="n_3aveValue【公営住宅】&#10;一人当たり面積">
          <a:extLst>
            <a:ext uri="{FF2B5EF4-FFF2-40B4-BE49-F238E27FC236}">
              <a16:creationId xmlns:a16="http://schemas.microsoft.com/office/drawing/2014/main" id="{972F5E99-6C48-4416-9613-468CB77B0C7B}"/>
            </a:ext>
          </a:extLst>
        </xdr:cNvPr>
        <xdr:cNvSpPr txBox="1"/>
      </xdr:nvSpPr>
      <xdr:spPr>
        <a:xfrm>
          <a:off x="76264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129013</xdr:rowOff>
    </xdr:from>
    <xdr:ext cx="469744" cy="259045"/>
    <xdr:sp macro="" textlink="">
      <xdr:nvSpPr>
        <xdr:cNvPr id="378" name="n_4aveValue【公営住宅】&#10;一人当たり面積">
          <a:extLst>
            <a:ext uri="{FF2B5EF4-FFF2-40B4-BE49-F238E27FC236}">
              <a16:creationId xmlns:a16="http://schemas.microsoft.com/office/drawing/2014/main" id="{20324020-497C-4D19-B671-EC77ED4B6704}"/>
            </a:ext>
          </a:extLst>
        </xdr:cNvPr>
        <xdr:cNvSpPr txBox="1"/>
      </xdr:nvSpPr>
      <xdr:spPr>
        <a:xfrm>
          <a:off x="6737427" y="147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118163</xdr:rowOff>
    </xdr:from>
    <xdr:ext cx="469744" cy="259045"/>
    <xdr:sp macro="" textlink="">
      <xdr:nvSpPr>
        <xdr:cNvPr id="379" name="n_1mainValue【公営住宅】&#10;一人当たり面積">
          <a:extLst>
            <a:ext uri="{FF2B5EF4-FFF2-40B4-BE49-F238E27FC236}">
              <a16:creationId xmlns:a16="http://schemas.microsoft.com/office/drawing/2014/main" id="{EC6317B7-67B3-485F-A39F-F90F9C4C7F2C}"/>
            </a:ext>
          </a:extLst>
        </xdr:cNvPr>
        <xdr:cNvSpPr txBox="1"/>
      </xdr:nvSpPr>
      <xdr:spPr>
        <a:xfrm>
          <a:off x="9391727" y="1417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131553</xdr:rowOff>
    </xdr:from>
    <xdr:ext cx="469744" cy="259045"/>
    <xdr:sp macro="" textlink="">
      <xdr:nvSpPr>
        <xdr:cNvPr id="380" name="n_2mainValue【公営住宅】&#10;一人当たり面積">
          <a:extLst>
            <a:ext uri="{FF2B5EF4-FFF2-40B4-BE49-F238E27FC236}">
              <a16:creationId xmlns:a16="http://schemas.microsoft.com/office/drawing/2014/main" id="{F2E6C8ED-99BD-4A0C-A4F3-D622F47B3CFE}"/>
            </a:ext>
          </a:extLst>
        </xdr:cNvPr>
        <xdr:cNvSpPr txBox="1"/>
      </xdr:nvSpPr>
      <xdr:spPr>
        <a:xfrm>
          <a:off x="85154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81" name="n_3mainValue【公営住宅】&#10;一人当たり面積">
          <a:extLst>
            <a:ext uri="{FF2B5EF4-FFF2-40B4-BE49-F238E27FC236}">
              <a16:creationId xmlns:a16="http://schemas.microsoft.com/office/drawing/2014/main" id="{9C474D55-EB86-4DBD-A455-90915A2CFA0D}"/>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149841</xdr:rowOff>
    </xdr:from>
    <xdr:ext cx="469744" cy="259045"/>
    <xdr:sp macro="" textlink="">
      <xdr:nvSpPr>
        <xdr:cNvPr id="382" name="n_4mainValue【公営住宅】&#10;一人当たり面積">
          <a:extLst>
            <a:ext uri="{FF2B5EF4-FFF2-40B4-BE49-F238E27FC236}">
              <a16:creationId xmlns:a16="http://schemas.microsoft.com/office/drawing/2014/main" id="{2A7F66F0-83AB-4067-867C-E7CB136BF224}"/>
            </a:ext>
          </a:extLst>
        </xdr:cNvPr>
        <xdr:cNvSpPr txBox="1"/>
      </xdr:nvSpPr>
      <xdr:spPr>
        <a:xfrm>
          <a:off x="6737427" y="142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12D2682-47CA-4DEC-A9BD-C111B51859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B23D30AD-7862-4912-B13F-8117D9E24B3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4063921-C00A-4ECD-A694-3A5F1B82857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F5F8D865-7114-4D46-9258-343B9E68900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B07459C-192D-4F7E-B9CC-F25DB77249B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13B23F6-13DF-4F4D-9C5B-37107142DFF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D3124D06-9FA7-4F1F-89D0-2DFA707AE0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8F89B89B-FE81-4FBB-BDCD-9E4C3BA0FF1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8B79FFE3-5FEC-4A89-A01B-749BF778FD0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20DCBAD4-07A8-4085-B3E6-FBB3B72274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BEF6191B-335D-4E7C-A255-704DE6C837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EAB89324-F5E0-4162-8317-7CF853E1F2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3C7AE3C-31C5-42AE-8764-78B2B188F4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1956C38-F57E-4A0D-AB59-5D7A89F539B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EE3082BC-FB1A-45E4-8467-8E5774D02C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BF385D6-AB95-45E9-AA0A-A0F6989C97F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C2C3137-6B19-46DB-ADAA-DD0C65CEFCD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46F023E3-A0B6-4E29-86D0-7C0461FD7A9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56F8D4E-F3CB-44F9-9309-89EDCE31A14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58FDB95-D2C8-401C-BF3E-EFD1D66D32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9777B47-9C90-45A3-A60D-ABABE4E61F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A8451AD-4960-488B-9DC9-A164C2F831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7C65ECD8-4294-4333-B5A8-2CA48B4028A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E30B4395-ED39-46D0-9997-26B675E987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EE7490DC-1E20-44AA-A0FE-0CDCCA69686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E39916D-8AF7-466B-83CC-6A944E8958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83FD2EC-7238-4530-BC3A-DCE4C7F9CAB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5719AFA6-D627-43B6-B4AF-2A947B34A35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5BE8BC9F-BB88-4966-BD40-0E075A56841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D7672AC0-00B0-4598-B75C-28AE470730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D0C8996C-5FB3-42D1-A669-DD292162EC4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5DA15B18-E1B5-4B6B-9FA6-0F98998A245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80B7ED44-0797-47A2-98AE-8D672D354E6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2437A42D-E1AF-4629-8D59-DC666BA2797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5A31244E-8D1B-4D3B-9F33-B9DA2DF0C1F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E8C8EC3-C781-4B56-991F-C8624DC2BE1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FC617002-8757-45BC-9224-3696498DD1F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B8D69700-D37C-4913-915D-E7504F405DE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CBA9148F-EF44-4E18-AE96-D74414A2880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AC1278FF-936C-4E7E-83AC-0BE40B4BAF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C572C3F4-27BC-4E37-A26A-693C7B309C1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4F3530C2-4978-4379-A78B-5FEB95FFD94B}"/>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388282AA-F738-40A8-8E67-C9905173DA6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491630E6-D43D-4133-8ECC-D8361C318AE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7415281B-883B-4CFF-9BEA-820C0803E7D6}"/>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EDABB453-21B2-437E-B981-D9E3138D6EF4}"/>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B314F38-75CB-458D-A675-1B3DD8276A06}"/>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6CADF31B-AB73-4D11-A14F-2EE77991C582}"/>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208FE125-C8E0-4E98-B821-1863FAF738F7}"/>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A5017347-9AC4-4950-9790-2793EB5B4648}"/>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33" name="フローチャート: 判断 432">
          <a:extLst>
            <a:ext uri="{FF2B5EF4-FFF2-40B4-BE49-F238E27FC236}">
              <a16:creationId xmlns:a16="http://schemas.microsoft.com/office/drawing/2014/main" id="{284F777E-988C-45B2-84CF-D25515069E3E}"/>
            </a:ext>
          </a:extLst>
        </xdr:cNvPr>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434" name="フローチャート: 判断 433">
          <a:extLst>
            <a:ext uri="{FF2B5EF4-FFF2-40B4-BE49-F238E27FC236}">
              <a16:creationId xmlns:a16="http://schemas.microsoft.com/office/drawing/2014/main" id="{F1A0A7C9-081E-438F-93B0-512604862E77}"/>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4739651E-2CC6-48F8-BF93-84C78E80C8A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2DE866C-1976-4CAD-B91E-42919267162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339DD78D-74C0-4AB1-84F1-90CD206C3CB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202FC17-E96B-498C-96DB-EA717B178C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90E48072-773C-4BB4-B2B5-F12E2219EF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440" name="楕円 439">
          <a:extLst>
            <a:ext uri="{FF2B5EF4-FFF2-40B4-BE49-F238E27FC236}">
              <a16:creationId xmlns:a16="http://schemas.microsoft.com/office/drawing/2014/main" id="{B34A25B9-1204-4C0D-B5CD-FA2423C515F6}"/>
            </a:ext>
          </a:extLst>
        </xdr:cNvPr>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147881</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6514146A-F5AC-4476-8D71-8AD10C3ACC3F}"/>
            </a:ext>
          </a:extLst>
        </xdr:cNvPr>
        <xdr:cNvSpPr txBox="1"/>
      </xdr:nvSpPr>
      <xdr:spPr>
        <a:xfrm>
          <a:off x="16357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66222</xdr:rowOff>
    </xdr:from>
    <xdr:to>
      <xdr:col>81</xdr:col>
      <xdr:colOff>101600</xdr:colOff>
      <xdr:row>37</xdr:row>
      <xdr:rowOff>167822</xdr:rowOff>
    </xdr:to>
    <xdr:sp macro="" textlink="">
      <xdr:nvSpPr>
        <xdr:cNvPr id="442" name="楕円 441">
          <a:extLst>
            <a:ext uri="{FF2B5EF4-FFF2-40B4-BE49-F238E27FC236}">
              <a16:creationId xmlns:a16="http://schemas.microsoft.com/office/drawing/2014/main" id="{39E2EAED-FA3B-4F45-8B72-4B858A742CB7}"/>
            </a:ext>
          </a:extLst>
        </xdr:cNvPr>
        <xdr:cNvSpPr/>
      </xdr:nvSpPr>
      <xdr:spPr>
        <a:xfrm>
          <a:off x="15430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117022</xdr:rowOff>
    </xdr:from>
    <xdr:to>
      <xdr:col>85</xdr:col>
      <xdr:colOff>127000</xdr:colOff>
      <xdr:row>38</xdr:row>
      <xdr:rowOff>4354</xdr:rowOff>
    </xdr:to>
    <xdr:cxnSp macro="">
      <xdr:nvCxnSpPr>
        <xdr:cNvPr id="443" name="直線コネクタ 442">
          <a:extLst>
            <a:ext uri="{FF2B5EF4-FFF2-40B4-BE49-F238E27FC236}">
              <a16:creationId xmlns:a16="http://schemas.microsoft.com/office/drawing/2014/main" id="{3C5D282C-06AE-4D84-AF4C-BE44B3D9C4D0}"/>
            </a:ext>
          </a:extLst>
        </xdr:cNvPr>
        <xdr:cNvCxnSpPr/>
      </xdr:nvCxnSpPr>
      <xdr:spPr>
        <a:xfrm>
          <a:off x="15481300" y="6460672"/>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12337</xdr:rowOff>
    </xdr:from>
    <xdr:to>
      <xdr:col>76</xdr:col>
      <xdr:colOff>165100</xdr:colOff>
      <xdr:row>37</xdr:row>
      <xdr:rowOff>113937</xdr:rowOff>
    </xdr:to>
    <xdr:sp macro="" textlink="">
      <xdr:nvSpPr>
        <xdr:cNvPr id="444" name="楕円 443">
          <a:extLst>
            <a:ext uri="{FF2B5EF4-FFF2-40B4-BE49-F238E27FC236}">
              <a16:creationId xmlns:a16="http://schemas.microsoft.com/office/drawing/2014/main" id="{7645CC1B-4D87-4028-A2F4-76E9D41819A1}"/>
            </a:ext>
          </a:extLst>
        </xdr:cNvPr>
        <xdr:cNvSpPr/>
      </xdr:nvSpPr>
      <xdr:spPr>
        <a:xfrm>
          <a:off x="14541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63137</xdr:rowOff>
    </xdr:from>
    <xdr:to>
      <xdr:col>81</xdr:col>
      <xdr:colOff>50800</xdr:colOff>
      <xdr:row>37</xdr:row>
      <xdr:rowOff>117022</xdr:rowOff>
    </xdr:to>
    <xdr:cxnSp macro="">
      <xdr:nvCxnSpPr>
        <xdr:cNvPr id="445" name="直線コネクタ 444">
          <a:extLst>
            <a:ext uri="{FF2B5EF4-FFF2-40B4-BE49-F238E27FC236}">
              <a16:creationId xmlns:a16="http://schemas.microsoft.com/office/drawing/2014/main" id="{4038887D-87D0-4874-A712-79CDD8DD5E9A}"/>
            </a:ext>
          </a:extLst>
        </xdr:cNvPr>
        <xdr:cNvCxnSpPr/>
      </xdr:nvCxnSpPr>
      <xdr:spPr>
        <a:xfrm>
          <a:off x="14592300" y="640678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125004</xdr:rowOff>
    </xdr:from>
    <xdr:to>
      <xdr:col>72</xdr:col>
      <xdr:colOff>38100</xdr:colOff>
      <xdr:row>37</xdr:row>
      <xdr:rowOff>55154</xdr:rowOff>
    </xdr:to>
    <xdr:sp macro="" textlink="">
      <xdr:nvSpPr>
        <xdr:cNvPr id="446" name="楕円 445">
          <a:extLst>
            <a:ext uri="{FF2B5EF4-FFF2-40B4-BE49-F238E27FC236}">
              <a16:creationId xmlns:a16="http://schemas.microsoft.com/office/drawing/2014/main" id="{32561C9E-9D49-4D17-BCA2-46F3B6977A48}"/>
            </a:ext>
          </a:extLst>
        </xdr:cNvPr>
        <xdr:cNvSpPr/>
      </xdr:nvSpPr>
      <xdr:spPr>
        <a:xfrm>
          <a:off x="136525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4354</xdr:rowOff>
    </xdr:from>
    <xdr:to>
      <xdr:col>76</xdr:col>
      <xdr:colOff>114300</xdr:colOff>
      <xdr:row>37</xdr:row>
      <xdr:rowOff>63137</xdr:rowOff>
    </xdr:to>
    <xdr:cxnSp macro="">
      <xdr:nvCxnSpPr>
        <xdr:cNvPr id="447" name="直線コネクタ 446">
          <a:extLst>
            <a:ext uri="{FF2B5EF4-FFF2-40B4-BE49-F238E27FC236}">
              <a16:creationId xmlns:a16="http://schemas.microsoft.com/office/drawing/2014/main" id="{9E30AE73-20B0-49DE-8FAA-BFC48B5D012C}"/>
            </a:ext>
          </a:extLst>
        </xdr:cNvPr>
        <xdr:cNvCxnSpPr/>
      </xdr:nvCxnSpPr>
      <xdr:spPr>
        <a:xfrm>
          <a:off x="13703300" y="634800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67854</xdr:rowOff>
    </xdr:from>
    <xdr:to>
      <xdr:col>67</xdr:col>
      <xdr:colOff>101600</xdr:colOff>
      <xdr:row>36</xdr:row>
      <xdr:rowOff>169454</xdr:rowOff>
    </xdr:to>
    <xdr:sp macro="" textlink="">
      <xdr:nvSpPr>
        <xdr:cNvPr id="448" name="楕円 447">
          <a:extLst>
            <a:ext uri="{FF2B5EF4-FFF2-40B4-BE49-F238E27FC236}">
              <a16:creationId xmlns:a16="http://schemas.microsoft.com/office/drawing/2014/main" id="{30D9BA4A-4B4C-47B9-82C1-B43158366E1D}"/>
            </a:ext>
          </a:extLst>
        </xdr:cNvPr>
        <xdr:cNvSpPr/>
      </xdr:nvSpPr>
      <xdr:spPr>
        <a:xfrm>
          <a:off x="12763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118654</xdr:rowOff>
    </xdr:from>
    <xdr:to>
      <xdr:col>71</xdr:col>
      <xdr:colOff>177800</xdr:colOff>
      <xdr:row>37</xdr:row>
      <xdr:rowOff>4354</xdr:rowOff>
    </xdr:to>
    <xdr:cxnSp macro="">
      <xdr:nvCxnSpPr>
        <xdr:cNvPr id="449" name="直線コネクタ 448">
          <a:extLst>
            <a:ext uri="{FF2B5EF4-FFF2-40B4-BE49-F238E27FC236}">
              <a16:creationId xmlns:a16="http://schemas.microsoft.com/office/drawing/2014/main" id="{92BB7879-464A-46AA-988F-FA2FB67701DF}"/>
            </a:ext>
          </a:extLst>
        </xdr:cNvPr>
        <xdr:cNvCxnSpPr/>
      </xdr:nvCxnSpPr>
      <xdr:spPr>
        <a:xfrm>
          <a:off x="12814300" y="629085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6CEC6005-4B81-44C9-8CC6-433287032A29}"/>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50A63787-799C-423F-8092-AE68BF147F00}"/>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DA07D0B1-AD6D-4EFF-8CD7-2A9D34ABD18D}"/>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635CBEF9-EB6F-4064-8F94-E62665C67014}"/>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12899</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BF253759-42CC-496E-A10D-8EE9B034C69E}"/>
            </a:ext>
          </a:extLst>
        </xdr:cNvPr>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130464</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721C3289-44DC-44FD-B2BF-B82286D44CDE}"/>
            </a:ext>
          </a:extLst>
        </xdr:cNvPr>
        <xdr:cNvSpPr txBox="1"/>
      </xdr:nvSpPr>
      <xdr:spPr>
        <a:xfrm>
          <a:off x="14389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71681</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2534289F-0A31-4253-9610-A771F20726A0}"/>
            </a:ext>
          </a:extLst>
        </xdr:cNvPr>
        <xdr:cNvSpPr txBox="1"/>
      </xdr:nvSpPr>
      <xdr:spPr>
        <a:xfrm>
          <a:off x="13500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14531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94D4C93B-D0C7-463C-ABEB-64976A45B208}"/>
            </a:ext>
          </a:extLst>
        </xdr:cNvPr>
        <xdr:cNvSpPr txBox="1"/>
      </xdr:nvSpPr>
      <xdr:spPr>
        <a:xfrm>
          <a:off x="12611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0D04816-0FEE-4215-A06E-7ECAB323BE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B4A7ABB7-B108-426E-9B18-93112207BF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B4AE871C-91D3-4D7A-97E9-CD659F35E69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BEF29958-E268-4166-8BCA-CFB509BDA9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B7518846-2B42-4B1B-A0AE-3CA8362B003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1FB4A67F-F48C-4DCB-95C8-96D95D9C71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12B53374-E4BC-46DD-886F-EFFFB15520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A2DC1310-C5F3-4A24-B266-ACF2FE4D18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64B90A15-C856-4A6F-B2F4-F725D1BC9C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CAB3966E-22AC-4A02-980C-69FB4A21D30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9D1CC85A-8B17-474D-A56A-4968F727C31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51A6F5C7-B22E-4887-AC91-5DA62C5E01D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B05B543-3BAC-4AC3-85E3-1E45851B06B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1BAC3F73-F4A0-4BC8-A342-136F458111A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4D5FA8C7-FAA2-4F3C-A223-76981B595B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A3E58A67-F6C1-43B7-8F34-A203CC8A08B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FF2F960E-C178-4BF6-A712-74DC7A5BC5B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D53953F4-CA13-4B5B-BB37-9E312D0A424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D2215AA2-43F9-475E-BED0-50B15961AC9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8EA714F2-4DC6-4284-B52F-3C77DAF9F98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7DDC2C70-5373-4D56-B4EC-56D9BBF5D51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C0B4E1D9-ABF3-4711-B8A5-70AB4C94DD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18575545-ED44-424E-83AE-F1859B38CDD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505356EC-9293-4A40-84FB-E7A90BDD4997}"/>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5FC2D4E6-4D36-4C97-8D19-8E8421E61CB5}"/>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41671E47-C2E4-4602-B709-38F82CCAB79D}"/>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F5E1EA7F-4338-449A-AB18-894BF6CCA3BC}"/>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2DC4D7A9-1BAF-4D6C-AB23-7794497F1D10}"/>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449ACF62-734D-4CDA-8715-EB6F7393C999}"/>
            </a:ext>
          </a:extLst>
        </xdr:cNvPr>
        <xdr:cNvSpPr txBox="1"/>
      </xdr:nvSpPr>
      <xdr:spPr>
        <a:xfrm>
          <a:off x="22199600" y="664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6FBB7F4F-80A6-46B7-A3BC-9BB8C5ED506E}"/>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C7F18683-C217-4904-8FA9-1CAB88D5576D}"/>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291D2F09-48E6-49F4-A05C-DB1ABEA00935}"/>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17780</xdr:rowOff>
    </xdr:from>
    <xdr:to>
      <xdr:col>102</xdr:col>
      <xdr:colOff>165100</xdr:colOff>
      <xdr:row>39</xdr:row>
      <xdr:rowOff>119380</xdr:rowOff>
    </xdr:to>
    <xdr:sp macro="" textlink="">
      <xdr:nvSpPr>
        <xdr:cNvPr id="490" name="フローチャート: 判断 489">
          <a:extLst>
            <a:ext uri="{FF2B5EF4-FFF2-40B4-BE49-F238E27FC236}">
              <a16:creationId xmlns:a16="http://schemas.microsoft.com/office/drawing/2014/main" id="{08702CF5-4B45-4F89-B2AF-ABF0513686C3}"/>
            </a:ext>
          </a:extLst>
        </xdr:cNvPr>
        <xdr:cNvSpPr/>
      </xdr:nvSpPr>
      <xdr:spPr>
        <a:xfrm>
          <a:off x="19494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91" name="フローチャート: 判断 490">
          <a:extLst>
            <a:ext uri="{FF2B5EF4-FFF2-40B4-BE49-F238E27FC236}">
              <a16:creationId xmlns:a16="http://schemas.microsoft.com/office/drawing/2014/main" id="{B0E21F67-560F-48D9-80AD-6279D60A6D6F}"/>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9B3A0DD-C0FC-4E95-975B-ECB272C051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E0CAD18-6F99-4F37-8B9F-E7ED77B9577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46BF4A0-0C17-4220-9CF1-06E46ED1BAF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DD79DB3-A3BB-402B-A179-36866B67FA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8FA6D3A0-1BEE-4CC0-8F6B-88A65D9EA3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53975</xdr:rowOff>
    </xdr:from>
    <xdr:to>
      <xdr:col>116</xdr:col>
      <xdr:colOff>114300</xdr:colOff>
      <xdr:row>38</xdr:row>
      <xdr:rowOff>155575</xdr:rowOff>
    </xdr:to>
    <xdr:sp macro="" textlink="">
      <xdr:nvSpPr>
        <xdr:cNvPr id="497" name="楕円 496">
          <a:extLst>
            <a:ext uri="{FF2B5EF4-FFF2-40B4-BE49-F238E27FC236}">
              <a16:creationId xmlns:a16="http://schemas.microsoft.com/office/drawing/2014/main" id="{16FBDC8E-1D52-4A38-8C0E-BB46E0A2F2C0}"/>
            </a:ext>
          </a:extLst>
        </xdr:cNvPr>
        <xdr:cNvSpPr/>
      </xdr:nvSpPr>
      <xdr:spPr>
        <a:xfrm>
          <a:off x="22110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76852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73008B98-3A20-4EAD-9141-A14F9F20B7DE}"/>
            </a:ext>
          </a:extLst>
        </xdr:cNvPr>
        <xdr:cNvSpPr txBox="1"/>
      </xdr:nvSpPr>
      <xdr:spPr>
        <a:xfrm>
          <a:off x="22199600" y="642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69215</xdr:rowOff>
    </xdr:from>
    <xdr:to>
      <xdr:col>112</xdr:col>
      <xdr:colOff>38100</xdr:colOff>
      <xdr:row>38</xdr:row>
      <xdr:rowOff>170815</xdr:rowOff>
    </xdr:to>
    <xdr:sp macro="" textlink="">
      <xdr:nvSpPr>
        <xdr:cNvPr id="499" name="楕円 498">
          <a:extLst>
            <a:ext uri="{FF2B5EF4-FFF2-40B4-BE49-F238E27FC236}">
              <a16:creationId xmlns:a16="http://schemas.microsoft.com/office/drawing/2014/main" id="{50630BF7-64D7-41E7-B04B-ACF5B4D427B7}"/>
            </a:ext>
          </a:extLst>
        </xdr:cNvPr>
        <xdr:cNvSpPr/>
      </xdr:nvSpPr>
      <xdr:spPr>
        <a:xfrm>
          <a:off x="21272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104775</xdr:rowOff>
    </xdr:from>
    <xdr:to>
      <xdr:col>116</xdr:col>
      <xdr:colOff>63500</xdr:colOff>
      <xdr:row>38</xdr:row>
      <xdr:rowOff>120015</xdr:rowOff>
    </xdr:to>
    <xdr:cxnSp macro="">
      <xdr:nvCxnSpPr>
        <xdr:cNvPr id="500" name="直線コネクタ 499">
          <a:extLst>
            <a:ext uri="{FF2B5EF4-FFF2-40B4-BE49-F238E27FC236}">
              <a16:creationId xmlns:a16="http://schemas.microsoft.com/office/drawing/2014/main" id="{C7680E70-48AD-491C-BBCB-B5C0DE09744B}"/>
            </a:ext>
          </a:extLst>
        </xdr:cNvPr>
        <xdr:cNvCxnSpPr/>
      </xdr:nvCxnSpPr>
      <xdr:spPr>
        <a:xfrm flipV="1">
          <a:off x="21323300" y="661987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86360</xdr:rowOff>
    </xdr:from>
    <xdr:to>
      <xdr:col>107</xdr:col>
      <xdr:colOff>101600</xdr:colOff>
      <xdr:row>39</xdr:row>
      <xdr:rowOff>16510</xdr:rowOff>
    </xdr:to>
    <xdr:sp macro="" textlink="">
      <xdr:nvSpPr>
        <xdr:cNvPr id="501" name="楕円 500">
          <a:extLst>
            <a:ext uri="{FF2B5EF4-FFF2-40B4-BE49-F238E27FC236}">
              <a16:creationId xmlns:a16="http://schemas.microsoft.com/office/drawing/2014/main" id="{06A54864-E1DE-4C13-B96B-916806A6F36B}"/>
            </a:ext>
          </a:extLst>
        </xdr:cNvPr>
        <xdr:cNvSpPr/>
      </xdr:nvSpPr>
      <xdr:spPr>
        <a:xfrm>
          <a:off x="2038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120015</xdr:rowOff>
    </xdr:from>
    <xdr:to>
      <xdr:col>111</xdr:col>
      <xdr:colOff>177800</xdr:colOff>
      <xdr:row>38</xdr:row>
      <xdr:rowOff>137160</xdr:rowOff>
    </xdr:to>
    <xdr:cxnSp macro="">
      <xdr:nvCxnSpPr>
        <xdr:cNvPr id="502" name="直線コネクタ 501">
          <a:extLst>
            <a:ext uri="{FF2B5EF4-FFF2-40B4-BE49-F238E27FC236}">
              <a16:creationId xmlns:a16="http://schemas.microsoft.com/office/drawing/2014/main" id="{015BF2EA-639E-49C8-9094-5F9A4F97F323}"/>
            </a:ext>
          </a:extLst>
        </xdr:cNvPr>
        <xdr:cNvCxnSpPr/>
      </xdr:nvCxnSpPr>
      <xdr:spPr>
        <a:xfrm flipV="1">
          <a:off x="20434300" y="66351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101600</xdr:rowOff>
    </xdr:from>
    <xdr:to>
      <xdr:col>102</xdr:col>
      <xdr:colOff>165100</xdr:colOff>
      <xdr:row>39</xdr:row>
      <xdr:rowOff>31750</xdr:rowOff>
    </xdr:to>
    <xdr:sp macro="" textlink="">
      <xdr:nvSpPr>
        <xdr:cNvPr id="503" name="楕円 502">
          <a:extLst>
            <a:ext uri="{FF2B5EF4-FFF2-40B4-BE49-F238E27FC236}">
              <a16:creationId xmlns:a16="http://schemas.microsoft.com/office/drawing/2014/main" id="{0784BFC7-F0AA-42D6-9D16-D3D6E50DDDED}"/>
            </a:ext>
          </a:extLst>
        </xdr:cNvPr>
        <xdr:cNvSpPr/>
      </xdr:nvSpPr>
      <xdr:spPr>
        <a:xfrm>
          <a:off x="19494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137160</xdr:rowOff>
    </xdr:from>
    <xdr:to>
      <xdr:col>107</xdr:col>
      <xdr:colOff>50800</xdr:colOff>
      <xdr:row>38</xdr:row>
      <xdr:rowOff>152400</xdr:rowOff>
    </xdr:to>
    <xdr:cxnSp macro="">
      <xdr:nvCxnSpPr>
        <xdr:cNvPr id="504" name="直線コネクタ 503">
          <a:extLst>
            <a:ext uri="{FF2B5EF4-FFF2-40B4-BE49-F238E27FC236}">
              <a16:creationId xmlns:a16="http://schemas.microsoft.com/office/drawing/2014/main" id="{B21FA126-A23A-41F4-91EA-9F91DBA4CCFD}"/>
            </a:ext>
          </a:extLst>
        </xdr:cNvPr>
        <xdr:cNvCxnSpPr/>
      </xdr:nvCxnSpPr>
      <xdr:spPr>
        <a:xfrm flipV="1">
          <a:off x="19545300" y="6652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113030</xdr:rowOff>
    </xdr:from>
    <xdr:to>
      <xdr:col>98</xdr:col>
      <xdr:colOff>38100</xdr:colOff>
      <xdr:row>39</xdr:row>
      <xdr:rowOff>43180</xdr:rowOff>
    </xdr:to>
    <xdr:sp macro="" textlink="">
      <xdr:nvSpPr>
        <xdr:cNvPr id="505" name="楕円 504">
          <a:extLst>
            <a:ext uri="{FF2B5EF4-FFF2-40B4-BE49-F238E27FC236}">
              <a16:creationId xmlns:a16="http://schemas.microsoft.com/office/drawing/2014/main" id="{4965138B-D5A5-4015-AEFA-16391AFDE66A}"/>
            </a:ext>
          </a:extLst>
        </xdr:cNvPr>
        <xdr:cNvSpPr/>
      </xdr:nvSpPr>
      <xdr:spPr>
        <a:xfrm>
          <a:off x="18605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152400</xdr:rowOff>
    </xdr:from>
    <xdr:to>
      <xdr:col>102</xdr:col>
      <xdr:colOff>114300</xdr:colOff>
      <xdr:row>38</xdr:row>
      <xdr:rowOff>163830</xdr:rowOff>
    </xdr:to>
    <xdr:cxnSp macro="">
      <xdr:nvCxnSpPr>
        <xdr:cNvPr id="506" name="直線コネクタ 505">
          <a:extLst>
            <a:ext uri="{FF2B5EF4-FFF2-40B4-BE49-F238E27FC236}">
              <a16:creationId xmlns:a16="http://schemas.microsoft.com/office/drawing/2014/main" id="{8979BA63-C389-4842-A589-749360F30E32}"/>
            </a:ext>
          </a:extLst>
        </xdr:cNvPr>
        <xdr:cNvCxnSpPr/>
      </xdr:nvCxnSpPr>
      <xdr:spPr>
        <a:xfrm flipV="1">
          <a:off x="18656300" y="666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3FFD5FDA-813B-4BB7-9C41-64CA9E1367C8}"/>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C21C59BA-917E-4591-905A-0AE7D0240524}"/>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110507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5FA93D75-6DFB-4DBF-8F37-96464E276829}"/>
            </a:ext>
          </a:extLst>
        </xdr:cNvPr>
        <xdr:cNvSpPr txBox="1"/>
      </xdr:nvSpPr>
      <xdr:spPr>
        <a:xfrm>
          <a:off x="193104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E43D7F96-13ED-4A05-8157-5DDA0AC81465}"/>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15892</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977CA8B1-87D1-4F80-AD52-B511184C17E3}"/>
            </a:ext>
          </a:extLst>
        </xdr:cNvPr>
        <xdr:cNvSpPr txBox="1"/>
      </xdr:nvSpPr>
      <xdr:spPr>
        <a:xfrm>
          <a:off x="21075727" y="63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33037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E2221D56-512B-4F00-AA0E-2651015774F8}"/>
            </a:ext>
          </a:extLst>
        </xdr:cNvPr>
        <xdr:cNvSpPr txBox="1"/>
      </xdr:nvSpPr>
      <xdr:spPr>
        <a:xfrm>
          <a:off x="20199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48277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9CFDF8A0-5016-44DA-912F-EAD97A176A13}"/>
            </a:ext>
          </a:extLst>
        </xdr:cNvPr>
        <xdr:cNvSpPr txBox="1"/>
      </xdr:nvSpPr>
      <xdr:spPr>
        <a:xfrm>
          <a:off x="19310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59707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1157920D-0C43-4D1C-9F7B-C3F114C4ACC9}"/>
            </a:ext>
          </a:extLst>
        </xdr:cNvPr>
        <xdr:cNvSpPr txBox="1"/>
      </xdr:nvSpPr>
      <xdr:spPr>
        <a:xfrm>
          <a:off x="18421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DA7FB8EE-B3F2-4EBD-9A4B-01931F96F7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40B86173-AFE6-477B-8FD8-77E10CBAD6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9069880-E783-4299-AB71-7E2A5302A4F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2A50CA7-25C4-46AA-A96B-BB1853F5664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1EA0A796-E291-48E2-9FE6-CF5391CC3E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013F319-BDD6-49CE-B01C-ECD5FB0084F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4E09DE02-B3C8-4C75-AB76-24D0C24797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628522BF-5664-4B4F-9E0B-43911953EE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37A0A717-57DB-46CD-9557-EBFDB124A23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182750E1-B38D-4859-98B2-8116864FDD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31D3ECF-49E8-458E-B7C2-B41BEB871E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944A861-15CC-4D77-98F9-A1DFF46A40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A3CAA799-8A0B-421F-8F7F-26964FB4045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9C4D9CCD-C3D7-4061-94F4-EE1E6F59975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20C5BEE2-4684-49E3-999B-1B0B707647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6056FDCB-33FE-4DA1-8BD7-B82427EE20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C14A7945-A9E6-415F-9F8E-E40FF024891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D55EE067-D4DF-4FFF-9E6E-DF1F42164E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CCAF8642-7941-4966-8381-2AA5099EEB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FA711BDD-ACE1-46ED-B21A-8B2B075DBF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79C07DC1-B2FF-4E82-A1A7-FBE5F33C43D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378E5BD9-23D6-4559-BA41-EA240E4366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1AE67AF3-E91B-4B7F-8924-A72D50F6AC8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C8C04361-7816-476D-BACB-730134BF26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A0D850F1-5029-4A5D-B50C-B5B9F1BCE848}"/>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44C7A415-483E-4ED1-8EB1-F71B705B571B}"/>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A8B59D8D-EA08-4748-892A-06E75937A51B}"/>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9C6D3982-63BC-48BE-90AF-64A2087E4CED}"/>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7AA9CD69-BA3A-4D47-86EC-7EA80E156569}"/>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4C1DC601-CD23-4547-89AA-FCCC4229DDF0}"/>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1F073171-BF92-4F22-AEA1-B8CD5C34333E}"/>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7170809C-9532-4735-A310-DA764F14621E}"/>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C6DC8930-C5D6-48E1-B583-39164C9DC232}"/>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48" name="フローチャート: 判断 547">
          <a:extLst>
            <a:ext uri="{FF2B5EF4-FFF2-40B4-BE49-F238E27FC236}">
              <a16:creationId xmlns:a16="http://schemas.microsoft.com/office/drawing/2014/main" id="{60A97FEE-9601-49A1-9EF9-CC5329DD46BE}"/>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11818EFD-F41E-47E7-AB2D-EA661918A222}"/>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4E2F37D-AD54-4629-8118-2B772405685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9169BDD-BA1D-4440-9F78-CCB54C33E2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B91F668-EE5C-4183-A409-4EB2E74A6E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DF03413-8721-494D-8274-4B0B9A7EA7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A88C198-A887-471B-AA29-BBD61A5839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555" name="楕円 554">
          <a:extLst>
            <a:ext uri="{FF2B5EF4-FFF2-40B4-BE49-F238E27FC236}">
              <a16:creationId xmlns:a16="http://schemas.microsoft.com/office/drawing/2014/main" id="{E98A8112-104E-48DD-A369-A1A268297885}"/>
            </a:ext>
          </a:extLst>
        </xdr:cNvPr>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68814C3F-44D9-4520-A2FB-FD675D5E0BAB}"/>
            </a:ext>
          </a:extLst>
        </xdr:cNvPr>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557" name="楕円 556">
          <a:extLst>
            <a:ext uri="{FF2B5EF4-FFF2-40B4-BE49-F238E27FC236}">
              <a16:creationId xmlns:a16="http://schemas.microsoft.com/office/drawing/2014/main" id="{1C659CE5-9EE9-4424-942D-CD5BE7548FD2}"/>
            </a:ext>
          </a:extLst>
        </xdr:cNvPr>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74295</xdr:rowOff>
    </xdr:to>
    <xdr:cxnSp macro="">
      <xdr:nvCxnSpPr>
        <xdr:cNvPr id="558" name="直線コネクタ 557">
          <a:extLst>
            <a:ext uri="{FF2B5EF4-FFF2-40B4-BE49-F238E27FC236}">
              <a16:creationId xmlns:a16="http://schemas.microsoft.com/office/drawing/2014/main" id="{BFAE6FD1-414B-4041-88A4-C61399F6D219}"/>
            </a:ext>
          </a:extLst>
        </xdr:cNvPr>
        <xdr:cNvCxnSpPr/>
      </xdr:nvCxnSpPr>
      <xdr:spPr>
        <a:xfrm>
          <a:off x="15481300" y="103251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9" name="楕円 558">
          <a:extLst>
            <a:ext uri="{FF2B5EF4-FFF2-40B4-BE49-F238E27FC236}">
              <a16:creationId xmlns:a16="http://schemas.microsoft.com/office/drawing/2014/main" id="{CAC59CED-3DBF-492F-8973-31D56E8E6309}"/>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38100</xdr:rowOff>
    </xdr:to>
    <xdr:cxnSp macro="">
      <xdr:nvCxnSpPr>
        <xdr:cNvPr id="560" name="直線コネクタ 559">
          <a:extLst>
            <a:ext uri="{FF2B5EF4-FFF2-40B4-BE49-F238E27FC236}">
              <a16:creationId xmlns:a16="http://schemas.microsoft.com/office/drawing/2014/main" id="{E1C5D73F-939F-4F96-9CB7-20F5DEAD0895}"/>
            </a:ext>
          </a:extLst>
        </xdr:cNvPr>
        <xdr:cNvCxnSpPr/>
      </xdr:nvCxnSpPr>
      <xdr:spPr>
        <a:xfrm>
          <a:off x="145923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93980</xdr:rowOff>
    </xdr:from>
    <xdr:to>
      <xdr:col>72</xdr:col>
      <xdr:colOff>38100</xdr:colOff>
      <xdr:row>60</xdr:row>
      <xdr:rowOff>24130</xdr:rowOff>
    </xdr:to>
    <xdr:sp macro="" textlink="">
      <xdr:nvSpPr>
        <xdr:cNvPr id="561" name="楕円 560">
          <a:extLst>
            <a:ext uri="{FF2B5EF4-FFF2-40B4-BE49-F238E27FC236}">
              <a16:creationId xmlns:a16="http://schemas.microsoft.com/office/drawing/2014/main" id="{B282B076-B3FE-44C7-A5E0-FDDAD924FDD7}"/>
            </a:ext>
          </a:extLst>
        </xdr:cNvPr>
        <xdr:cNvSpPr/>
      </xdr:nvSpPr>
      <xdr:spPr>
        <a:xfrm>
          <a:off x="13652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144780</xdr:rowOff>
    </xdr:from>
    <xdr:to>
      <xdr:col>76</xdr:col>
      <xdr:colOff>114300</xdr:colOff>
      <xdr:row>60</xdr:row>
      <xdr:rowOff>0</xdr:rowOff>
    </xdr:to>
    <xdr:cxnSp macro="">
      <xdr:nvCxnSpPr>
        <xdr:cNvPr id="562" name="直線コネクタ 561">
          <a:extLst>
            <a:ext uri="{FF2B5EF4-FFF2-40B4-BE49-F238E27FC236}">
              <a16:creationId xmlns:a16="http://schemas.microsoft.com/office/drawing/2014/main" id="{8797C96C-968F-4D05-83E0-6B8EB2065BE9}"/>
            </a:ext>
          </a:extLst>
        </xdr:cNvPr>
        <xdr:cNvCxnSpPr/>
      </xdr:nvCxnSpPr>
      <xdr:spPr>
        <a:xfrm>
          <a:off x="13703300" y="102603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80645</xdr:rowOff>
    </xdr:from>
    <xdr:to>
      <xdr:col>67</xdr:col>
      <xdr:colOff>101600</xdr:colOff>
      <xdr:row>60</xdr:row>
      <xdr:rowOff>10795</xdr:rowOff>
    </xdr:to>
    <xdr:sp macro="" textlink="">
      <xdr:nvSpPr>
        <xdr:cNvPr id="563" name="楕円 562">
          <a:extLst>
            <a:ext uri="{FF2B5EF4-FFF2-40B4-BE49-F238E27FC236}">
              <a16:creationId xmlns:a16="http://schemas.microsoft.com/office/drawing/2014/main" id="{F1D17556-5D8C-40BB-A59F-F534EAFDF293}"/>
            </a:ext>
          </a:extLst>
        </xdr:cNvPr>
        <xdr:cNvSpPr/>
      </xdr:nvSpPr>
      <xdr:spPr>
        <a:xfrm>
          <a:off x="12763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131445</xdr:rowOff>
    </xdr:from>
    <xdr:to>
      <xdr:col>71</xdr:col>
      <xdr:colOff>177800</xdr:colOff>
      <xdr:row>59</xdr:row>
      <xdr:rowOff>144780</xdr:rowOff>
    </xdr:to>
    <xdr:cxnSp macro="">
      <xdr:nvCxnSpPr>
        <xdr:cNvPr id="564" name="直線コネクタ 563">
          <a:extLst>
            <a:ext uri="{FF2B5EF4-FFF2-40B4-BE49-F238E27FC236}">
              <a16:creationId xmlns:a16="http://schemas.microsoft.com/office/drawing/2014/main" id="{53676A36-67FE-4411-BC99-10546DC75C78}"/>
            </a:ext>
          </a:extLst>
        </xdr:cNvPr>
        <xdr:cNvCxnSpPr/>
      </xdr:nvCxnSpPr>
      <xdr:spPr>
        <a:xfrm>
          <a:off x="12814300" y="102469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a:extLst>
            <a:ext uri="{FF2B5EF4-FFF2-40B4-BE49-F238E27FC236}">
              <a16:creationId xmlns:a16="http://schemas.microsoft.com/office/drawing/2014/main" id="{660FFD24-CF3D-47B2-82C0-4058227ACD68}"/>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a:extLst>
            <a:ext uri="{FF2B5EF4-FFF2-40B4-BE49-F238E27FC236}">
              <a16:creationId xmlns:a16="http://schemas.microsoft.com/office/drawing/2014/main" id="{E254CD58-12EE-4A9D-A6D2-8B1D83259061}"/>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7" name="n_3aveValue【学校施設】&#10;有形固定資産減価償却率">
          <a:extLst>
            <a:ext uri="{FF2B5EF4-FFF2-40B4-BE49-F238E27FC236}">
              <a16:creationId xmlns:a16="http://schemas.microsoft.com/office/drawing/2014/main" id="{A86F32CB-8559-4BE9-8228-8E0809BBC7DA}"/>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160D20FA-E3BE-4C94-98A3-9724AA4844BB}"/>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105427</xdr:rowOff>
    </xdr:from>
    <xdr:ext cx="405111" cy="259045"/>
    <xdr:sp macro="" textlink="">
      <xdr:nvSpPr>
        <xdr:cNvPr id="569" name="n_1mainValue【学校施設】&#10;有形固定資産減価償却率">
          <a:extLst>
            <a:ext uri="{FF2B5EF4-FFF2-40B4-BE49-F238E27FC236}">
              <a16:creationId xmlns:a16="http://schemas.microsoft.com/office/drawing/2014/main" id="{01EAA57D-C2B9-4CCA-B4E9-861D4B2A323E}"/>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70" name="n_2mainValue【学校施設】&#10;有形固定資産減価償却率">
          <a:extLst>
            <a:ext uri="{FF2B5EF4-FFF2-40B4-BE49-F238E27FC236}">
              <a16:creationId xmlns:a16="http://schemas.microsoft.com/office/drawing/2014/main" id="{371A6CB3-0C1C-45F7-BA3E-D935B0BB2118}"/>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40657</xdr:rowOff>
    </xdr:from>
    <xdr:ext cx="405111" cy="259045"/>
    <xdr:sp macro="" textlink="">
      <xdr:nvSpPr>
        <xdr:cNvPr id="571" name="n_3mainValue【学校施設】&#10;有形固定資産減価償却率">
          <a:extLst>
            <a:ext uri="{FF2B5EF4-FFF2-40B4-BE49-F238E27FC236}">
              <a16:creationId xmlns:a16="http://schemas.microsoft.com/office/drawing/2014/main" id="{7E37A826-10E1-4409-9560-EC9F110C9758}"/>
            </a:ext>
          </a:extLst>
        </xdr:cNvPr>
        <xdr:cNvSpPr txBox="1"/>
      </xdr:nvSpPr>
      <xdr:spPr>
        <a:xfrm>
          <a:off x="13500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572" name="n_4mainValue【学校施設】&#10;有形固定資産減価償却率">
          <a:extLst>
            <a:ext uri="{FF2B5EF4-FFF2-40B4-BE49-F238E27FC236}">
              <a16:creationId xmlns:a16="http://schemas.microsoft.com/office/drawing/2014/main" id="{BF251A9B-DD3D-4F89-AB90-1436981A38BB}"/>
            </a:ext>
          </a:extLst>
        </xdr:cNvPr>
        <xdr:cNvSpPr txBox="1"/>
      </xdr:nvSpPr>
      <xdr:spPr>
        <a:xfrm>
          <a:off x="12611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693CEF5F-5E42-451C-BC03-D30AC32122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F23AC68-7AC7-48AB-9D8B-683D0737F6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6D98A46B-F8A5-4999-BF7C-DEA1411A2A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2216294D-0B4B-44AD-B0A0-807FEA2F17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D7D8EAD4-0D07-45AD-A5F9-934DBCB28E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AB8BA82-3F9A-4AC1-9A0B-90FDF0A1D2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1150BA4-7A2C-495C-9EAA-9463D1904CC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916B30E-2C5A-4F00-BB81-28A15E56A1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3F92C385-28E2-409E-8A6F-73E871EACCD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5A0D1291-0E37-4749-9BEB-A3A33D2B4C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DB9BF6C0-6AB5-4BDF-A0E2-E882C9B845A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729A276C-FB50-4734-A215-A2894898B57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21AF695-E054-40AB-94D7-A6D4E3F2655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EB55D5AB-F16C-4797-9077-2150D7E5EAE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B366F849-72D1-415C-8CD5-22EA73B0712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7B446458-C586-4353-AE04-BB61E05E22A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B64AC436-FCD8-450A-AFB0-A6961745CAF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58600207-9CBF-4BA0-8FB1-34AC0ABD3D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80FAF036-0019-4C72-A015-3B7595E2AE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0E2FCAE-75F1-481D-9709-C6E39DBA33D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6C3CEC4F-9A31-4838-A70F-7D822BB7041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B8624D62-0494-462E-94A4-33216C1514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EEE7576C-CEA5-48AE-B6F0-E30E1AFC4C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71E0CCD6-6B9B-473D-B8F1-E3ECD0B461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91A2E80D-A953-4F9E-B7EC-E086C4585259}"/>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BFC002A9-04B1-4A5C-AFC9-614AE79635A6}"/>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0D4999F8-B302-4546-A48E-D33C1558A3C5}"/>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88743477-02D9-4C04-9B05-28BF9DA49C87}"/>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649DE63E-49AF-4239-93FB-3B63C0435693}"/>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22115</xdr:rowOff>
    </xdr:from>
    <xdr:ext cx="469744" cy="259045"/>
    <xdr:sp macro="" textlink="">
      <xdr:nvSpPr>
        <xdr:cNvPr id="602" name="【学校施設】&#10;一人当たり面積平均値テキスト">
          <a:extLst>
            <a:ext uri="{FF2B5EF4-FFF2-40B4-BE49-F238E27FC236}">
              <a16:creationId xmlns:a16="http://schemas.microsoft.com/office/drawing/2014/main" id="{6AB74F42-9064-4F82-BD45-0007039D214C}"/>
            </a:ext>
          </a:extLst>
        </xdr:cNvPr>
        <xdr:cNvSpPr txBox="1"/>
      </xdr:nvSpPr>
      <xdr:spPr>
        <a:xfrm>
          <a:off x="22199600" y="10480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5D23A348-D4AF-4A36-9484-2175D7C49E24}"/>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5CD19EF7-7CCF-4DE6-BE6C-522F6DAA6AAD}"/>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3C157290-8416-4E5B-A54B-DF505FB12975}"/>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164846</xdr:rowOff>
    </xdr:from>
    <xdr:to>
      <xdr:col>102</xdr:col>
      <xdr:colOff>165100</xdr:colOff>
      <xdr:row>62</xdr:row>
      <xdr:rowOff>94996</xdr:rowOff>
    </xdr:to>
    <xdr:sp macro="" textlink="">
      <xdr:nvSpPr>
        <xdr:cNvPr id="606" name="フローチャート: 判断 605">
          <a:extLst>
            <a:ext uri="{FF2B5EF4-FFF2-40B4-BE49-F238E27FC236}">
              <a16:creationId xmlns:a16="http://schemas.microsoft.com/office/drawing/2014/main" id="{43DFCD74-1D56-4596-842B-AE9B5B40E5DD}"/>
            </a:ext>
          </a:extLst>
        </xdr:cNvPr>
        <xdr:cNvSpPr/>
      </xdr:nvSpPr>
      <xdr:spPr>
        <a:xfrm>
          <a:off x="19494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07" name="フローチャート: 判断 606">
          <a:extLst>
            <a:ext uri="{FF2B5EF4-FFF2-40B4-BE49-F238E27FC236}">
              <a16:creationId xmlns:a16="http://schemas.microsoft.com/office/drawing/2014/main" id="{E64E9BDB-ED63-48C6-B8A8-D7EDB6927824}"/>
            </a:ext>
          </a:extLst>
        </xdr:cNvPr>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4C5DFB1-2D38-49C7-AA3B-C9B5BABA20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9195248-9874-43D9-A01D-6B2FD93AA8E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849FC24-5978-4635-8875-7217A0D6C7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F03CA1D7-21B0-40A6-84A2-8C2E4A13338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ED1DD52C-DE2D-4BAF-B057-F2722ADCCA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1397</xdr:rowOff>
    </xdr:from>
    <xdr:to>
      <xdr:col>116</xdr:col>
      <xdr:colOff>114300</xdr:colOff>
      <xdr:row>59</xdr:row>
      <xdr:rowOff>102997</xdr:rowOff>
    </xdr:to>
    <xdr:sp macro="" textlink="">
      <xdr:nvSpPr>
        <xdr:cNvPr id="613" name="楕円 612">
          <a:extLst>
            <a:ext uri="{FF2B5EF4-FFF2-40B4-BE49-F238E27FC236}">
              <a16:creationId xmlns:a16="http://schemas.microsoft.com/office/drawing/2014/main" id="{41AD974D-B5D9-452D-B07F-8E2DEAF47B13}"/>
            </a:ext>
          </a:extLst>
        </xdr:cNvPr>
        <xdr:cNvSpPr/>
      </xdr:nvSpPr>
      <xdr:spPr>
        <a:xfrm>
          <a:off x="22110700" y="1011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24274</xdr:rowOff>
    </xdr:from>
    <xdr:ext cx="469744" cy="259045"/>
    <xdr:sp macro="" textlink="">
      <xdr:nvSpPr>
        <xdr:cNvPr id="614" name="【学校施設】&#10;一人当たり面積該当値テキスト">
          <a:extLst>
            <a:ext uri="{FF2B5EF4-FFF2-40B4-BE49-F238E27FC236}">
              <a16:creationId xmlns:a16="http://schemas.microsoft.com/office/drawing/2014/main" id="{A3C5070A-8C63-4E7F-BA2F-D9DF97F8134E}"/>
            </a:ext>
          </a:extLst>
        </xdr:cNvPr>
        <xdr:cNvSpPr txBox="1"/>
      </xdr:nvSpPr>
      <xdr:spPr>
        <a:xfrm>
          <a:off x="22199600" y="996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33782</xdr:rowOff>
    </xdr:from>
    <xdr:to>
      <xdr:col>112</xdr:col>
      <xdr:colOff>38100</xdr:colOff>
      <xdr:row>59</xdr:row>
      <xdr:rowOff>135382</xdr:rowOff>
    </xdr:to>
    <xdr:sp macro="" textlink="">
      <xdr:nvSpPr>
        <xdr:cNvPr id="615" name="楕円 614">
          <a:extLst>
            <a:ext uri="{FF2B5EF4-FFF2-40B4-BE49-F238E27FC236}">
              <a16:creationId xmlns:a16="http://schemas.microsoft.com/office/drawing/2014/main" id="{20E034B2-95FC-4025-8DC7-1AC0437205E8}"/>
            </a:ext>
          </a:extLst>
        </xdr:cNvPr>
        <xdr:cNvSpPr/>
      </xdr:nvSpPr>
      <xdr:spPr>
        <a:xfrm>
          <a:off x="212725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52197</xdr:rowOff>
    </xdr:from>
    <xdr:to>
      <xdr:col>116</xdr:col>
      <xdr:colOff>63500</xdr:colOff>
      <xdr:row>59</xdr:row>
      <xdr:rowOff>84582</xdr:rowOff>
    </xdr:to>
    <xdr:cxnSp macro="">
      <xdr:nvCxnSpPr>
        <xdr:cNvPr id="616" name="直線コネクタ 615">
          <a:extLst>
            <a:ext uri="{FF2B5EF4-FFF2-40B4-BE49-F238E27FC236}">
              <a16:creationId xmlns:a16="http://schemas.microsoft.com/office/drawing/2014/main" id="{4F300387-74F1-459C-9E45-CA37FADD8149}"/>
            </a:ext>
          </a:extLst>
        </xdr:cNvPr>
        <xdr:cNvCxnSpPr/>
      </xdr:nvCxnSpPr>
      <xdr:spPr>
        <a:xfrm flipV="1">
          <a:off x="21323300" y="10167747"/>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69215</xdr:rowOff>
    </xdr:from>
    <xdr:to>
      <xdr:col>107</xdr:col>
      <xdr:colOff>101600</xdr:colOff>
      <xdr:row>59</xdr:row>
      <xdr:rowOff>170815</xdr:rowOff>
    </xdr:to>
    <xdr:sp macro="" textlink="">
      <xdr:nvSpPr>
        <xdr:cNvPr id="617" name="楕円 616">
          <a:extLst>
            <a:ext uri="{FF2B5EF4-FFF2-40B4-BE49-F238E27FC236}">
              <a16:creationId xmlns:a16="http://schemas.microsoft.com/office/drawing/2014/main" id="{5D529B88-1CDC-45FA-A2BF-4A1B2DFC599B}"/>
            </a:ext>
          </a:extLst>
        </xdr:cNvPr>
        <xdr:cNvSpPr/>
      </xdr:nvSpPr>
      <xdr:spPr>
        <a:xfrm>
          <a:off x="2038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84582</xdr:rowOff>
    </xdr:from>
    <xdr:to>
      <xdr:col>111</xdr:col>
      <xdr:colOff>177800</xdr:colOff>
      <xdr:row>59</xdr:row>
      <xdr:rowOff>120015</xdr:rowOff>
    </xdr:to>
    <xdr:cxnSp macro="">
      <xdr:nvCxnSpPr>
        <xdr:cNvPr id="618" name="直線コネクタ 617">
          <a:extLst>
            <a:ext uri="{FF2B5EF4-FFF2-40B4-BE49-F238E27FC236}">
              <a16:creationId xmlns:a16="http://schemas.microsoft.com/office/drawing/2014/main" id="{EE63BAB1-E15A-46F8-9CF2-8688383CC1DE}"/>
            </a:ext>
          </a:extLst>
        </xdr:cNvPr>
        <xdr:cNvCxnSpPr/>
      </xdr:nvCxnSpPr>
      <xdr:spPr>
        <a:xfrm flipV="1">
          <a:off x="20434300" y="10200132"/>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98171</xdr:rowOff>
    </xdr:from>
    <xdr:to>
      <xdr:col>102</xdr:col>
      <xdr:colOff>165100</xdr:colOff>
      <xdr:row>60</xdr:row>
      <xdr:rowOff>28321</xdr:rowOff>
    </xdr:to>
    <xdr:sp macro="" textlink="">
      <xdr:nvSpPr>
        <xdr:cNvPr id="619" name="楕円 618">
          <a:extLst>
            <a:ext uri="{FF2B5EF4-FFF2-40B4-BE49-F238E27FC236}">
              <a16:creationId xmlns:a16="http://schemas.microsoft.com/office/drawing/2014/main" id="{FC0B2DCF-D8A9-4A01-B451-B7CE5458345D}"/>
            </a:ext>
          </a:extLst>
        </xdr:cNvPr>
        <xdr:cNvSpPr/>
      </xdr:nvSpPr>
      <xdr:spPr>
        <a:xfrm>
          <a:off x="19494500" y="102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120015</xdr:rowOff>
    </xdr:from>
    <xdr:to>
      <xdr:col>107</xdr:col>
      <xdr:colOff>50800</xdr:colOff>
      <xdr:row>59</xdr:row>
      <xdr:rowOff>148971</xdr:rowOff>
    </xdr:to>
    <xdr:cxnSp macro="">
      <xdr:nvCxnSpPr>
        <xdr:cNvPr id="620" name="直線コネクタ 619">
          <a:extLst>
            <a:ext uri="{FF2B5EF4-FFF2-40B4-BE49-F238E27FC236}">
              <a16:creationId xmlns:a16="http://schemas.microsoft.com/office/drawing/2014/main" id="{AEFA1F24-FCAB-4F6F-AB87-2189B26B8CFC}"/>
            </a:ext>
          </a:extLst>
        </xdr:cNvPr>
        <xdr:cNvCxnSpPr/>
      </xdr:nvCxnSpPr>
      <xdr:spPr>
        <a:xfrm flipV="1">
          <a:off x="19545300" y="1023556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124841</xdr:rowOff>
    </xdr:from>
    <xdr:to>
      <xdr:col>98</xdr:col>
      <xdr:colOff>38100</xdr:colOff>
      <xdr:row>60</xdr:row>
      <xdr:rowOff>54991</xdr:rowOff>
    </xdr:to>
    <xdr:sp macro="" textlink="">
      <xdr:nvSpPr>
        <xdr:cNvPr id="621" name="楕円 620">
          <a:extLst>
            <a:ext uri="{FF2B5EF4-FFF2-40B4-BE49-F238E27FC236}">
              <a16:creationId xmlns:a16="http://schemas.microsoft.com/office/drawing/2014/main" id="{BE15DDE6-A4A3-4C26-86CC-08CB9787107D}"/>
            </a:ext>
          </a:extLst>
        </xdr:cNvPr>
        <xdr:cNvSpPr/>
      </xdr:nvSpPr>
      <xdr:spPr>
        <a:xfrm>
          <a:off x="18605500" y="102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148971</xdr:rowOff>
    </xdr:from>
    <xdr:to>
      <xdr:col>102</xdr:col>
      <xdr:colOff>114300</xdr:colOff>
      <xdr:row>60</xdr:row>
      <xdr:rowOff>4191</xdr:rowOff>
    </xdr:to>
    <xdr:cxnSp macro="">
      <xdr:nvCxnSpPr>
        <xdr:cNvPr id="622" name="直線コネクタ 621">
          <a:extLst>
            <a:ext uri="{FF2B5EF4-FFF2-40B4-BE49-F238E27FC236}">
              <a16:creationId xmlns:a16="http://schemas.microsoft.com/office/drawing/2014/main" id="{A387E598-80FB-40BD-92CB-0BC9CEEDDF1F}"/>
            </a:ext>
          </a:extLst>
        </xdr:cNvPr>
        <xdr:cNvCxnSpPr/>
      </xdr:nvCxnSpPr>
      <xdr:spPr>
        <a:xfrm flipV="1">
          <a:off x="18656300" y="1026452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109364</xdr:rowOff>
    </xdr:from>
    <xdr:ext cx="469744" cy="259045"/>
    <xdr:sp macro="" textlink="">
      <xdr:nvSpPr>
        <xdr:cNvPr id="623" name="n_1aveValue【学校施設】&#10;一人当たり面積">
          <a:extLst>
            <a:ext uri="{FF2B5EF4-FFF2-40B4-BE49-F238E27FC236}">
              <a16:creationId xmlns:a16="http://schemas.microsoft.com/office/drawing/2014/main" id="{F0B9C2A7-7DC2-4971-9896-7E353F5D9A39}"/>
            </a:ext>
          </a:extLst>
        </xdr:cNvPr>
        <xdr:cNvSpPr txBox="1"/>
      </xdr:nvSpPr>
      <xdr:spPr>
        <a:xfrm>
          <a:off x="21075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27449</xdr:rowOff>
    </xdr:from>
    <xdr:ext cx="469744" cy="259045"/>
    <xdr:sp macro="" textlink="">
      <xdr:nvSpPr>
        <xdr:cNvPr id="624" name="n_2aveValue【学校施設】&#10;一人当たり面積">
          <a:extLst>
            <a:ext uri="{FF2B5EF4-FFF2-40B4-BE49-F238E27FC236}">
              <a16:creationId xmlns:a16="http://schemas.microsoft.com/office/drawing/2014/main" id="{1B5EA81E-E93C-4968-AB08-E6F5BE6767C7}"/>
            </a:ext>
          </a:extLst>
        </xdr:cNvPr>
        <xdr:cNvSpPr txBox="1"/>
      </xdr:nvSpPr>
      <xdr:spPr>
        <a:xfrm>
          <a:off x="20199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86123</xdr:rowOff>
    </xdr:from>
    <xdr:ext cx="469744" cy="259045"/>
    <xdr:sp macro="" textlink="">
      <xdr:nvSpPr>
        <xdr:cNvPr id="625" name="n_3aveValue【学校施設】&#10;一人当たり面積">
          <a:extLst>
            <a:ext uri="{FF2B5EF4-FFF2-40B4-BE49-F238E27FC236}">
              <a16:creationId xmlns:a16="http://schemas.microsoft.com/office/drawing/2014/main" id="{F0D4742F-2A58-41A5-9815-7FC4BB11AE88}"/>
            </a:ext>
          </a:extLst>
        </xdr:cNvPr>
        <xdr:cNvSpPr txBox="1"/>
      </xdr:nvSpPr>
      <xdr:spPr>
        <a:xfrm>
          <a:off x="19310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626" name="n_4aveValue【学校施設】&#10;一人当たり面積">
          <a:extLst>
            <a:ext uri="{FF2B5EF4-FFF2-40B4-BE49-F238E27FC236}">
              <a16:creationId xmlns:a16="http://schemas.microsoft.com/office/drawing/2014/main" id="{85DE02FF-B411-44AF-BF85-4CF0D9EE1F0D}"/>
            </a:ext>
          </a:extLst>
        </xdr:cNvPr>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151909</xdr:rowOff>
    </xdr:from>
    <xdr:ext cx="469744" cy="259045"/>
    <xdr:sp macro="" textlink="">
      <xdr:nvSpPr>
        <xdr:cNvPr id="627" name="n_1mainValue【学校施設】&#10;一人当たり面積">
          <a:extLst>
            <a:ext uri="{FF2B5EF4-FFF2-40B4-BE49-F238E27FC236}">
              <a16:creationId xmlns:a16="http://schemas.microsoft.com/office/drawing/2014/main" id="{1C9C250A-AC32-49B1-8F9F-0D5D775C2E32}"/>
            </a:ext>
          </a:extLst>
        </xdr:cNvPr>
        <xdr:cNvSpPr txBox="1"/>
      </xdr:nvSpPr>
      <xdr:spPr>
        <a:xfrm>
          <a:off x="21075727"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15892</xdr:rowOff>
    </xdr:from>
    <xdr:ext cx="469744" cy="259045"/>
    <xdr:sp macro="" textlink="">
      <xdr:nvSpPr>
        <xdr:cNvPr id="628" name="n_2mainValue【学校施設】&#10;一人当たり面積">
          <a:extLst>
            <a:ext uri="{FF2B5EF4-FFF2-40B4-BE49-F238E27FC236}">
              <a16:creationId xmlns:a16="http://schemas.microsoft.com/office/drawing/2014/main" id="{B878BD8C-FF2F-40C4-84B5-E2DD8363A2A2}"/>
            </a:ext>
          </a:extLst>
        </xdr:cNvPr>
        <xdr:cNvSpPr txBox="1"/>
      </xdr:nvSpPr>
      <xdr:spPr>
        <a:xfrm>
          <a:off x="20199427"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44848</xdr:rowOff>
    </xdr:from>
    <xdr:ext cx="469744" cy="259045"/>
    <xdr:sp macro="" textlink="">
      <xdr:nvSpPr>
        <xdr:cNvPr id="629" name="n_3mainValue【学校施設】&#10;一人当たり面積">
          <a:extLst>
            <a:ext uri="{FF2B5EF4-FFF2-40B4-BE49-F238E27FC236}">
              <a16:creationId xmlns:a16="http://schemas.microsoft.com/office/drawing/2014/main" id="{5D10E826-9FC9-4EBC-A8F5-4770CE9ED774}"/>
            </a:ext>
          </a:extLst>
        </xdr:cNvPr>
        <xdr:cNvSpPr txBox="1"/>
      </xdr:nvSpPr>
      <xdr:spPr>
        <a:xfrm>
          <a:off x="19310427"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71518</xdr:rowOff>
    </xdr:from>
    <xdr:ext cx="469744" cy="259045"/>
    <xdr:sp macro="" textlink="">
      <xdr:nvSpPr>
        <xdr:cNvPr id="630" name="n_4mainValue【学校施設】&#10;一人当たり面積">
          <a:extLst>
            <a:ext uri="{FF2B5EF4-FFF2-40B4-BE49-F238E27FC236}">
              <a16:creationId xmlns:a16="http://schemas.microsoft.com/office/drawing/2014/main" id="{C8417AAE-BD6B-4813-8D13-66288E557607}"/>
            </a:ext>
          </a:extLst>
        </xdr:cNvPr>
        <xdr:cNvSpPr txBox="1"/>
      </xdr:nvSpPr>
      <xdr:spPr>
        <a:xfrm>
          <a:off x="18421427" y="1001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F3A2A604-8F35-4445-AFBF-BFAD65708A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2168FE6C-ED54-4E52-9D44-4E4D9C5939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2380B1C7-21F1-4441-93D6-E0E560B9E5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F2262E8-AFFC-4B54-8A1C-B7639CC95EF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9EF6520-51F1-41D2-B5B6-68CB6AA0483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D8926383-5300-48DB-A95F-11BA9BA429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8CDA9193-993B-43BB-BE8C-416168F93E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9598144E-CEA9-4B0C-BA77-F5209C39160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6BE486F4-1F73-4495-A631-79052FAC48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ACDA203F-1710-4121-AA63-D7E19848F8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7DC5CE4B-AB9E-4200-B3A5-43984672B81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5034571-BF24-4DE3-90F5-3A4F638AF82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3105AF77-2C17-490E-A60E-6AED6E2DE94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5F066279-BEE0-4006-AF1B-FA55AF9BD1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64EDFA7A-BDBC-479B-A44B-26DB50FA46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81FC3C45-848B-423E-9BC2-9641C0D19B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92DDF91A-B621-41F7-9B04-9F228EDB1D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FBEBAEE7-05CA-442C-A8A8-62A639E7DC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D67D6D88-4A1F-45B2-A214-B75A559916A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8B19C37-D974-4C2C-B5C3-36A28C29847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551F6EBA-EEFA-498A-AF87-C03995D23A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6E76B031-AA20-46CA-AB33-DE3749429D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83C77B21-AAD9-42E8-9744-4C9BE27933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A9779E6F-5229-4DEE-BBE5-07783F3D12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F1E5286D-A044-4399-90D9-1475E1222E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3D3FAFD8-6B55-48EB-9510-66AB488B08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B46B250C-3327-4DC2-B703-8A3B04237EA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6637EA21-964F-442F-A67C-304EAF43E3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17FD4ACE-8520-4D5D-99DC-2258FD04073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3BD9DD4B-744E-44CF-92AB-EA84C2CDBCD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070F4BA9-1C13-4DC8-9095-CA20D114882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59AE7290-F4E9-4806-BC8B-223E5CFBD9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99476342-15A9-480C-8A17-1566F9CD25D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984F589F-E4CF-4098-96AF-564F54B0C8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DC075FEB-903C-4840-8394-FAA1D7EFCC4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F5E2DA7E-22B1-49B6-85B7-F3DF325BD35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374366E6-76A6-46A8-95F7-016A70375F2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4F566500-7D67-4065-942F-64649506DF4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79CA752F-EE7B-4481-AD97-069A5C92ADD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D53A3DC4-B23E-48D8-AC5B-AD31EF7333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B21F6D92-3561-4800-BF31-3929A16BF92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75B8BA57-4A24-4916-A625-AD681C8B98EC}"/>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F27E68C3-DA5D-4B74-8C5B-39C4BA76E9F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4DAA0F6C-0F89-49F4-8872-3173B68A2E7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5" name="【公民館】&#10;有形固定資産減価償却率最大値テキスト">
          <a:extLst>
            <a:ext uri="{FF2B5EF4-FFF2-40B4-BE49-F238E27FC236}">
              <a16:creationId xmlns:a16="http://schemas.microsoft.com/office/drawing/2014/main" id="{C7A797BF-249B-41B9-A302-703F08EE6620}"/>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6" name="直線コネクタ 675">
          <a:extLst>
            <a:ext uri="{FF2B5EF4-FFF2-40B4-BE49-F238E27FC236}">
              <a16:creationId xmlns:a16="http://schemas.microsoft.com/office/drawing/2014/main" id="{7BB007F8-F64C-49B2-9324-45E85059E3F3}"/>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62609</xdr:rowOff>
    </xdr:from>
    <xdr:ext cx="405111" cy="259045"/>
    <xdr:sp macro="" textlink="">
      <xdr:nvSpPr>
        <xdr:cNvPr id="677" name="【公民館】&#10;有形固定資産減価償却率平均値テキスト">
          <a:extLst>
            <a:ext uri="{FF2B5EF4-FFF2-40B4-BE49-F238E27FC236}">
              <a16:creationId xmlns:a16="http://schemas.microsoft.com/office/drawing/2014/main" id="{4401FB5C-2E6A-4719-AF11-BC58D0038202}"/>
            </a:ext>
          </a:extLst>
        </xdr:cNvPr>
        <xdr:cNvSpPr txBox="1"/>
      </xdr:nvSpPr>
      <xdr:spPr>
        <a:xfrm>
          <a:off x="16357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678" name="フローチャート: 判断 677">
          <a:extLst>
            <a:ext uri="{FF2B5EF4-FFF2-40B4-BE49-F238E27FC236}">
              <a16:creationId xmlns:a16="http://schemas.microsoft.com/office/drawing/2014/main" id="{BE97D86E-10CE-45F1-896C-F090EB01F24C}"/>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679" name="フローチャート: 判断 678">
          <a:extLst>
            <a:ext uri="{FF2B5EF4-FFF2-40B4-BE49-F238E27FC236}">
              <a16:creationId xmlns:a16="http://schemas.microsoft.com/office/drawing/2014/main" id="{1403CC2C-5CCA-4D7A-8F95-4E12149268E6}"/>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0" name="フローチャート: 判断 679">
          <a:extLst>
            <a:ext uri="{FF2B5EF4-FFF2-40B4-BE49-F238E27FC236}">
              <a16:creationId xmlns:a16="http://schemas.microsoft.com/office/drawing/2014/main" id="{C4E3F184-973F-408E-B1CF-A4C734387066}"/>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681" name="フローチャート: 判断 680">
          <a:extLst>
            <a:ext uri="{FF2B5EF4-FFF2-40B4-BE49-F238E27FC236}">
              <a16:creationId xmlns:a16="http://schemas.microsoft.com/office/drawing/2014/main" id="{DFC87A64-09E4-4934-9464-AB8DDC1C9E53}"/>
            </a:ext>
          </a:extLst>
        </xdr:cNvPr>
        <xdr:cNvSpPr/>
      </xdr:nvSpPr>
      <xdr:spPr>
        <a:xfrm>
          <a:off x="13652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141332</xdr:rowOff>
    </xdr:from>
    <xdr:to>
      <xdr:col>67</xdr:col>
      <xdr:colOff>101600</xdr:colOff>
      <xdr:row>106</xdr:row>
      <xdr:rowOff>71482</xdr:rowOff>
    </xdr:to>
    <xdr:sp macro="" textlink="">
      <xdr:nvSpPr>
        <xdr:cNvPr id="682" name="フローチャート: 判断 681">
          <a:extLst>
            <a:ext uri="{FF2B5EF4-FFF2-40B4-BE49-F238E27FC236}">
              <a16:creationId xmlns:a16="http://schemas.microsoft.com/office/drawing/2014/main" id="{4FCE10BD-34BC-4778-8319-6E8A22E13549}"/>
            </a:ext>
          </a:extLst>
        </xdr:cNvPr>
        <xdr:cNvSpPr/>
      </xdr:nvSpPr>
      <xdr:spPr>
        <a:xfrm>
          <a:off x="12763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757E29BD-6EFC-4019-8E9A-BD1E3A40A6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A2BFD141-DBAC-42EF-8ACA-0D86608D28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5E90AE3-CDCD-4256-B030-B6793837D8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A1DEBAF5-EAC4-497E-A91B-47E956CF0A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5CC623D5-6BE2-4963-8CC8-8116E25A1BE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88" name="楕円 687">
          <a:extLst>
            <a:ext uri="{FF2B5EF4-FFF2-40B4-BE49-F238E27FC236}">
              <a16:creationId xmlns:a16="http://schemas.microsoft.com/office/drawing/2014/main" id="{8736A17A-0B1E-4C35-916C-FA8C3703D5F6}"/>
            </a:ext>
          </a:extLst>
        </xdr:cNvPr>
        <xdr:cNvSpPr/>
      </xdr:nvSpPr>
      <xdr:spPr>
        <a:xfrm>
          <a:off x="16268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146248</xdr:rowOff>
    </xdr:from>
    <xdr:ext cx="405111" cy="259045"/>
    <xdr:sp macro="" textlink="">
      <xdr:nvSpPr>
        <xdr:cNvPr id="689" name="【公民館】&#10;有形固定資産減価償却率該当値テキスト">
          <a:extLst>
            <a:ext uri="{FF2B5EF4-FFF2-40B4-BE49-F238E27FC236}">
              <a16:creationId xmlns:a16="http://schemas.microsoft.com/office/drawing/2014/main" id="{96407247-0F6C-4967-842B-F0AEF7D6FE9E}"/>
            </a:ext>
          </a:extLst>
        </xdr:cNvPr>
        <xdr:cNvSpPr txBox="1"/>
      </xdr:nvSpPr>
      <xdr:spPr>
        <a:xfrm>
          <a:off x="16357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80918</xdr:rowOff>
    </xdr:from>
    <xdr:to>
      <xdr:col>81</xdr:col>
      <xdr:colOff>101600</xdr:colOff>
      <xdr:row>105</xdr:row>
      <xdr:rowOff>11068</xdr:rowOff>
    </xdr:to>
    <xdr:sp macro="" textlink="">
      <xdr:nvSpPr>
        <xdr:cNvPr id="690" name="楕円 689">
          <a:extLst>
            <a:ext uri="{FF2B5EF4-FFF2-40B4-BE49-F238E27FC236}">
              <a16:creationId xmlns:a16="http://schemas.microsoft.com/office/drawing/2014/main" id="{8C0C8108-C937-4048-AECD-85AFA97FA6E4}"/>
            </a:ext>
          </a:extLst>
        </xdr:cNvPr>
        <xdr:cNvSpPr/>
      </xdr:nvSpPr>
      <xdr:spPr>
        <a:xfrm>
          <a:off x="15430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131718</xdr:rowOff>
    </xdr:from>
    <xdr:to>
      <xdr:col>85</xdr:col>
      <xdr:colOff>127000</xdr:colOff>
      <xdr:row>105</xdr:row>
      <xdr:rowOff>2721</xdr:rowOff>
    </xdr:to>
    <xdr:cxnSp macro="">
      <xdr:nvCxnSpPr>
        <xdr:cNvPr id="691" name="直線コネクタ 690">
          <a:extLst>
            <a:ext uri="{FF2B5EF4-FFF2-40B4-BE49-F238E27FC236}">
              <a16:creationId xmlns:a16="http://schemas.microsoft.com/office/drawing/2014/main" id="{76A2CE59-C8B5-4A2E-8819-5B4D3F8C56F7}"/>
            </a:ext>
          </a:extLst>
        </xdr:cNvPr>
        <xdr:cNvCxnSpPr/>
      </xdr:nvCxnSpPr>
      <xdr:spPr>
        <a:xfrm>
          <a:off x="15481300" y="1796251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692" name="楕円 691">
          <a:extLst>
            <a:ext uri="{FF2B5EF4-FFF2-40B4-BE49-F238E27FC236}">
              <a16:creationId xmlns:a16="http://schemas.microsoft.com/office/drawing/2014/main" id="{18911B1B-ACC9-44B3-8D84-38660E093A37}"/>
            </a:ext>
          </a:extLst>
        </xdr:cNvPr>
        <xdr:cNvSpPr/>
      </xdr:nvSpPr>
      <xdr:spPr>
        <a:xfrm>
          <a:off x="14541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146413</xdr:rowOff>
    </xdr:from>
    <xdr:to>
      <xdr:col>81</xdr:col>
      <xdr:colOff>50800</xdr:colOff>
      <xdr:row>104</xdr:row>
      <xdr:rowOff>131718</xdr:rowOff>
    </xdr:to>
    <xdr:cxnSp macro="">
      <xdr:nvCxnSpPr>
        <xdr:cNvPr id="693" name="直線コネクタ 692">
          <a:extLst>
            <a:ext uri="{FF2B5EF4-FFF2-40B4-BE49-F238E27FC236}">
              <a16:creationId xmlns:a16="http://schemas.microsoft.com/office/drawing/2014/main" id="{D9C24D36-63E3-4058-928D-3FBB312C96E4}"/>
            </a:ext>
          </a:extLst>
        </xdr:cNvPr>
        <xdr:cNvCxnSpPr/>
      </xdr:nvCxnSpPr>
      <xdr:spPr>
        <a:xfrm>
          <a:off x="14592300" y="17805763"/>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138068</xdr:rowOff>
    </xdr:from>
    <xdr:to>
      <xdr:col>72</xdr:col>
      <xdr:colOff>38100</xdr:colOff>
      <xdr:row>103</xdr:row>
      <xdr:rowOff>68218</xdr:rowOff>
    </xdr:to>
    <xdr:sp macro="" textlink="">
      <xdr:nvSpPr>
        <xdr:cNvPr id="694" name="楕円 693">
          <a:extLst>
            <a:ext uri="{FF2B5EF4-FFF2-40B4-BE49-F238E27FC236}">
              <a16:creationId xmlns:a16="http://schemas.microsoft.com/office/drawing/2014/main" id="{D9CB6031-F04C-4E35-9B7E-A443A988E172}"/>
            </a:ext>
          </a:extLst>
        </xdr:cNvPr>
        <xdr:cNvSpPr/>
      </xdr:nvSpPr>
      <xdr:spPr>
        <a:xfrm>
          <a:off x="13652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17418</xdr:rowOff>
    </xdr:from>
    <xdr:to>
      <xdr:col>76</xdr:col>
      <xdr:colOff>114300</xdr:colOff>
      <xdr:row>103</xdr:row>
      <xdr:rowOff>146413</xdr:rowOff>
    </xdr:to>
    <xdr:cxnSp macro="">
      <xdr:nvCxnSpPr>
        <xdr:cNvPr id="695" name="直線コネクタ 694">
          <a:extLst>
            <a:ext uri="{FF2B5EF4-FFF2-40B4-BE49-F238E27FC236}">
              <a16:creationId xmlns:a16="http://schemas.microsoft.com/office/drawing/2014/main" id="{8F9AB492-47DF-4160-A1F6-9DF42020A936}"/>
            </a:ext>
          </a:extLst>
        </xdr:cNvPr>
        <xdr:cNvCxnSpPr/>
      </xdr:nvCxnSpPr>
      <xdr:spPr>
        <a:xfrm>
          <a:off x="13703300" y="17676768"/>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696" name="楕円 695">
          <a:extLst>
            <a:ext uri="{FF2B5EF4-FFF2-40B4-BE49-F238E27FC236}">
              <a16:creationId xmlns:a16="http://schemas.microsoft.com/office/drawing/2014/main" id="{1C469FBB-2895-4579-BEF0-8D1F6346C0FD}"/>
            </a:ext>
          </a:extLst>
        </xdr:cNvPr>
        <xdr:cNvSpPr/>
      </xdr:nvSpPr>
      <xdr:spPr>
        <a:xfrm>
          <a:off x="12763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17418</xdr:rowOff>
    </xdr:from>
    <xdr:to>
      <xdr:col>71</xdr:col>
      <xdr:colOff>177800</xdr:colOff>
      <xdr:row>104</xdr:row>
      <xdr:rowOff>99061</xdr:rowOff>
    </xdr:to>
    <xdr:cxnSp macro="">
      <xdr:nvCxnSpPr>
        <xdr:cNvPr id="697" name="直線コネクタ 696">
          <a:extLst>
            <a:ext uri="{FF2B5EF4-FFF2-40B4-BE49-F238E27FC236}">
              <a16:creationId xmlns:a16="http://schemas.microsoft.com/office/drawing/2014/main" id="{5645BB14-E029-4B9F-BFC0-0C69700EEFFF}"/>
            </a:ext>
          </a:extLst>
        </xdr:cNvPr>
        <xdr:cNvCxnSpPr/>
      </xdr:nvCxnSpPr>
      <xdr:spPr>
        <a:xfrm flipV="1">
          <a:off x="12814300" y="17676768"/>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88735</xdr:rowOff>
    </xdr:from>
    <xdr:ext cx="405111" cy="259045"/>
    <xdr:sp macro="" textlink="">
      <xdr:nvSpPr>
        <xdr:cNvPr id="698" name="n_1aveValue【公民館】&#10;有形固定資産減価償却率">
          <a:extLst>
            <a:ext uri="{FF2B5EF4-FFF2-40B4-BE49-F238E27FC236}">
              <a16:creationId xmlns:a16="http://schemas.microsoft.com/office/drawing/2014/main" id="{E66D452D-52BC-4B67-9EAB-D6201188C6FF}"/>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699" name="n_2aveValue【公民館】&#10;有形固定資産減価償却率">
          <a:extLst>
            <a:ext uri="{FF2B5EF4-FFF2-40B4-BE49-F238E27FC236}">
              <a16:creationId xmlns:a16="http://schemas.microsoft.com/office/drawing/2014/main" id="{3BF6CAA5-64A5-4CA9-8C9C-7631FB3A9663}"/>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00" name="n_3aveValue【公民館】&#10;有形固定資産減価償却率">
          <a:extLst>
            <a:ext uri="{FF2B5EF4-FFF2-40B4-BE49-F238E27FC236}">
              <a16:creationId xmlns:a16="http://schemas.microsoft.com/office/drawing/2014/main" id="{16195DD3-673F-43D6-B024-0EE48FD1CAE7}"/>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701" name="n_4aveValue【公民館】&#10;有形固定資産減価償却率">
          <a:extLst>
            <a:ext uri="{FF2B5EF4-FFF2-40B4-BE49-F238E27FC236}">
              <a16:creationId xmlns:a16="http://schemas.microsoft.com/office/drawing/2014/main" id="{93DF731F-9BD4-4029-81FF-2580F2E5936B}"/>
            </a:ext>
          </a:extLst>
        </xdr:cNvPr>
        <xdr:cNvSpPr txBox="1"/>
      </xdr:nvSpPr>
      <xdr:spPr>
        <a:xfrm>
          <a:off x="12611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27595</xdr:rowOff>
    </xdr:from>
    <xdr:ext cx="405111" cy="259045"/>
    <xdr:sp macro="" textlink="">
      <xdr:nvSpPr>
        <xdr:cNvPr id="702" name="n_1mainValue【公民館】&#10;有形固定資産減価償却率">
          <a:extLst>
            <a:ext uri="{FF2B5EF4-FFF2-40B4-BE49-F238E27FC236}">
              <a16:creationId xmlns:a16="http://schemas.microsoft.com/office/drawing/2014/main" id="{409EEE14-0C05-4361-8CF0-B48CB48E6962}"/>
            </a:ext>
          </a:extLst>
        </xdr:cNvPr>
        <xdr:cNvSpPr txBox="1"/>
      </xdr:nvSpPr>
      <xdr:spPr>
        <a:xfrm>
          <a:off x="15266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03" name="n_2mainValue【公民館】&#10;有形固定資産減価償却率">
          <a:extLst>
            <a:ext uri="{FF2B5EF4-FFF2-40B4-BE49-F238E27FC236}">
              <a16:creationId xmlns:a16="http://schemas.microsoft.com/office/drawing/2014/main" id="{CEF0CB80-52F6-4F23-B96F-DB46F324C888}"/>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84745</xdr:rowOff>
    </xdr:from>
    <xdr:ext cx="405111" cy="259045"/>
    <xdr:sp macro="" textlink="">
      <xdr:nvSpPr>
        <xdr:cNvPr id="704" name="n_3mainValue【公民館】&#10;有形固定資産減価償却率">
          <a:extLst>
            <a:ext uri="{FF2B5EF4-FFF2-40B4-BE49-F238E27FC236}">
              <a16:creationId xmlns:a16="http://schemas.microsoft.com/office/drawing/2014/main" id="{2F2DF7B0-4B1D-4689-A9A1-7DBD53884294}"/>
            </a:ext>
          </a:extLst>
        </xdr:cNvPr>
        <xdr:cNvSpPr txBox="1"/>
      </xdr:nvSpPr>
      <xdr:spPr>
        <a:xfrm>
          <a:off x="135007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05" name="n_4mainValue【公民館】&#10;有形固定資産減価償却率">
          <a:extLst>
            <a:ext uri="{FF2B5EF4-FFF2-40B4-BE49-F238E27FC236}">
              <a16:creationId xmlns:a16="http://schemas.microsoft.com/office/drawing/2014/main" id="{31ED7B35-1D36-4A9E-8772-E0A02DE47AB8}"/>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EAEAB741-6CE1-45D8-9701-0D8E188296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B561DD46-D5E4-451A-B984-653C0C9F03D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44EE25C6-6E5F-4A8B-930A-1D8C3F6671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366DC028-4DB1-419A-8812-49D7D301EA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341DAF0E-6C92-4F07-94FE-E062A423EE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60AB57E2-92BA-456B-B5D4-14C7B1AB1F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EC70BC2D-97F4-4984-B486-4038F1C1032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1FBA49B8-D026-44EC-9BCA-88CFE7765D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9B078694-9240-4889-A6C7-151CF7D7C03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E9A8223A-D53F-43D1-94D0-C753D068516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a:extLst>
            <a:ext uri="{FF2B5EF4-FFF2-40B4-BE49-F238E27FC236}">
              <a16:creationId xmlns:a16="http://schemas.microsoft.com/office/drawing/2014/main" id="{C59867ED-42D5-495B-80BC-F08DB210AEF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4BEA3178-A102-41A7-BBBB-9B89EA4307D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a:extLst>
            <a:ext uri="{FF2B5EF4-FFF2-40B4-BE49-F238E27FC236}">
              <a16:creationId xmlns:a16="http://schemas.microsoft.com/office/drawing/2014/main" id="{ACB92CE0-2707-496F-BEAE-23EBD246747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a:extLst>
            <a:ext uri="{FF2B5EF4-FFF2-40B4-BE49-F238E27FC236}">
              <a16:creationId xmlns:a16="http://schemas.microsoft.com/office/drawing/2014/main" id="{4DF2FF92-86F2-4172-AEEE-2E0EC8A1ED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a:extLst>
            <a:ext uri="{FF2B5EF4-FFF2-40B4-BE49-F238E27FC236}">
              <a16:creationId xmlns:a16="http://schemas.microsoft.com/office/drawing/2014/main" id="{0B1A0B5B-2C16-4709-9171-4F62BF701A5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a:extLst>
            <a:ext uri="{FF2B5EF4-FFF2-40B4-BE49-F238E27FC236}">
              <a16:creationId xmlns:a16="http://schemas.microsoft.com/office/drawing/2014/main" id="{B4FD5745-E68B-4C60-8034-B15F06A1F1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a:extLst>
            <a:ext uri="{FF2B5EF4-FFF2-40B4-BE49-F238E27FC236}">
              <a16:creationId xmlns:a16="http://schemas.microsoft.com/office/drawing/2014/main" id="{49B6BDEF-8167-404C-8207-31FE8099637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a:extLst>
            <a:ext uri="{FF2B5EF4-FFF2-40B4-BE49-F238E27FC236}">
              <a16:creationId xmlns:a16="http://schemas.microsoft.com/office/drawing/2014/main" id="{8DB59DA2-AB56-4041-BF58-556698BE585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a:extLst>
            <a:ext uri="{FF2B5EF4-FFF2-40B4-BE49-F238E27FC236}">
              <a16:creationId xmlns:a16="http://schemas.microsoft.com/office/drawing/2014/main" id="{00E0B502-3433-4121-AC1C-9C75F0792B9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a:extLst>
            <a:ext uri="{FF2B5EF4-FFF2-40B4-BE49-F238E27FC236}">
              <a16:creationId xmlns:a16="http://schemas.microsoft.com/office/drawing/2014/main" id="{135AFBC6-B5B9-4C76-B0B1-2438DAD77A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a:extLst>
            <a:ext uri="{FF2B5EF4-FFF2-40B4-BE49-F238E27FC236}">
              <a16:creationId xmlns:a16="http://schemas.microsoft.com/office/drawing/2014/main" id="{1587753C-8E3D-4E1C-8525-374398B11A5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a:extLst>
            <a:ext uri="{FF2B5EF4-FFF2-40B4-BE49-F238E27FC236}">
              <a16:creationId xmlns:a16="http://schemas.microsoft.com/office/drawing/2014/main" id="{A9AA9D35-49FC-432D-AEB0-D1C35BF0E7B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51E1A3C8-A363-4F24-AEEB-9580E9701D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7D96CC9B-0C4F-4F81-84B6-FBD4154D4E1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a:extLst>
            <a:ext uri="{FF2B5EF4-FFF2-40B4-BE49-F238E27FC236}">
              <a16:creationId xmlns:a16="http://schemas.microsoft.com/office/drawing/2014/main" id="{A2699A80-1F1D-4DF0-8273-910DDE5951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731" name="直線コネクタ 730">
          <a:extLst>
            <a:ext uri="{FF2B5EF4-FFF2-40B4-BE49-F238E27FC236}">
              <a16:creationId xmlns:a16="http://schemas.microsoft.com/office/drawing/2014/main" id="{A32C1950-0B55-4DE8-8335-EAA6C49C341E}"/>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32" name="【公民館】&#10;一人当たり面積最小値テキスト">
          <a:extLst>
            <a:ext uri="{FF2B5EF4-FFF2-40B4-BE49-F238E27FC236}">
              <a16:creationId xmlns:a16="http://schemas.microsoft.com/office/drawing/2014/main" id="{F9296698-3B6D-4312-A5B5-8D87757DBA6E}"/>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33" name="直線コネクタ 732">
          <a:extLst>
            <a:ext uri="{FF2B5EF4-FFF2-40B4-BE49-F238E27FC236}">
              <a16:creationId xmlns:a16="http://schemas.microsoft.com/office/drawing/2014/main" id="{A087D22D-F5D7-4C4C-9FFF-3A6AFDFD56D4}"/>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734" name="【公民館】&#10;一人当たり面積最大値テキスト">
          <a:extLst>
            <a:ext uri="{FF2B5EF4-FFF2-40B4-BE49-F238E27FC236}">
              <a16:creationId xmlns:a16="http://schemas.microsoft.com/office/drawing/2014/main" id="{6BDC034D-7881-4B78-AFFB-388DB9F8209A}"/>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735" name="直線コネクタ 734">
          <a:extLst>
            <a:ext uri="{FF2B5EF4-FFF2-40B4-BE49-F238E27FC236}">
              <a16:creationId xmlns:a16="http://schemas.microsoft.com/office/drawing/2014/main" id="{D9FDC36F-23A0-4090-9F04-25BBC2EA69C2}"/>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736" name="【公民館】&#10;一人当たり面積平均値テキスト">
          <a:extLst>
            <a:ext uri="{FF2B5EF4-FFF2-40B4-BE49-F238E27FC236}">
              <a16:creationId xmlns:a16="http://schemas.microsoft.com/office/drawing/2014/main" id="{C0533E6B-E17D-4E52-8454-10C8B2F78CF5}"/>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37" name="フローチャート: 判断 736">
          <a:extLst>
            <a:ext uri="{FF2B5EF4-FFF2-40B4-BE49-F238E27FC236}">
              <a16:creationId xmlns:a16="http://schemas.microsoft.com/office/drawing/2014/main" id="{583D494F-D426-4FD6-A06A-B29F1D9143AC}"/>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738" name="フローチャート: 判断 737">
          <a:extLst>
            <a:ext uri="{FF2B5EF4-FFF2-40B4-BE49-F238E27FC236}">
              <a16:creationId xmlns:a16="http://schemas.microsoft.com/office/drawing/2014/main" id="{8D8C7DEA-C17A-4BA7-A363-1B7F34F81C70}"/>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39" name="フローチャート: 判断 738">
          <a:extLst>
            <a:ext uri="{FF2B5EF4-FFF2-40B4-BE49-F238E27FC236}">
              <a16:creationId xmlns:a16="http://schemas.microsoft.com/office/drawing/2014/main" id="{764C7F71-0501-4EA3-BE95-44CEA3693148}"/>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166914</xdr:rowOff>
    </xdr:from>
    <xdr:to>
      <xdr:col>102</xdr:col>
      <xdr:colOff>165100</xdr:colOff>
      <xdr:row>107</xdr:row>
      <xdr:rowOff>97064</xdr:rowOff>
    </xdr:to>
    <xdr:sp macro="" textlink="">
      <xdr:nvSpPr>
        <xdr:cNvPr id="740" name="フローチャート: 判断 739">
          <a:extLst>
            <a:ext uri="{FF2B5EF4-FFF2-40B4-BE49-F238E27FC236}">
              <a16:creationId xmlns:a16="http://schemas.microsoft.com/office/drawing/2014/main" id="{AC6B5E81-AB8E-4C26-84E2-26377F9EDDE6}"/>
            </a:ext>
          </a:extLst>
        </xdr:cNvPr>
        <xdr:cNvSpPr/>
      </xdr:nvSpPr>
      <xdr:spPr>
        <a:xfrm>
          <a:off x="19494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165826</xdr:rowOff>
    </xdr:from>
    <xdr:to>
      <xdr:col>98</xdr:col>
      <xdr:colOff>38100</xdr:colOff>
      <xdr:row>107</xdr:row>
      <xdr:rowOff>95976</xdr:rowOff>
    </xdr:to>
    <xdr:sp macro="" textlink="">
      <xdr:nvSpPr>
        <xdr:cNvPr id="741" name="フローチャート: 判断 740">
          <a:extLst>
            <a:ext uri="{FF2B5EF4-FFF2-40B4-BE49-F238E27FC236}">
              <a16:creationId xmlns:a16="http://schemas.microsoft.com/office/drawing/2014/main" id="{2710A01A-E7A5-41AA-B7D3-3505BAFB2497}"/>
            </a:ext>
          </a:extLst>
        </xdr:cNvPr>
        <xdr:cNvSpPr/>
      </xdr:nvSpPr>
      <xdr:spPr>
        <a:xfrm>
          <a:off x="18605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3D4CFDA3-5C55-4478-BEF3-D6F01B9EB8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1E13CC0-D5DF-474C-9699-956C3644AD8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DCB26AC-A01E-46F7-B3E3-FD9575AFC0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1F275E7A-8F67-4DF5-9313-B7624AF906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DE0DBE99-AC5A-4691-B4B4-ADF02EE8D2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19957</xdr:rowOff>
    </xdr:from>
    <xdr:to>
      <xdr:col>116</xdr:col>
      <xdr:colOff>114300</xdr:colOff>
      <xdr:row>108</xdr:row>
      <xdr:rowOff>121557</xdr:rowOff>
    </xdr:to>
    <xdr:sp macro="" textlink="">
      <xdr:nvSpPr>
        <xdr:cNvPr id="747" name="楕円 746">
          <a:extLst>
            <a:ext uri="{FF2B5EF4-FFF2-40B4-BE49-F238E27FC236}">
              <a16:creationId xmlns:a16="http://schemas.microsoft.com/office/drawing/2014/main" id="{E56DAA15-0596-480B-9C39-BFA1720A1E37}"/>
            </a:ext>
          </a:extLst>
        </xdr:cNvPr>
        <xdr:cNvSpPr/>
      </xdr:nvSpPr>
      <xdr:spPr>
        <a:xfrm>
          <a:off x="221107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106334</xdr:rowOff>
    </xdr:from>
    <xdr:ext cx="469744" cy="259045"/>
    <xdr:sp macro="" textlink="">
      <xdr:nvSpPr>
        <xdr:cNvPr id="748" name="【公民館】&#10;一人当たり面積該当値テキスト">
          <a:extLst>
            <a:ext uri="{FF2B5EF4-FFF2-40B4-BE49-F238E27FC236}">
              <a16:creationId xmlns:a16="http://schemas.microsoft.com/office/drawing/2014/main" id="{301023C6-6323-4148-86EF-B60B67412366}"/>
            </a:ext>
          </a:extLst>
        </xdr:cNvPr>
        <xdr:cNvSpPr txBox="1"/>
      </xdr:nvSpPr>
      <xdr:spPr>
        <a:xfrm>
          <a:off x="22199600" y="184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23223</xdr:rowOff>
    </xdr:from>
    <xdr:to>
      <xdr:col>112</xdr:col>
      <xdr:colOff>38100</xdr:colOff>
      <xdr:row>108</xdr:row>
      <xdr:rowOff>124823</xdr:rowOff>
    </xdr:to>
    <xdr:sp macro="" textlink="">
      <xdr:nvSpPr>
        <xdr:cNvPr id="749" name="楕円 748">
          <a:extLst>
            <a:ext uri="{FF2B5EF4-FFF2-40B4-BE49-F238E27FC236}">
              <a16:creationId xmlns:a16="http://schemas.microsoft.com/office/drawing/2014/main" id="{ABF183AE-668B-461D-8075-8C4B72109230}"/>
            </a:ext>
          </a:extLst>
        </xdr:cNvPr>
        <xdr:cNvSpPr/>
      </xdr:nvSpPr>
      <xdr:spPr>
        <a:xfrm>
          <a:off x="21272500" y="185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70757</xdr:rowOff>
    </xdr:from>
    <xdr:to>
      <xdr:col>116</xdr:col>
      <xdr:colOff>63500</xdr:colOff>
      <xdr:row>108</xdr:row>
      <xdr:rowOff>74023</xdr:rowOff>
    </xdr:to>
    <xdr:cxnSp macro="">
      <xdr:nvCxnSpPr>
        <xdr:cNvPr id="750" name="直線コネクタ 749">
          <a:extLst>
            <a:ext uri="{FF2B5EF4-FFF2-40B4-BE49-F238E27FC236}">
              <a16:creationId xmlns:a16="http://schemas.microsoft.com/office/drawing/2014/main" id="{C4036848-C0F3-4F57-AD22-B78A0AE4AF16}"/>
            </a:ext>
          </a:extLst>
        </xdr:cNvPr>
        <xdr:cNvCxnSpPr/>
      </xdr:nvCxnSpPr>
      <xdr:spPr>
        <a:xfrm flipV="1">
          <a:off x="21323300" y="185873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24312</xdr:rowOff>
    </xdr:from>
    <xdr:to>
      <xdr:col>107</xdr:col>
      <xdr:colOff>101600</xdr:colOff>
      <xdr:row>108</xdr:row>
      <xdr:rowOff>125912</xdr:rowOff>
    </xdr:to>
    <xdr:sp macro="" textlink="">
      <xdr:nvSpPr>
        <xdr:cNvPr id="751" name="楕円 750">
          <a:extLst>
            <a:ext uri="{FF2B5EF4-FFF2-40B4-BE49-F238E27FC236}">
              <a16:creationId xmlns:a16="http://schemas.microsoft.com/office/drawing/2014/main" id="{84ED8885-1E2E-4124-A8DA-F2500B3EC0F5}"/>
            </a:ext>
          </a:extLst>
        </xdr:cNvPr>
        <xdr:cNvSpPr/>
      </xdr:nvSpPr>
      <xdr:spPr>
        <a:xfrm>
          <a:off x="20383500" y="18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74023</xdr:rowOff>
    </xdr:from>
    <xdr:to>
      <xdr:col>111</xdr:col>
      <xdr:colOff>177800</xdr:colOff>
      <xdr:row>108</xdr:row>
      <xdr:rowOff>75112</xdr:rowOff>
    </xdr:to>
    <xdr:cxnSp macro="">
      <xdr:nvCxnSpPr>
        <xdr:cNvPr id="752" name="直線コネクタ 751">
          <a:extLst>
            <a:ext uri="{FF2B5EF4-FFF2-40B4-BE49-F238E27FC236}">
              <a16:creationId xmlns:a16="http://schemas.microsoft.com/office/drawing/2014/main" id="{765A1EAC-F4ED-4AA4-A146-D78A5DC3A053}"/>
            </a:ext>
          </a:extLst>
        </xdr:cNvPr>
        <xdr:cNvCxnSpPr/>
      </xdr:nvCxnSpPr>
      <xdr:spPr>
        <a:xfrm flipV="1">
          <a:off x="20434300" y="185906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27577</xdr:rowOff>
    </xdr:from>
    <xdr:to>
      <xdr:col>102</xdr:col>
      <xdr:colOff>165100</xdr:colOff>
      <xdr:row>108</xdr:row>
      <xdr:rowOff>129177</xdr:rowOff>
    </xdr:to>
    <xdr:sp macro="" textlink="">
      <xdr:nvSpPr>
        <xdr:cNvPr id="753" name="楕円 752">
          <a:extLst>
            <a:ext uri="{FF2B5EF4-FFF2-40B4-BE49-F238E27FC236}">
              <a16:creationId xmlns:a16="http://schemas.microsoft.com/office/drawing/2014/main" id="{43271390-7267-4D75-A985-0F273FAA95DE}"/>
            </a:ext>
          </a:extLst>
        </xdr:cNvPr>
        <xdr:cNvSpPr/>
      </xdr:nvSpPr>
      <xdr:spPr>
        <a:xfrm>
          <a:off x="19494500" y="185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75112</xdr:rowOff>
    </xdr:from>
    <xdr:to>
      <xdr:col>107</xdr:col>
      <xdr:colOff>50800</xdr:colOff>
      <xdr:row>108</xdr:row>
      <xdr:rowOff>78377</xdr:rowOff>
    </xdr:to>
    <xdr:cxnSp macro="">
      <xdr:nvCxnSpPr>
        <xdr:cNvPr id="754" name="直線コネクタ 753">
          <a:extLst>
            <a:ext uri="{FF2B5EF4-FFF2-40B4-BE49-F238E27FC236}">
              <a16:creationId xmlns:a16="http://schemas.microsoft.com/office/drawing/2014/main" id="{212112AC-0EDE-45F2-B773-F8BD70365745}"/>
            </a:ext>
          </a:extLst>
        </xdr:cNvPr>
        <xdr:cNvCxnSpPr/>
      </xdr:nvCxnSpPr>
      <xdr:spPr>
        <a:xfrm flipV="1">
          <a:off x="19545300" y="185917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30843</xdr:rowOff>
    </xdr:from>
    <xdr:to>
      <xdr:col>98</xdr:col>
      <xdr:colOff>38100</xdr:colOff>
      <xdr:row>108</xdr:row>
      <xdr:rowOff>132443</xdr:rowOff>
    </xdr:to>
    <xdr:sp macro="" textlink="">
      <xdr:nvSpPr>
        <xdr:cNvPr id="755" name="楕円 754">
          <a:extLst>
            <a:ext uri="{FF2B5EF4-FFF2-40B4-BE49-F238E27FC236}">
              <a16:creationId xmlns:a16="http://schemas.microsoft.com/office/drawing/2014/main" id="{591FFBB2-0E2D-4778-A43C-FC84BA9427BB}"/>
            </a:ext>
          </a:extLst>
        </xdr:cNvPr>
        <xdr:cNvSpPr/>
      </xdr:nvSpPr>
      <xdr:spPr>
        <a:xfrm>
          <a:off x="18605500" y="185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78377</xdr:rowOff>
    </xdr:from>
    <xdr:to>
      <xdr:col>102</xdr:col>
      <xdr:colOff>114300</xdr:colOff>
      <xdr:row>108</xdr:row>
      <xdr:rowOff>81643</xdr:rowOff>
    </xdr:to>
    <xdr:cxnSp macro="">
      <xdr:nvCxnSpPr>
        <xdr:cNvPr id="756" name="直線コネクタ 755">
          <a:extLst>
            <a:ext uri="{FF2B5EF4-FFF2-40B4-BE49-F238E27FC236}">
              <a16:creationId xmlns:a16="http://schemas.microsoft.com/office/drawing/2014/main" id="{DEEF3349-A3BD-407E-AAC3-F688C2590394}"/>
            </a:ext>
          </a:extLst>
        </xdr:cNvPr>
        <xdr:cNvCxnSpPr/>
      </xdr:nvCxnSpPr>
      <xdr:spPr>
        <a:xfrm flipV="1">
          <a:off x="18656300" y="1859497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757" name="n_1aveValue【公民館】&#10;一人当たり面積">
          <a:extLst>
            <a:ext uri="{FF2B5EF4-FFF2-40B4-BE49-F238E27FC236}">
              <a16:creationId xmlns:a16="http://schemas.microsoft.com/office/drawing/2014/main" id="{E75512AD-E46C-42AB-9080-17533FF7932B}"/>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758" name="n_2aveValue【公民館】&#10;一人当たり面積">
          <a:extLst>
            <a:ext uri="{FF2B5EF4-FFF2-40B4-BE49-F238E27FC236}">
              <a16:creationId xmlns:a16="http://schemas.microsoft.com/office/drawing/2014/main" id="{F6591B47-D4B8-447A-A334-A1D397654CBF}"/>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113591</xdr:rowOff>
    </xdr:from>
    <xdr:ext cx="469744" cy="259045"/>
    <xdr:sp macro="" textlink="">
      <xdr:nvSpPr>
        <xdr:cNvPr id="759" name="n_3aveValue【公民館】&#10;一人当たり面積">
          <a:extLst>
            <a:ext uri="{FF2B5EF4-FFF2-40B4-BE49-F238E27FC236}">
              <a16:creationId xmlns:a16="http://schemas.microsoft.com/office/drawing/2014/main" id="{549921C6-0F99-4D4E-B5F4-F1E488165F79}"/>
            </a:ext>
          </a:extLst>
        </xdr:cNvPr>
        <xdr:cNvSpPr txBox="1"/>
      </xdr:nvSpPr>
      <xdr:spPr>
        <a:xfrm>
          <a:off x="19310427" y="1811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112503</xdr:rowOff>
    </xdr:from>
    <xdr:ext cx="469744" cy="259045"/>
    <xdr:sp macro="" textlink="">
      <xdr:nvSpPr>
        <xdr:cNvPr id="760" name="n_4aveValue【公民館】&#10;一人当たり面積">
          <a:extLst>
            <a:ext uri="{FF2B5EF4-FFF2-40B4-BE49-F238E27FC236}">
              <a16:creationId xmlns:a16="http://schemas.microsoft.com/office/drawing/2014/main" id="{883E21D3-E0FB-47B0-99E9-03894CDF75C4}"/>
            </a:ext>
          </a:extLst>
        </xdr:cNvPr>
        <xdr:cNvSpPr txBox="1"/>
      </xdr:nvSpPr>
      <xdr:spPr>
        <a:xfrm>
          <a:off x="184214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115950</xdr:rowOff>
    </xdr:from>
    <xdr:ext cx="469744" cy="259045"/>
    <xdr:sp macro="" textlink="">
      <xdr:nvSpPr>
        <xdr:cNvPr id="761" name="n_1mainValue【公民館】&#10;一人当たり面積">
          <a:extLst>
            <a:ext uri="{FF2B5EF4-FFF2-40B4-BE49-F238E27FC236}">
              <a16:creationId xmlns:a16="http://schemas.microsoft.com/office/drawing/2014/main" id="{38CAD548-3AAD-4480-85FF-B2146C4742AC}"/>
            </a:ext>
          </a:extLst>
        </xdr:cNvPr>
        <xdr:cNvSpPr txBox="1"/>
      </xdr:nvSpPr>
      <xdr:spPr>
        <a:xfrm>
          <a:off x="21075727" y="186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117039</xdr:rowOff>
    </xdr:from>
    <xdr:ext cx="469744" cy="259045"/>
    <xdr:sp macro="" textlink="">
      <xdr:nvSpPr>
        <xdr:cNvPr id="762" name="n_2mainValue【公民館】&#10;一人当たり面積">
          <a:extLst>
            <a:ext uri="{FF2B5EF4-FFF2-40B4-BE49-F238E27FC236}">
              <a16:creationId xmlns:a16="http://schemas.microsoft.com/office/drawing/2014/main" id="{C614F78C-1B59-4BFC-B54A-947F3CD0EB72}"/>
            </a:ext>
          </a:extLst>
        </xdr:cNvPr>
        <xdr:cNvSpPr txBox="1"/>
      </xdr:nvSpPr>
      <xdr:spPr>
        <a:xfrm>
          <a:off x="20199427" y="1863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120304</xdr:rowOff>
    </xdr:from>
    <xdr:ext cx="469744" cy="259045"/>
    <xdr:sp macro="" textlink="">
      <xdr:nvSpPr>
        <xdr:cNvPr id="763" name="n_3mainValue【公民館】&#10;一人当たり面積">
          <a:extLst>
            <a:ext uri="{FF2B5EF4-FFF2-40B4-BE49-F238E27FC236}">
              <a16:creationId xmlns:a16="http://schemas.microsoft.com/office/drawing/2014/main" id="{A6BEDB3B-412B-4918-A7C7-A545FC70E5BD}"/>
            </a:ext>
          </a:extLst>
        </xdr:cNvPr>
        <xdr:cNvSpPr txBox="1"/>
      </xdr:nvSpPr>
      <xdr:spPr>
        <a:xfrm>
          <a:off x="19310427" y="1863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123570</xdr:rowOff>
    </xdr:from>
    <xdr:ext cx="469744" cy="259045"/>
    <xdr:sp macro="" textlink="">
      <xdr:nvSpPr>
        <xdr:cNvPr id="764" name="n_4mainValue【公民館】&#10;一人当たり面積">
          <a:extLst>
            <a:ext uri="{FF2B5EF4-FFF2-40B4-BE49-F238E27FC236}">
              <a16:creationId xmlns:a16="http://schemas.microsoft.com/office/drawing/2014/main" id="{00F20DD9-70CC-47E3-A468-48BEC78D6BA7}"/>
            </a:ext>
          </a:extLst>
        </xdr:cNvPr>
        <xdr:cNvSpPr txBox="1"/>
      </xdr:nvSpPr>
      <xdr:spPr>
        <a:xfrm>
          <a:off x="18421427" y="186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D369FDB3-17C8-49A4-A878-8984A63F13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13AEE826-711C-4A1E-9F11-F741CDE96C8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1ADEFC4A-CC36-4AAA-A246-1AC415EBC5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a:t>
          </a:r>
          <a:r>
            <a:rPr kumimoji="1" lang="en-US" altLang="ja-JP" sz="1300">
              <a:latin typeface="ＭＳ Ｐゴシック" panose="020B0600070205080204" pitchFamily="50" charset="-128"/>
              <a:ea typeface="ＭＳ Ｐゴシック" panose="020B0600070205080204" pitchFamily="50" charset="-128"/>
            </a:rPr>
            <a:t>886.47</a:t>
          </a:r>
          <a:r>
            <a:rPr kumimoji="1" lang="ja-JP" altLang="en-US" sz="1300">
              <a:latin typeface="ＭＳ Ｐゴシック" panose="020B0600070205080204" pitchFamily="50" charset="-128"/>
              <a:ea typeface="ＭＳ Ｐゴシック" panose="020B0600070205080204" pitchFamily="50" charset="-128"/>
            </a:rPr>
            <a:t>ｋ</a:t>
          </a:r>
          <a:r>
            <a:rPr kumimoji="0"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もの広大な面積を有しているが、道路の延長も他に類を見ない規模にあり、町民一人当たりに換算した場合の単位は、類似団体や県内自治体の平均値と比較しても突出した状況にある。しかし、地域公共交通網が脆弱である当町において、道路は住民生活を支える重要なインフラ設備であり、廃止を選択することは極めて難しいものと言わざるを得ない。</a:t>
          </a:r>
          <a:r>
            <a:rPr kumimoji="1"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人口減少が急速に進む中にあっては、町民一人当たりの抱える負担の増加が懸念されることから、国庫補助事業等の活用や地方債の充当により財源を確保しつつ、財政事情や特殊性を踏まえた特別交付税措置要望を行うなど、計画的な維持補修・更新を進めたい。また、橋りょう・トンネルに着目すれば、有形固定資産減価償却率は類似団体内の平均値を下回っているものの、中山間に位置する地域性や道路の延長に関連して、町民一人当たりの有形固定資産額は突出している。今後</a:t>
          </a:r>
          <a:r>
            <a:rPr kumimoji="0"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老朽化が進展することで、維持補修費の増大が見込まれることから、道路と同様に計画的な維持補修を進める必要がある。</a:t>
          </a:r>
          <a:endParaRPr kumimoji="0"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公営住宅の有形固定資産減価償却率は毎年度増加し、類似団体内の平均値も大きく上回っていることから、老朽化が進む現状を示している。町民一人当たりの面積も類似団体内の平均値を大きく上回っているが、民間事業者による住宅供給が少ない地域性であることを踏まえ、住宅需要とのバランスを注視しつつ、公共施設等総合管理計画に基づく適切な改修、除却、更新を進めたい。</a:t>
          </a:r>
          <a:endParaRPr kumimoji="0"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270D52-432B-4D39-9230-02572A1AD0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B3A7B2-0EFD-47A1-88D7-C69CFD04B42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83CF84A-BC1A-4BAB-A7B8-A9E3F94201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D27AA9-2001-4295-821E-56F728016C8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E7ABCC-CAD6-46F7-860B-3C3A6AD671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AA339A-18D9-44AC-B648-C8B9090FCB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FDE27F8-8E3E-48D1-AA4C-362DC4D469E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A263C1-7909-4991-BA80-A8D9104295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7FE98C-1CBC-46BC-B848-50AC00510D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B4D057-AC26-4B98-8FE5-79348671D8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14,176
14,094
886.47
13,388,728
12,929,178
438,399
8,303,812
16,413,305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83BC5A4-E801-4894-AA56-CDE4177F7A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465DA6-EF83-48B7-9ADE-CC792BB05F3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7FB583-FFC5-4E20-8391-1DE431CB2E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30DE86-9AD9-4688-802E-B722E70D772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BCCE99-3F1D-4F32-B639-BE2CDF7FAA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205E88C-9B87-4D65-BD5F-3BA2EB6FB96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CE60F7-B0BF-4302-A3AA-49586BF15E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2973CE-F7F7-450B-BB1A-98A8CFF9E49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FAF18DD-B8FB-45A1-9D92-C0756E05E0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70FCD77-A48E-4F89-A780-8480D9F98B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D13253-2740-4547-92D8-90C3CC4598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BADA52A-8BE9-4DE4-A704-E48A9092D2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C14C73-83B3-44A1-B441-399F881B7F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31AF46-E7B2-4165-A9A0-AEE21FC4E4B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75593D-9446-4DEF-8ED7-4996010285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B2FA92-D7D5-47C0-9F8F-6C806B8822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912D04-2913-4D28-87B1-22CA818786E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99CD603-8B8D-4723-BE7D-44FD8A12C7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6A03A0-510E-4B83-A3B1-7943E0A526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2251E3-4ABB-43F7-900D-9E4F5B14C9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D080E7-C637-49F5-A9D6-D3C888AFA63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F49586-9C7A-484B-A9D9-CA2A55C8534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E2AB9D9-7990-4E98-9F19-3DA5FB371A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C31048-971F-4F9D-AEC9-9279EA4EFC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A2254A-8CF2-4BFC-BD6A-9036873A05D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98CD1D9-2FC0-47D3-A4A0-B059C0503EE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3A97084-F6DE-4958-A246-135014E7B15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3007A0-C83A-4D16-BA89-EF9B1758B4C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D4F43B-F719-4969-A317-C918BA09DF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C2CC15-BCF0-40A0-A277-C99405CF89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8470DA-3875-41D4-8F2F-2CE85F5A11B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5D6D578-8848-41C4-B50F-95857F57388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F6FBCE7-8DD1-498C-AAC7-7A662068EEE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89B2703-0F19-488B-9548-D84DCF9F6AC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C58EFE5-5B1A-4640-9C32-5E856C0B6C7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315498-F807-463A-9781-DB5DD7B942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C0176A2-15C1-497D-B150-D7349BC27F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AF5C00C-67EE-45B2-A47B-6D6960D7F45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6850545-AB99-4DB4-9530-3DE19437781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8D86C39-D3C3-457C-A2F4-F03C83E6842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97CDD4A-B9CF-4B94-9EF1-D7CAED1FFA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6435647-5E61-49A0-8429-151BDB8EDEA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8B7ECD-0405-4E97-BC04-32BCC0DD12D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080B660-DD90-4CC2-B9A4-D0310A03BF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5DFCBC9-5010-451C-BEFB-C5C7AEAB48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BC2F3F3-D634-4EA8-A12A-8116A8E337F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90E4FAFF-9A04-4D92-BBE9-C02FFA4E6983}"/>
            </a:ext>
          </a:extLst>
        </xdr:cNvPr>
        <xdr:cNvCxnSpPr/>
      </xdr:nvCxnSpPr>
      <xdr:spPr>
        <a:xfrm flipV="1">
          <a:off x="4634865" y="5796099"/>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図書館】&#10;有形固定資産減価償却率最小値テキスト">
          <a:extLst>
            <a:ext uri="{FF2B5EF4-FFF2-40B4-BE49-F238E27FC236}">
              <a16:creationId xmlns:a16="http://schemas.microsoft.com/office/drawing/2014/main" id="{953DB398-C71B-4D69-A213-D7181BA0FBA0}"/>
            </a:ext>
          </a:extLst>
        </xdr:cNvPr>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F397144-D4CA-4F92-8D28-08CC0BEB109A}"/>
            </a:ext>
          </a:extLst>
        </xdr:cNvPr>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612DA1AF-804E-4CC1-9100-65D9F2BF1B13}"/>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61752517-7F6E-4A7B-8BA2-F2647EB7E753}"/>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a:extLst>
            <a:ext uri="{FF2B5EF4-FFF2-40B4-BE49-F238E27FC236}">
              <a16:creationId xmlns:a16="http://schemas.microsoft.com/office/drawing/2014/main" id="{1E4D12EF-1BA6-4A33-9754-B3F9E0CA71A0}"/>
            </a:ext>
          </a:extLst>
        </xdr:cNvPr>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a:extLst>
            <a:ext uri="{FF2B5EF4-FFF2-40B4-BE49-F238E27FC236}">
              <a16:creationId xmlns:a16="http://schemas.microsoft.com/office/drawing/2014/main" id="{69261179-E405-43F4-BF0A-6E75E4861CE0}"/>
            </a:ext>
          </a:extLst>
        </xdr:cNvPr>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5" name="フローチャート: 判断 64">
          <a:extLst>
            <a:ext uri="{FF2B5EF4-FFF2-40B4-BE49-F238E27FC236}">
              <a16:creationId xmlns:a16="http://schemas.microsoft.com/office/drawing/2014/main" id="{A3D597B2-C575-43F0-A49E-5CAAAA8B1C5C}"/>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79284</xdr:rowOff>
    </xdr:from>
    <xdr:to>
      <xdr:col>15</xdr:col>
      <xdr:colOff>101600</xdr:colOff>
      <xdr:row>37</xdr:row>
      <xdr:rowOff>9434</xdr:rowOff>
    </xdr:to>
    <xdr:sp macro="" textlink="">
      <xdr:nvSpPr>
        <xdr:cNvPr id="66" name="フローチャート: 判断 65">
          <a:extLst>
            <a:ext uri="{FF2B5EF4-FFF2-40B4-BE49-F238E27FC236}">
              <a16:creationId xmlns:a16="http://schemas.microsoft.com/office/drawing/2014/main" id="{51C8D8B4-4287-4AFF-9A77-0C6457CCCA55}"/>
            </a:ext>
          </a:extLst>
        </xdr:cNvPr>
        <xdr:cNvSpPr/>
      </xdr:nvSpPr>
      <xdr:spPr>
        <a:xfrm>
          <a:off x="2857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F9F9D59A-B879-46FC-8226-1695DCDAEB39}"/>
            </a:ext>
          </a:extLst>
        </xdr:cNvPr>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id="{7D98A395-31F5-45D0-896E-4372CF723456}"/>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92BB38-B12B-47A5-93E1-2646B42D15B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DEAEA7-0CEE-4502-B85E-510E1D2F64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571296-2507-4074-BE96-8280F22799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D2EB15-7EDA-4081-85D5-5B913EEAD03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D10E32-66E3-4760-9E6E-A1E2728D261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27033</xdr:rowOff>
    </xdr:from>
    <xdr:to>
      <xdr:col>24</xdr:col>
      <xdr:colOff>114300</xdr:colOff>
      <xdr:row>36</xdr:row>
      <xdr:rowOff>128633</xdr:rowOff>
    </xdr:to>
    <xdr:sp macro="" textlink="">
      <xdr:nvSpPr>
        <xdr:cNvPr id="74" name="楕円 73">
          <a:extLst>
            <a:ext uri="{FF2B5EF4-FFF2-40B4-BE49-F238E27FC236}">
              <a16:creationId xmlns:a16="http://schemas.microsoft.com/office/drawing/2014/main" id="{A065E202-EF23-42F8-9FA2-500E02D7F483}"/>
            </a:ext>
          </a:extLst>
        </xdr:cNvPr>
        <xdr:cNvSpPr/>
      </xdr:nvSpPr>
      <xdr:spPr>
        <a:xfrm>
          <a:off x="45847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49910</xdr:rowOff>
    </xdr:from>
    <xdr:ext cx="405111" cy="259045"/>
    <xdr:sp macro="" textlink="">
      <xdr:nvSpPr>
        <xdr:cNvPr id="75" name="【図書館】&#10;有形固定資産減価償却率該当値テキスト">
          <a:extLst>
            <a:ext uri="{FF2B5EF4-FFF2-40B4-BE49-F238E27FC236}">
              <a16:creationId xmlns:a16="http://schemas.microsoft.com/office/drawing/2014/main" id="{3810A8AE-1950-4456-873C-A349F064C93E}"/>
            </a:ext>
          </a:extLst>
        </xdr:cNvPr>
        <xdr:cNvSpPr txBox="1"/>
      </xdr:nvSpPr>
      <xdr:spPr>
        <a:xfrm>
          <a:off x="4673600" y="605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149497</xdr:rowOff>
    </xdr:from>
    <xdr:to>
      <xdr:col>20</xdr:col>
      <xdr:colOff>38100</xdr:colOff>
      <xdr:row>36</xdr:row>
      <xdr:rowOff>79647</xdr:rowOff>
    </xdr:to>
    <xdr:sp macro="" textlink="">
      <xdr:nvSpPr>
        <xdr:cNvPr id="76" name="楕円 75">
          <a:extLst>
            <a:ext uri="{FF2B5EF4-FFF2-40B4-BE49-F238E27FC236}">
              <a16:creationId xmlns:a16="http://schemas.microsoft.com/office/drawing/2014/main" id="{4385E8A5-6305-4774-8C91-84EA670761FE}"/>
            </a:ext>
          </a:extLst>
        </xdr:cNvPr>
        <xdr:cNvSpPr/>
      </xdr:nvSpPr>
      <xdr:spPr>
        <a:xfrm>
          <a:off x="3746500"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28847</xdr:rowOff>
    </xdr:from>
    <xdr:to>
      <xdr:col>24</xdr:col>
      <xdr:colOff>63500</xdr:colOff>
      <xdr:row>36</xdr:row>
      <xdr:rowOff>77833</xdr:rowOff>
    </xdr:to>
    <xdr:cxnSp macro="">
      <xdr:nvCxnSpPr>
        <xdr:cNvPr id="77" name="直線コネクタ 76">
          <a:extLst>
            <a:ext uri="{FF2B5EF4-FFF2-40B4-BE49-F238E27FC236}">
              <a16:creationId xmlns:a16="http://schemas.microsoft.com/office/drawing/2014/main" id="{F083A257-DC6A-46D6-A20F-F17AB14F1D6C}"/>
            </a:ext>
          </a:extLst>
        </xdr:cNvPr>
        <xdr:cNvCxnSpPr/>
      </xdr:nvCxnSpPr>
      <xdr:spPr>
        <a:xfrm>
          <a:off x="3797300" y="620104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a:extLst>
            <a:ext uri="{FF2B5EF4-FFF2-40B4-BE49-F238E27FC236}">
              <a16:creationId xmlns:a16="http://schemas.microsoft.com/office/drawing/2014/main" id="{4A07E832-ACF7-4850-8948-BFE3C6C38528}"/>
            </a:ext>
          </a:extLst>
        </xdr:cNvPr>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28847</xdr:rowOff>
    </xdr:from>
    <xdr:to>
      <xdr:col>19</xdr:col>
      <xdr:colOff>177800</xdr:colOff>
      <xdr:row>36</xdr:row>
      <xdr:rowOff>43543</xdr:rowOff>
    </xdr:to>
    <xdr:cxnSp macro="">
      <xdr:nvCxnSpPr>
        <xdr:cNvPr id="79" name="直線コネクタ 78">
          <a:extLst>
            <a:ext uri="{FF2B5EF4-FFF2-40B4-BE49-F238E27FC236}">
              <a16:creationId xmlns:a16="http://schemas.microsoft.com/office/drawing/2014/main" id="{CA7E8FFC-063D-4975-A672-81C6208F1924}"/>
            </a:ext>
          </a:extLst>
        </xdr:cNvPr>
        <xdr:cNvCxnSpPr/>
      </xdr:nvCxnSpPr>
      <xdr:spPr>
        <a:xfrm flipV="1">
          <a:off x="2908300" y="620104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a:extLst>
            <a:ext uri="{FF2B5EF4-FFF2-40B4-BE49-F238E27FC236}">
              <a16:creationId xmlns:a16="http://schemas.microsoft.com/office/drawing/2014/main" id="{744EA576-7FAC-498E-B06B-3D78602F900F}"/>
            </a:ext>
          </a:extLst>
        </xdr:cNvPr>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a:extLst>
            <a:ext uri="{FF2B5EF4-FFF2-40B4-BE49-F238E27FC236}">
              <a16:creationId xmlns:a16="http://schemas.microsoft.com/office/drawing/2014/main" id="{3C377333-8BF3-47CE-BFB9-0DC554C436EE}"/>
            </a:ext>
          </a:extLst>
        </xdr:cNvPr>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98878</xdr:rowOff>
    </xdr:from>
    <xdr:to>
      <xdr:col>6</xdr:col>
      <xdr:colOff>38100</xdr:colOff>
      <xdr:row>36</xdr:row>
      <xdr:rowOff>29028</xdr:rowOff>
    </xdr:to>
    <xdr:sp macro="" textlink="">
      <xdr:nvSpPr>
        <xdr:cNvPr id="82" name="楕円 81">
          <a:extLst>
            <a:ext uri="{FF2B5EF4-FFF2-40B4-BE49-F238E27FC236}">
              <a16:creationId xmlns:a16="http://schemas.microsoft.com/office/drawing/2014/main" id="{56458DDD-B629-4C0D-9895-5ABF683C8186}"/>
            </a:ext>
          </a:extLst>
        </xdr:cNvPr>
        <xdr:cNvSpPr/>
      </xdr:nvSpPr>
      <xdr:spPr>
        <a:xfrm>
          <a:off x="1079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149678</xdr:rowOff>
    </xdr:from>
    <xdr:to>
      <xdr:col>10</xdr:col>
      <xdr:colOff>114300</xdr:colOff>
      <xdr:row>36</xdr:row>
      <xdr:rowOff>10886</xdr:rowOff>
    </xdr:to>
    <xdr:cxnSp macro="">
      <xdr:nvCxnSpPr>
        <xdr:cNvPr id="83" name="直線コネクタ 82">
          <a:extLst>
            <a:ext uri="{FF2B5EF4-FFF2-40B4-BE49-F238E27FC236}">
              <a16:creationId xmlns:a16="http://schemas.microsoft.com/office/drawing/2014/main" id="{3FB2F901-CB12-4881-9D9B-43B4E243CF03}"/>
            </a:ext>
          </a:extLst>
        </xdr:cNvPr>
        <xdr:cNvCxnSpPr/>
      </xdr:nvCxnSpPr>
      <xdr:spPr>
        <a:xfrm>
          <a:off x="1130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84" name="n_1aveValue【図書館】&#10;有形固定資産減価償却率">
          <a:extLst>
            <a:ext uri="{FF2B5EF4-FFF2-40B4-BE49-F238E27FC236}">
              <a16:creationId xmlns:a16="http://schemas.microsoft.com/office/drawing/2014/main" id="{9815254A-D73B-4FD0-A33F-CA917FFDA64C}"/>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561</xdr:rowOff>
    </xdr:from>
    <xdr:ext cx="405111" cy="259045"/>
    <xdr:sp macro="" textlink="">
      <xdr:nvSpPr>
        <xdr:cNvPr id="85" name="n_2aveValue【図書館】&#10;有形固定資産減価償却率">
          <a:extLst>
            <a:ext uri="{FF2B5EF4-FFF2-40B4-BE49-F238E27FC236}">
              <a16:creationId xmlns:a16="http://schemas.microsoft.com/office/drawing/2014/main" id="{4B867CB7-1141-4FFC-BE77-CF3E3B4D9DE4}"/>
            </a:ext>
          </a:extLst>
        </xdr:cNvPr>
        <xdr:cNvSpPr txBox="1"/>
      </xdr:nvSpPr>
      <xdr:spPr>
        <a:xfrm>
          <a:off x="2705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103431</xdr:rowOff>
    </xdr:from>
    <xdr:ext cx="405111" cy="259045"/>
    <xdr:sp macro="" textlink="">
      <xdr:nvSpPr>
        <xdr:cNvPr id="86" name="n_3aveValue【図書館】&#10;有形固定資産減価償却率">
          <a:extLst>
            <a:ext uri="{FF2B5EF4-FFF2-40B4-BE49-F238E27FC236}">
              <a16:creationId xmlns:a16="http://schemas.microsoft.com/office/drawing/2014/main" id="{EDD76188-C315-47ED-BCEC-D6277EC0B4BC}"/>
            </a:ext>
          </a:extLst>
        </xdr:cNvPr>
        <xdr:cNvSpPr txBox="1"/>
      </xdr:nvSpPr>
      <xdr:spPr>
        <a:xfrm>
          <a:off x="1816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75673</xdr:rowOff>
    </xdr:from>
    <xdr:ext cx="405111" cy="259045"/>
    <xdr:sp macro="" textlink="">
      <xdr:nvSpPr>
        <xdr:cNvPr id="87" name="n_4aveValue【図書館】&#10;有形固定資産減価償却率">
          <a:extLst>
            <a:ext uri="{FF2B5EF4-FFF2-40B4-BE49-F238E27FC236}">
              <a16:creationId xmlns:a16="http://schemas.microsoft.com/office/drawing/2014/main" id="{C227221D-C333-45F1-A391-8C167FBBAAF7}"/>
            </a:ext>
          </a:extLst>
        </xdr:cNvPr>
        <xdr:cNvSpPr txBox="1"/>
      </xdr:nvSpPr>
      <xdr:spPr>
        <a:xfrm>
          <a:off x="927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96174</xdr:rowOff>
    </xdr:from>
    <xdr:ext cx="405111" cy="259045"/>
    <xdr:sp macro="" textlink="">
      <xdr:nvSpPr>
        <xdr:cNvPr id="88" name="n_1mainValue【図書館】&#10;有形固定資産減価償却率">
          <a:extLst>
            <a:ext uri="{FF2B5EF4-FFF2-40B4-BE49-F238E27FC236}">
              <a16:creationId xmlns:a16="http://schemas.microsoft.com/office/drawing/2014/main" id="{DD6237CB-8123-4C42-A0BF-5339A9410C8E}"/>
            </a:ext>
          </a:extLst>
        </xdr:cNvPr>
        <xdr:cNvSpPr txBox="1"/>
      </xdr:nvSpPr>
      <xdr:spPr>
        <a:xfrm>
          <a:off x="35820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1D7C23C6-1D59-49E8-8CA0-1F703BC882EF}"/>
            </a:ext>
          </a:extLst>
        </xdr:cNvPr>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a:extLst>
            <a:ext uri="{FF2B5EF4-FFF2-40B4-BE49-F238E27FC236}">
              <a16:creationId xmlns:a16="http://schemas.microsoft.com/office/drawing/2014/main" id="{2281F011-A07B-46D8-AF58-31F05600E7BC}"/>
            </a:ext>
          </a:extLst>
        </xdr:cNvPr>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45555</xdr:rowOff>
    </xdr:from>
    <xdr:ext cx="405111" cy="259045"/>
    <xdr:sp macro="" textlink="">
      <xdr:nvSpPr>
        <xdr:cNvPr id="91" name="n_4mainValue【図書館】&#10;有形固定資産減価償却率">
          <a:extLst>
            <a:ext uri="{FF2B5EF4-FFF2-40B4-BE49-F238E27FC236}">
              <a16:creationId xmlns:a16="http://schemas.microsoft.com/office/drawing/2014/main" id="{9A91DDB8-BDF1-4C25-8069-9B44D548F540}"/>
            </a:ext>
          </a:extLst>
        </xdr:cNvPr>
        <xdr:cNvSpPr txBox="1"/>
      </xdr:nvSpPr>
      <xdr:spPr>
        <a:xfrm>
          <a:off x="927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A3F5D8D-531D-4189-8CFE-F28E7F93FF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BB302C-0821-4BB6-A0B0-1453AAE5ACB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36E1E62-0066-46E7-A963-C1379BA6050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80B603F-C8CE-4F7F-B496-DAE002A9A6D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1683B73-DD7C-49B5-B8A3-621309FDCE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9C8375-F529-4CFE-944B-C462125AE6E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4AFE01-EE5C-4072-AB79-2419BCBE9A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56B1B4-8116-4D47-99C4-0990813DAC1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A9FCA0F-3BEC-416D-80D6-2799A620304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9271E3-FC63-49D0-A564-DC66718FCD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B6A215F-1CA7-4D2F-AF46-58D4BAD3A1D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6CA6997-E6FB-450E-B4FD-8D599C9FB99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D6E11C1-09B0-4915-85C5-60ECAD9C8B7D}"/>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1A14A94-0BD0-4B2C-9116-6570A7E7C10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EFBCF375-940B-4A9B-B59D-8508FB2411A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E893CFD-7EC6-4E49-99CE-394DD236397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4572800-88C4-4F26-A665-78777ABED04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2535D86F-ECAF-43C6-855F-491DE31B6645}"/>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25CCD10-ADC8-4F58-967C-90CADCA286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13FC95F-B5E8-4BA5-860A-AC552356E7B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51AD733E-3FAF-423C-818B-552EB79F1E9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80772</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EF936C7F-B786-445E-96FC-179D330623CB}"/>
            </a:ext>
          </a:extLst>
        </xdr:cNvPr>
        <xdr:cNvCxnSpPr/>
      </xdr:nvCxnSpPr>
      <xdr:spPr>
        <a:xfrm flipV="1">
          <a:off x="10476865" y="591007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887AF14F-8AE8-4E2E-85A4-8F23661E506F}"/>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F96C712-D778-45A6-8CC5-2470EFAEE5DF}"/>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27449</xdr:rowOff>
    </xdr:from>
    <xdr:ext cx="469744" cy="259045"/>
    <xdr:sp macro="" textlink="">
      <xdr:nvSpPr>
        <xdr:cNvPr id="116" name="【図書館】&#10;一人当たり面積最大値テキスト">
          <a:extLst>
            <a:ext uri="{FF2B5EF4-FFF2-40B4-BE49-F238E27FC236}">
              <a16:creationId xmlns:a16="http://schemas.microsoft.com/office/drawing/2014/main" id="{C267AA0B-DEB7-4EFB-903A-70E1FAB41C6B}"/>
            </a:ext>
          </a:extLst>
        </xdr:cNvPr>
        <xdr:cNvSpPr txBox="1"/>
      </xdr:nvSpPr>
      <xdr:spPr>
        <a:xfrm>
          <a:off x="10515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80772</xdr:rowOff>
    </xdr:from>
    <xdr:to>
      <xdr:col>55</xdr:col>
      <xdr:colOff>88900</xdr:colOff>
      <xdr:row>34</xdr:row>
      <xdr:rowOff>80772</xdr:rowOff>
    </xdr:to>
    <xdr:cxnSp macro="">
      <xdr:nvCxnSpPr>
        <xdr:cNvPr id="117" name="直線コネクタ 116">
          <a:extLst>
            <a:ext uri="{FF2B5EF4-FFF2-40B4-BE49-F238E27FC236}">
              <a16:creationId xmlns:a16="http://schemas.microsoft.com/office/drawing/2014/main" id="{DC8EFF27-5C40-4FCE-BEB7-57FF99A876AD}"/>
            </a:ext>
          </a:extLst>
        </xdr:cNvPr>
        <xdr:cNvCxnSpPr/>
      </xdr:nvCxnSpPr>
      <xdr:spPr>
        <a:xfrm>
          <a:off x="10388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D51E2E65-A0B9-4286-80AC-7EB63CA4CD3D}"/>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AD935FF4-0FF0-466A-BB07-6AEF3A33C0C8}"/>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20" name="フローチャート: 判断 119">
          <a:extLst>
            <a:ext uri="{FF2B5EF4-FFF2-40B4-BE49-F238E27FC236}">
              <a16:creationId xmlns:a16="http://schemas.microsoft.com/office/drawing/2014/main" id="{B29FF996-3A30-4CE7-A2EB-F325AF331EE2}"/>
            </a:ext>
          </a:extLst>
        </xdr:cNvPr>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1" name="フローチャート: 判断 120">
          <a:extLst>
            <a:ext uri="{FF2B5EF4-FFF2-40B4-BE49-F238E27FC236}">
              <a16:creationId xmlns:a16="http://schemas.microsoft.com/office/drawing/2014/main" id="{06011E28-F0A8-4E0B-87E7-445026C5163F}"/>
            </a:ext>
          </a:extLst>
        </xdr:cNvPr>
        <xdr:cNvSpPr/>
      </xdr:nvSpPr>
      <xdr:spPr>
        <a:xfrm>
          <a:off x="8699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141986</xdr:rowOff>
    </xdr:from>
    <xdr:to>
      <xdr:col>41</xdr:col>
      <xdr:colOff>101600</xdr:colOff>
      <xdr:row>40</xdr:row>
      <xdr:rowOff>72136</xdr:rowOff>
    </xdr:to>
    <xdr:sp macro="" textlink="">
      <xdr:nvSpPr>
        <xdr:cNvPr id="122" name="フローチャート: 判断 121">
          <a:extLst>
            <a:ext uri="{FF2B5EF4-FFF2-40B4-BE49-F238E27FC236}">
              <a16:creationId xmlns:a16="http://schemas.microsoft.com/office/drawing/2014/main" id="{B58160ED-E682-4B82-AE39-2031D4DB4C8F}"/>
            </a:ext>
          </a:extLst>
        </xdr:cNvPr>
        <xdr:cNvSpPr/>
      </xdr:nvSpPr>
      <xdr:spPr>
        <a:xfrm>
          <a:off x="7810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155702</xdr:rowOff>
    </xdr:from>
    <xdr:to>
      <xdr:col>36</xdr:col>
      <xdr:colOff>165100</xdr:colOff>
      <xdr:row>40</xdr:row>
      <xdr:rowOff>85852</xdr:rowOff>
    </xdr:to>
    <xdr:sp macro="" textlink="">
      <xdr:nvSpPr>
        <xdr:cNvPr id="123" name="フローチャート: 判断 122">
          <a:extLst>
            <a:ext uri="{FF2B5EF4-FFF2-40B4-BE49-F238E27FC236}">
              <a16:creationId xmlns:a16="http://schemas.microsoft.com/office/drawing/2014/main" id="{E5C5062F-4001-47DC-88BC-B6C326DD9A3B}"/>
            </a:ext>
          </a:extLst>
        </xdr:cNvPr>
        <xdr:cNvSpPr/>
      </xdr:nvSpPr>
      <xdr:spPr>
        <a:xfrm>
          <a:off x="6921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25618C8-53EB-4104-BBA9-5270CA5AFD0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C37F3A-4175-428B-AACF-DBCFCF7530B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2504DFB-E2E1-4F29-94A6-A727E7EAB0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252C0D9-6929-4DE4-985C-5EF1CB9F71E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D65CB8-865D-4CF7-A73D-6A2FB681723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9" name="楕円 128">
          <a:extLst>
            <a:ext uri="{FF2B5EF4-FFF2-40B4-BE49-F238E27FC236}">
              <a16:creationId xmlns:a16="http://schemas.microsoft.com/office/drawing/2014/main" id="{647F524C-2C44-45B3-ADED-3DA09F57A9C0}"/>
            </a:ext>
          </a:extLst>
        </xdr:cNvPr>
        <xdr:cNvSpPr/>
      </xdr:nvSpPr>
      <xdr:spPr>
        <a:xfrm>
          <a:off x="104267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22115</xdr:rowOff>
    </xdr:from>
    <xdr:ext cx="469744" cy="259045"/>
    <xdr:sp macro="" textlink="">
      <xdr:nvSpPr>
        <xdr:cNvPr id="130" name="【図書館】&#10;一人当たり面積該当値テキスト">
          <a:extLst>
            <a:ext uri="{FF2B5EF4-FFF2-40B4-BE49-F238E27FC236}">
              <a16:creationId xmlns:a16="http://schemas.microsoft.com/office/drawing/2014/main" id="{1297222F-DE9F-481C-9081-94157E514865}"/>
            </a:ext>
          </a:extLst>
        </xdr:cNvPr>
        <xdr:cNvSpPr txBox="1"/>
      </xdr:nvSpPr>
      <xdr:spPr>
        <a:xfrm>
          <a:off x="10515600"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48260</xdr:rowOff>
    </xdr:from>
    <xdr:to>
      <xdr:col>50</xdr:col>
      <xdr:colOff>165100</xdr:colOff>
      <xdr:row>40</xdr:row>
      <xdr:rowOff>149860</xdr:rowOff>
    </xdr:to>
    <xdr:sp macro="" textlink="">
      <xdr:nvSpPr>
        <xdr:cNvPr id="131" name="楕円 130">
          <a:extLst>
            <a:ext uri="{FF2B5EF4-FFF2-40B4-BE49-F238E27FC236}">
              <a16:creationId xmlns:a16="http://schemas.microsoft.com/office/drawing/2014/main" id="{8860F8DE-E382-4E86-AF62-73E51D6D80F8}"/>
            </a:ext>
          </a:extLst>
        </xdr:cNvPr>
        <xdr:cNvSpPr/>
      </xdr:nvSpPr>
      <xdr:spPr>
        <a:xfrm>
          <a:off x="9588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99060</xdr:rowOff>
    </xdr:to>
    <xdr:cxnSp macro="">
      <xdr:nvCxnSpPr>
        <xdr:cNvPr id="132" name="直線コネクタ 131">
          <a:extLst>
            <a:ext uri="{FF2B5EF4-FFF2-40B4-BE49-F238E27FC236}">
              <a16:creationId xmlns:a16="http://schemas.microsoft.com/office/drawing/2014/main" id="{820A4762-C14E-46A7-AF89-ED0AEE5C4BAD}"/>
            </a:ext>
          </a:extLst>
        </xdr:cNvPr>
        <xdr:cNvCxnSpPr/>
      </xdr:nvCxnSpPr>
      <xdr:spPr>
        <a:xfrm flipV="1">
          <a:off x="9639300" y="6952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52832</xdr:rowOff>
    </xdr:from>
    <xdr:to>
      <xdr:col>46</xdr:col>
      <xdr:colOff>38100</xdr:colOff>
      <xdr:row>40</xdr:row>
      <xdr:rowOff>154432</xdr:rowOff>
    </xdr:to>
    <xdr:sp macro="" textlink="">
      <xdr:nvSpPr>
        <xdr:cNvPr id="133" name="楕円 132">
          <a:extLst>
            <a:ext uri="{FF2B5EF4-FFF2-40B4-BE49-F238E27FC236}">
              <a16:creationId xmlns:a16="http://schemas.microsoft.com/office/drawing/2014/main" id="{671DB246-E19F-429E-A235-B8437B35F055}"/>
            </a:ext>
          </a:extLst>
        </xdr:cNvPr>
        <xdr:cNvSpPr/>
      </xdr:nvSpPr>
      <xdr:spPr>
        <a:xfrm>
          <a:off x="8699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99060</xdr:rowOff>
    </xdr:from>
    <xdr:to>
      <xdr:col>50</xdr:col>
      <xdr:colOff>114300</xdr:colOff>
      <xdr:row>40</xdr:row>
      <xdr:rowOff>103632</xdr:rowOff>
    </xdr:to>
    <xdr:cxnSp macro="">
      <xdr:nvCxnSpPr>
        <xdr:cNvPr id="134" name="直線コネクタ 133">
          <a:extLst>
            <a:ext uri="{FF2B5EF4-FFF2-40B4-BE49-F238E27FC236}">
              <a16:creationId xmlns:a16="http://schemas.microsoft.com/office/drawing/2014/main" id="{FF7ABEE5-FBFE-4CA5-9BA9-06A60D3BBB9C}"/>
            </a:ext>
          </a:extLst>
        </xdr:cNvPr>
        <xdr:cNvCxnSpPr/>
      </xdr:nvCxnSpPr>
      <xdr:spPr>
        <a:xfrm flipV="1">
          <a:off x="8750300" y="69570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57404</xdr:rowOff>
    </xdr:from>
    <xdr:to>
      <xdr:col>41</xdr:col>
      <xdr:colOff>101600</xdr:colOff>
      <xdr:row>40</xdr:row>
      <xdr:rowOff>159004</xdr:rowOff>
    </xdr:to>
    <xdr:sp macro="" textlink="">
      <xdr:nvSpPr>
        <xdr:cNvPr id="135" name="楕円 134">
          <a:extLst>
            <a:ext uri="{FF2B5EF4-FFF2-40B4-BE49-F238E27FC236}">
              <a16:creationId xmlns:a16="http://schemas.microsoft.com/office/drawing/2014/main" id="{E9494469-E6B5-4AB6-A55D-6EA9E1B338B3}"/>
            </a:ext>
          </a:extLst>
        </xdr:cNvPr>
        <xdr:cNvSpPr/>
      </xdr:nvSpPr>
      <xdr:spPr>
        <a:xfrm>
          <a:off x="7810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103632</xdr:rowOff>
    </xdr:from>
    <xdr:to>
      <xdr:col>45</xdr:col>
      <xdr:colOff>177800</xdr:colOff>
      <xdr:row>40</xdr:row>
      <xdr:rowOff>108204</xdr:rowOff>
    </xdr:to>
    <xdr:cxnSp macro="">
      <xdr:nvCxnSpPr>
        <xdr:cNvPr id="136" name="直線コネクタ 135">
          <a:extLst>
            <a:ext uri="{FF2B5EF4-FFF2-40B4-BE49-F238E27FC236}">
              <a16:creationId xmlns:a16="http://schemas.microsoft.com/office/drawing/2014/main" id="{D86F5DD5-51FB-4F3F-ACA0-9E6D17A55263}"/>
            </a:ext>
          </a:extLst>
        </xdr:cNvPr>
        <xdr:cNvCxnSpPr/>
      </xdr:nvCxnSpPr>
      <xdr:spPr>
        <a:xfrm flipV="1">
          <a:off x="7861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61976</xdr:rowOff>
    </xdr:from>
    <xdr:to>
      <xdr:col>36</xdr:col>
      <xdr:colOff>165100</xdr:colOff>
      <xdr:row>40</xdr:row>
      <xdr:rowOff>163576</xdr:rowOff>
    </xdr:to>
    <xdr:sp macro="" textlink="">
      <xdr:nvSpPr>
        <xdr:cNvPr id="137" name="楕円 136">
          <a:extLst>
            <a:ext uri="{FF2B5EF4-FFF2-40B4-BE49-F238E27FC236}">
              <a16:creationId xmlns:a16="http://schemas.microsoft.com/office/drawing/2014/main" id="{61546E1B-ADD5-40F9-B88D-65170F95FB44}"/>
            </a:ext>
          </a:extLst>
        </xdr:cNvPr>
        <xdr:cNvSpPr/>
      </xdr:nvSpPr>
      <xdr:spPr>
        <a:xfrm>
          <a:off x="6921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108204</xdr:rowOff>
    </xdr:from>
    <xdr:to>
      <xdr:col>41</xdr:col>
      <xdr:colOff>50800</xdr:colOff>
      <xdr:row>40</xdr:row>
      <xdr:rowOff>112776</xdr:rowOff>
    </xdr:to>
    <xdr:cxnSp macro="">
      <xdr:nvCxnSpPr>
        <xdr:cNvPr id="138" name="直線コネクタ 137">
          <a:extLst>
            <a:ext uri="{FF2B5EF4-FFF2-40B4-BE49-F238E27FC236}">
              <a16:creationId xmlns:a16="http://schemas.microsoft.com/office/drawing/2014/main" id="{0CA00735-49C1-4C08-A603-DD147E126810}"/>
            </a:ext>
          </a:extLst>
        </xdr:cNvPr>
        <xdr:cNvCxnSpPr/>
      </xdr:nvCxnSpPr>
      <xdr:spPr>
        <a:xfrm flipV="1">
          <a:off x="6972300" y="696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9" name="n_1aveValue【図書館】&#10;一人当たり面積">
          <a:extLst>
            <a:ext uri="{FF2B5EF4-FFF2-40B4-BE49-F238E27FC236}">
              <a16:creationId xmlns:a16="http://schemas.microsoft.com/office/drawing/2014/main" id="{7E135D51-9DCF-4DE4-8DCD-3C15E840DB5A}"/>
            </a:ext>
          </a:extLst>
        </xdr:cNvPr>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81805</xdr:rowOff>
    </xdr:from>
    <xdr:ext cx="469744" cy="259045"/>
    <xdr:sp macro="" textlink="">
      <xdr:nvSpPr>
        <xdr:cNvPr id="140" name="n_2aveValue【図書館】&#10;一人当たり面積">
          <a:extLst>
            <a:ext uri="{FF2B5EF4-FFF2-40B4-BE49-F238E27FC236}">
              <a16:creationId xmlns:a16="http://schemas.microsoft.com/office/drawing/2014/main" id="{504D5903-C721-45BE-A5CA-B07F75C29647}"/>
            </a:ext>
          </a:extLst>
        </xdr:cNvPr>
        <xdr:cNvSpPr txBox="1"/>
      </xdr:nvSpPr>
      <xdr:spPr>
        <a:xfrm>
          <a:off x="8515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88663</xdr:rowOff>
    </xdr:from>
    <xdr:ext cx="469744" cy="259045"/>
    <xdr:sp macro="" textlink="">
      <xdr:nvSpPr>
        <xdr:cNvPr id="141" name="n_3aveValue【図書館】&#10;一人当たり面積">
          <a:extLst>
            <a:ext uri="{FF2B5EF4-FFF2-40B4-BE49-F238E27FC236}">
              <a16:creationId xmlns:a16="http://schemas.microsoft.com/office/drawing/2014/main" id="{F6343ABC-4316-4AD5-BB66-446118F44E54}"/>
            </a:ext>
          </a:extLst>
        </xdr:cNvPr>
        <xdr:cNvSpPr txBox="1"/>
      </xdr:nvSpPr>
      <xdr:spPr>
        <a:xfrm>
          <a:off x="7626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102379</xdr:rowOff>
    </xdr:from>
    <xdr:ext cx="469744" cy="259045"/>
    <xdr:sp macro="" textlink="">
      <xdr:nvSpPr>
        <xdr:cNvPr id="142" name="n_4aveValue【図書館】&#10;一人当たり面積">
          <a:extLst>
            <a:ext uri="{FF2B5EF4-FFF2-40B4-BE49-F238E27FC236}">
              <a16:creationId xmlns:a16="http://schemas.microsoft.com/office/drawing/2014/main" id="{30812E91-3E1B-4B1B-889B-143C05F89D6E}"/>
            </a:ext>
          </a:extLst>
        </xdr:cNvPr>
        <xdr:cNvSpPr txBox="1"/>
      </xdr:nvSpPr>
      <xdr:spPr>
        <a:xfrm>
          <a:off x="6737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140987</xdr:rowOff>
    </xdr:from>
    <xdr:ext cx="469744" cy="259045"/>
    <xdr:sp macro="" textlink="">
      <xdr:nvSpPr>
        <xdr:cNvPr id="143" name="n_1mainValue【図書館】&#10;一人当たり面積">
          <a:extLst>
            <a:ext uri="{FF2B5EF4-FFF2-40B4-BE49-F238E27FC236}">
              <a16:creationId xmlns:a16="http://schemas.microsoft.com/office/drawing/2014/main" id="{1BAC9719-9419-4B84-A848-A1BBAE509778}"/>
            </a:ext>
          </a:extLst>
        </xdr:cNvPr>
        <xdr:cNvSpPr txBox="1"/>
      </xdr:nvSpPr>
      <xdr:spPr>
        <a:xfrm>
          <a:off x="9391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145559</xdr:rowOff>
    </xdr:from>
    <xdr:ext cx="469744" cy="259045"/>
    <xdr:sp macro="" textlink="">
      <xdr:nvSpPr>
        <xdr:cNvPr id="144" name="n_2mainValue【図書館】&#10;一人当たり面積">
          <a:extLst>
            <a:ext uri="{FF2B5EF4-FFF2-40B4-BE49-F238E27FC236}">
              <a16:creationId xmlns:a16="http://schemas.microsoft.com/office/drawing/2014/main" id="{508D0893-1F7C-4FE6-8728-75FFF75E8645}"/>
            </a:ext>
          </a:extLst>
        </xdr:cNvPr>
        <xdr:cNvSpPr txBox="1"/>
      </xdr:nvSpPr>
      <xdr:spPr>
        <a:xfrm>
          <a:off x="8515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150131</xdr:rowOff>
    </xdr:from>
    <xdr:ext cx="469744" cy="259045"/>
    <xdr:sp macro="" textlink="">
      <xdr:nvSpPr>
        <xdr:cNvPr id="145" name="n_3mainValue【図書館】&#10;一人当たり面積">
          <a:extLst>
            <a:ext uri="{FF2B5EF4-FFF2-40B4-BE49-F238E27FC236}">
              <a16:creationId xmlns:a16="http://schemas.microsoft.com/office/drawing/2014/main" id="{1212BD54-F83C-421D-A1B9-5B94FC8B645A}"/>
            </a:ext>
          </a:extLst>
        </xdr:cNvPr>
        <xdr:cNvSpPr txBox="1"/>
      </xdr:nvSpPr>
      <xdr:spPr>
        <a:xfrm>
          <a:off x="7626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154703</xdr:rowOff>
    </xdr:from>
    <xdr:ext cx="469744" cy="259045"/>
    <xdr:sp macro="" textlink="">
      <xdr:nvSpPr>
        <xdr:cNvPr id="146" name="n_4mainValue【図書館】&#10;一人当たり面積">
          <a:extLst>
            <a:ext uri="{FF2B5EF4-FFF2-40B4-BE49-F238E27FC236}">
              <a16:creationId xmlns:a16="http://schemas.microsoft.com/office/drawing/2014/main" id="{3FE5DEED-4F64-480F-97E5-B530D1421180}"/>
            </a:ext>
          </a:extLst>
        </xdr:cNvPr>
        <xdr:cNvSpPr txBox="1"/>
      </xdr:nvSpPr>
      <xdr:spPr>
        <a:xfrm>
          <a:off x="6737427" y="70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AF4E24D-4617-4834-969C-3C3DF1BCE6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DCC5414-0B6C-4F31-9FFC-5E5964F0E0F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00CB124-9B78-4FB3-828F-8D721192F1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CFE11B3-7A88-4B7A-AB04-6D928623C6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DA11976-2AD0-4B7C-AF7D-7B3DC4347D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9F3F7DB-43FF-48BD-90D9-936622A4707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E1078FE-5365-4442-B100-7AA0BC2CB9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9226BB3-B5B6-4757-90BB-8D9EE72509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9E20BD40-9A93-42FE-B618-0001862058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F08ADDF-62A3-4595-A6F0-7ADDAC7DC4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F4EBB17-4BD0-4192-AB54-3976409F311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A024663-F972-4462-949C-DE25C70E841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9271A51-6F7E-4F5F-AF75-314501A52BA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9B3275F2-71D5-4BFD-B6E3-3C054EC6B0E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92A91F8-6DE6-4378-B724-D31192B935D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778625D-20C3-4409-A13D-69108B3F674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E7CC677-E8AF-45CC-9690-4431A74FD0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F40A079-ADF9-4D10-8F27-01116E45695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88F48A7-658E-4203-A2B9-94F839E3565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9F4BC23-077B-40DD-A65A-387A55444AD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AA658C6-DDBC-4D15-8551-1ED91ABD87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3BEFC4A-54B4-4BC3-BD69-C85A96C20C6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ADBB518-4691-4513-AEEB-2B49BA3318B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C9FD476-2D1C-43E7-8CA7-2A678EFA16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B98E348-7C23-459A-8845-1BD6EA702F6C}"/>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D8E9D21-7CC7-4550-B22D-B070A0D1D05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C4B85FD-5F13-4AAD-8B09-BA6BE10AE38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01E1950-C82D-41C9-958C-85FB5FD7C965}"/>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D8864893-92CA-4AD2-BCF2-9066DA9A0673}"/>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25417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DBE7F54-AB57-4ED4-B096-422D2042001B}"/>
            </a:ext>
          </a:extLst>
        </xdr:cNvPr>
        <xdr:cNvSpPr txBox="1"/>
      </xdr:nvSpPr>
      <xdr:spPr>
        <a:xfrm>
          <a:off x="4673600" y="10312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177" name="フローチャート: 判断 176">
          <a:extLst>
            <a:ext uri="{FF2B5EF4-FFF2-40B4-BE49-F238E27FC236}">
              <a16:creationId xmlns:a16="http://schemas.microsoft.com/office/drawing/2014/main" id="{9D86E796-02D3-42A3-8F2D-251C83758525}"/>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178" name="フローチャート: 判断 177">
          <a:extLst>
            <a:ext uri="{FF2B5EF4-FFF2-40B4-BE49-F238E27FC236}">
              <a16:creationId xmlns:a16="http://schemas.microsoft.com/office/drawing/2014/main" id="{348B3775-D914-455C-A0CF-1E841703375B}"/>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179" name="フローチャート: 判断 178">
          <a:extLst>
            <a:ext uri="{FF2B5EF4-FFF2-40B4-BE49-F238E27FC236}">
              <a16:creationId xmlns:a16="http://schemas.microsoft.com/office/drawing/2014/main" id="{E63E6087-F43C-497C-A766-88837E40FEB7}"/>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0" name="フローチャート: 判断 179">
          <a:extLst>
            <a:ext uri="{FF2B5EF4-FFF2-40B4-BE49-F238E27FC236}">
              <a16:creationId xmlns:a16="http://schemas.microsoft.com/office/drawing/2014/main" id="{F9427D45-9416-4D19-B19D-5B9D7F482A12}"/>
            </a:ext>
          </a:extLst>
        </xdr:cNvPr>
        <xdr:cNvSpPr/>
      </xdr:nvSpPr>
      <xdr:spPr>
        <a:xfrm>
          <a:off x="1968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111125</xdr:rowOff>
    </xdr:from>
    <xdr:to>
      <xdr:col>6</xdr:col>
      <xdr:colOff>38100</xdr:colOff>
      <xdr:row>61</xdr:row>
      <xdr:rowOff>41275</xdr:rowOff>
    </xdr:to>
    <xdr:sp macro="" textlink="">
      <xdr:nvSpPr>
        <xdr:cNvPr id="181" name="フローチャート: 判断 180">
          <a:extLst>
            <a:ext uri="{FF2B5EF4-FFF2-40B4-BE49-F238E27FC236}">
              <a16:creationId xmlns:a16="http://schemas.microsoft.com/office/drawing/2014/main" id="{3A1172BD-6FA9-4A61-BBBC-F6A4D5A4FFF4}"/>
            </a:ext>
          </a:extLst>
        </xdr:cNvPr>
        <xdr:cNvSpPr/>
      </xdr:nvSpPr>
      <xdr:spPr>
        <a:xfrm>
          <a:off x="1079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305F951-290F-478C-91DE-C9A2F6F9CF6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F6F154E-117B-4368-BE55-01584CC3217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BAEDD6-00CD-4C9B-8B99-D597856DCD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61021EB-875D-450D-8F9E-E2A5FBB2717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68ED6B-13E0-478D-B7BD-F6F67C983C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50165</xdr:rowOff>
    </xdr:from>
    <xdr:to>
      <xdr:col>24</xdr:col>
      <xdr:colOff>114300</xdr:colOff>
      <xdr:row>63</xdr:row>
      <xdr:rowOff>151765</xdr:rowOff>
    </xdr:to>
    <xdr:sp macro="" textlink="">
      <xdr:nvSpPr>
        <xdr:cNvPr id="187" name="楕円 186">
          <a:extLst>
            <a:ext uri="{FF2B5EF4-FFF2-40B4-BE49-F238E27FC236}">
              <a16:creationId xmlns:a16="http://schemas.microsoft.com/office/drawing/2014/main" id="{13F2D45B-88DC-4D70-BF7D-489A043B9ED4}"/>
            </a:ext>
          </a:extLst>
        </xdr:cNvPr>
        <xdr:cNvSpPr/>
      </xdr:nvSpPr>
      <xdr:spPr>
        <a:xfrm>
          <a:off x="4584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28592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61A1390-E474-4BEC-9E23-8DF8C244E714}"/>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189" name="楕円 188">
          <a:extLst>
            <a:ext uri="{FF2B5EF4-FFF2-40B4-BE49-F238E27FC236}">
              <a16:creationId xmlns:a16="http://schemas.microsoft.com/office/drawing/2014/main" id="{1C3CE3ED-7EBA-4FD4-9C0D-85CA04989018}"/>
            </a:ext>
          </a:extLst>
        </xdr:cNvPr>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100965</xdr:rowOff>
    </xdr:to>
    <xdr:cxnSp macro="">
      <xdr:nvCxnSpPr>
        <xdr:cNvPr id="190" name="直線コネクタ 189">
          <a:extLst>
            <a:ext uri="{FF2B5EF4-FFF2-40B4-BE49-F238E27FC236}">
              <a16:creationId xmlns:a16="http://schemas.microsoft.com/office/drawing/2014/main" id="{997E74EF-3D66-4711-BD8C-412C329A888F}"/>
            </a:ext>
          </a:extLst>
        </xdr:cNvPr>
        <xdr:cNvCxnSpPr/>
      </xdr:nvCxnSpPr>
      <xdr:spPr>
        <a:xfrm>
          <a:off x="3797300" y="108585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132080</xdr:rowOff>
    </xdr:from>
    <xdr:to>
      <xdr:col>15</xdr:col>
      <xdr:colOff>101600</xdr:colOff>
      <xdr:row>63</xdr:row>
      <xdr:rowOff>62230</xdr:rowOff>
    </xdr:to>
    <xdr:sp macro="" textlink="">
      <xdr:nvSpPr>
        <xdr:cNvPr id="191" name="楕円 190">
          <a:extLst>
            <a:ext uri="{FF2B5EF4-FFF2-40B4-BE49-F238E27FC236}">
              <a16:creationId xmlns:a16="http://schemas.microsoft.com/office/drawing/2014/main" id="{E832FA26-3B3E-4D6D-BC23-2951C764A0DF}"/>
            </a:ext>
          </a:extLst>
        </xdr:cNvPr>
        <xdr:cNvSpPr/>
      </xdr:nvSpPr>
      <xdr:spPr>
        <a:xfrm>
          <a:off x="2857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57150</xdr:rowOff>
    </xdr:to>
    <xdr:cxnSp macro="">
      <xdr:nvCxnSpPr>
        <xdr:cNvPr id="192" name="直線コネクタ 191">
          <a:extLst>
            <a:ext uri="{FF2B5EF4-FFF2-40B4-BE49-F238E27FC236}">
              <a16:creationId xmlns:a16="http://schemas.microsoft.com/office/drawing/2014/main" id="{207FC2E6-E059-4F1D-AA0E-2DFDE8490E9F}"/>
            </a:ext>
          </a:extLst>
        </xdr:cNvPr>
        <xdr:cNvCxnSpPr/>
      </xdr:nvCxnSpPr>
      <xdr:spPr>
        <a:xfrm>
          <a:off x="2908300" y="10812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193" name="楕円 192">
          <a:extLst>
            <a:ext uri="{FF2B5EF4-FFF2-40B4-BE49-F238E27FC236}">
              <a16:creationId xmlns:a16="http://schemas.microsoft.com/office/drawing/2014/main" id="{B993DCB1-8ACC-4D37-B798-79FBC4AC1B69}"/>
            </a:ext>
          </a:extLst>
        </xdr:cNvPr>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63</xdr:row>
      <xdr:rowOff>11430</xdr:rowOff>
    </xdr:to>
    <xdr:cxnSp macro="">
      <xdr:nvCxnSpPr>
        <xdr:cNvPr id="194" name="直線コネクタ 193">
          <a:extLst>
            <a:ext uri="{FF2B5EF4-FFF2-40B4-BE49-F238E27FC236}">
              <a16:creationId xmlns:a16="http://schemas.microsoft.com/office/drawing/2014/main" id="{C464830A-5338-4513-9A69-112B875ADA4E}"/>
            </a:ext>
          </a:extLst>
        </xdr:cNvPr>
        <xdr:cNvCxnSpPr/>
      </xdr:nvCxnSpPr>
      <xdr:spPr>
        <a:xfrm>
          <a:off x="2019300" y="107537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25400</xdr:rowOff>
    </xdr:from>
    <xdr:to>
      <xdr:col>6</xdr:col>
      <xdr:colOff>38100</xdr:colOff>
      <xdr:row>62</xdr:row>
      <xdr:rowOff>127000</xdr:rowOff>
    </xdr:to>
    <xdr:sp macro="" textlink="">
      <xdr:nvSpPr>
        <xdr:cNvPr id="195" name="楕円 194">
          <a:extLst>
            <a:ext uri="{FF2B5EF4-FFF2-40B4-BE49-F238E27FC236}">
              <a16:creationId xmlns:a16="http://schemas.microsoft.com/office/drawing/2014/main" id="{2DD3E45B-8AEE-497F-AA19-545FA1B440C9}"/>
            </a:ext>
          </a:extLst>
        </xdr:cNvPr>
        <xdr:cNvSpPr/>
      </xdr:nvSpPr>
      <xdr:spPr>
        <a:xfrm>
          <a:off x="1079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76200</xdr:rowOff>
    </xdr:from>
    <xdr:to>
      <xdr:col>10</xdr:col>
      <xdr:colOff>114300</xdr:colOff>
      <xdr:row>62</xdr:row>
      <xdr:rowOff>123825</xdr:rowOff>
    </xdr:to>
    <xdr:cxnSp macro="">
      <xdr:nvCxnSpPr>
        <xdr:cNvPr id="196" name="直線コネクタ 195">
          <a:extLst>
            <a:ext uri="{FF2B5EF4-FFF2-40B4-BE49-F238E27FC236}">
              <a16:creationId xmlns:a16="http://schemas.microsoft.com/office/drawing/2014/main" id="{A32DDC68-364F-4FCF-8787-D4CDB654E7D5}"/>
            </a:ext>
          </a:extLst>
        </xdr:cNvPr>
        <xdr:cNvCxnSpPr/>
      </xdr:nvCxnSpPr>
      <xdr:spPr>
        <a:xfrm>
          <a:off x="1130300" y="107061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197" name="n_1aveValue【体育館・プール】&#10;有形固定資産減価償却率">
          <a:extLst>
            <a:ext uri="{FF2B5EF4-FFF2-40B4-BE49-F238E27FC236}">
              <a16:creationId xmlns:a16="http://schemas.microsoft.com/office/drawing/2014/main" id="{727B71A5-55D5-4391-8B75-B502D1E59F97}"/>
            </a:ext>
          </a:extLst>
        </xdr:cNvPr>
        <xdr:cNvSpPr txBox="1"/>
      </xdr:nvSpPr>
      <xdr:spPr>
        <a:xfrm>
          <a:off x="3582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61612</xdr:rowOff>
    </xdr:from>
    <xdr:ext cx="405111" cy="259045"/>
    <xdr:sp macro="" textlink="">
      <xdr:nvSpPr>
        <xdr:cNvPr id="198" name="n_2aveValue【体育館・プール】&#10;有形固定資産減価償却率">
          <a:extLst>
            <a:ext uri="{FF2B5EF4-FFF2-40B4-BE49-F238E27FC236}">
              <a16:creationId xmlns:a16="http://schemas.microsoft.com/office/drawing/2014/main" id="{9E07C76E-B632-4633-91F8-877AD2FC20DD}"/>
            </a:ext>
          </a:extLst>
        </xdr:cNvPr>
        <xdr:cNvSpPr txBox="1"/>
      </xdr:nvSpPr>
      <xdr:spPr>
        <a:xfrm>
          <a:off x="2705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199" name="n_3aveValue【体育館・プール】&#10;有形固定資産減価償却率">
          <a:extLst>
            <a:ext uri="{FF2B5EF4-FFF2-40B4-BE49-F238E27FC236}">
              <a16:creationId xmlns:a16="http://schemas.microsoft.com/office/drawing/2014/main" id="{09C35E01-A1BD-485E-8200-951196807EEC}"/>
            </a:ext>
          </a:extLst>
        </xdr:cNvPr>
        <xdr:cNvSpPr txBox="1"/>
      </xdr:nvSpPr>
      <xdr:spPr>
        <a:xfrm>
          <a:off x="1816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57802</xdr:rowOff>
    </xdr:from>
    <xdr:ext cx="405111" cy="259045"/>
    <xdr:sp macro="" textlink="">
      <xdr:nvSpPr>
        <xdr:cNvPr id="200" name="n_4aveValue【体育館・プール】&#10;有形固定資産減価償却率">
          <a:extLst>
            <a:ext uri="{FF2B5EF4-FFF2-40B4-BE49-F238E27FC236}">
              <a16:creationId xmlns:a16="http://schemas.microsoft.com/office/drawing/2014/main" id="{68A45029-6B98-4268-B9ED-204765C4B9A7}"/>
            </a:ext>
          </a:extLst>
        </xdr:cNvPr>
        <xdr:cNvSpPr txBox="1"/>
      </xdr:nvSpPr>
      <xdr:spPr>
        <a:xfrm>
          <a:off x="92774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A3E369E0-0B9A-4817-9EF1-20407E010953}"/>
            </a:ext>
          </a:extLst>
        </xdr:cNvPr>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53357</xdr:rowOff>
    </xdr:from>
    <xdr:ext cx="405111" cy="259045"/>
    <xdr:sp macro="" textlink="">
      <xdr:nvSpPr>
        <xdr:cNvPr id="202" name="n_2mainValue【体育館・プール】&#10;有形固定資産減価償却率">
          <a:extLst>
            <a:ext uri="{FF2B5EF4-FFF2-40B4-BE49-F238E27FC236}">
              <a16:creationId xmlns:a16="http://schemas.microsoft.com/office/drawing/2014/main" id="{D9E0DEE7-62E3-4A74-B855-BBA93060BA20}"/>
            </a:ext>
          </a:extLst>
        </xdr:cNvPr>
        <xdr:cNvSpPr txBox="1"/>
      </xdr:nvSpPr>
      <xdr:spPr>
        <a:xfrm>
          <a:off x="2705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203" name="n_3mainValue【体育館・プール】&#10;有形固定資産減価償却率">
          <a:extLst>
            <a:ext uri="{FF2B5EF4-FFF2-40B4-BE49-F238E27FC236}">
              <a16:creationId xmlns:a16="http://schemas.microsoft.com/office/drawing/2014/main" id="{366C92DC-A0A9-4FE8-87C6-DCFAC9B4DC72}"/>
            </a:ext>
          </a:extLst>
        </xdr:cNvPr>
        <xdr:cNvSpPr txBox="1"/>
      </xdr:nvSpPr>
      <xdr:spPr>
        <a:xfrm>
          <a:off x="1816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118127</xdr:rowOff>
    </xdr:from>
    <xdr:ext cx="405111" cy="259045"/>
    <xdr:sp macro="" textlink="">
      <xdr:nvSpPr>
        <xdr:cNvPr id="204" name="n_4mainValue【体育館・プール】&#10;有形固定資産減価償却率">
          <a:extLst>
            <a:ext uri="{FF2B5EF4-FFF2-40B4-BE49-F238E27FC236}">
              <a16:creationId xmlns:a16="http://schemas.microsoft.com/office/drawing/2014/main" id="{5231B6A6-10E7-4F4D-A4CB-69265957143C}"/>
            </a:ext>
          </a:extLst>
        </xdr:cNvPr>
        <xdr:cNvSpPr txBox="1"/>
      </xdr:nvSpPr>
      <xdr:spPr>
        <a:xfrm>
          <a:off x="927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A28E299-C27D-4313-B514-D446A9E6F25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C414257-5876-471A-B7C5-7012EDF0C1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D945B46-E672-42A7-8347-A3C7C4AE343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12EE272-91A8-4B7E-AA4C-A9A52D7D73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F50FF83-AFE1-42FF-8364-4C2403DCC7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9D2E527-9BC5-4917-9FDC-4D37E0671E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F431104-501C-4DA1-AF81-972A2B1FF47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3853ADF-FF33-4187-A952-2D64C991E27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31A8C70-4102-4D67-9665-9B65F19033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EE0C30-3B78-4319-A586-3A72581B874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01935B8-72CA-40AC-A2EA-E90A71DBB07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FB90F98-D2C3-4BD2-937B-1FD98178E9F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A273B2-BA42-41BB-AD4F-43A7C67EB46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A64CC31-1A1B-4249-9A29-752D7C9A0A7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F2ABB234-C24E-4A3B-B06D-87220B5C155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8EC6A61-2A99-45F2-A795-7E6B5A0B51D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0FBE256-3843-436C-9584-5911434FA3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802B8F6-381B-4644-A81D-B83600D9F27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6DA4319-077F-4FE9-AB61-8B0F41A9FC6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F263A7D-ADFA-40A1-8DA8-E848188344D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BF39271-E623-413B-AB79-1146BDEEC1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51E243B-DBEC-47DA-8F2E-8ACAD9D7F6A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66CF998-E8D5-489F-BEE4-33B50DF236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228" name="直線コネクタ 227">
          <a:extLst>
            <a:ext uri="{FF2B5EF4-FFF2-40B4-BE49-F238E27FC236}">
              <a16:creationId xmlns:a16="http://schemas.microsoft.com/office/drawing/2014/main" id="{8CDDD427-3FAC-4413-98BB-2169FFC3528C}"/>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229" name="【体育館・プール】&#10;一人当たり面積最小値テキスト">
          <a:extLst>
            <a:ext uri="{FF2B5EF4-FFF2-40B4-BE49-F238E27FC236}">
              <a16:creationId xmlns:a16="http://schemas.microsoft.com/office/drawing/2014/main" id="{2AFAE75A-F492-430C-BED0-AC6A5529A554}"/>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230" name="直線コネクタ 229">
          <a:extLst>
            <a:ext uri="{FF2B5EF4-FFF2-40B4-BE49-F238E27FC236}">
              <a16:creationId xmlns:a16="http://schemas.microsoft.com/office/drawing/2014/main" id="{416A0361-0AA8-4218-9B7C-BB4443C83293}"/>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231" name="【体育館・プール】&#10;一人当たり面積最大値テキスト">
          <a:extLst>
            <a:ext uri="{FF2B5EF4-FFF2-40B4-BE49-F238E27FC236}">
              <a16:creationId xmlns:a16="http://schemas.microsoft.com/office/drawing/2014/main" id="{3BA0C1D4-CB16-4925-8A80-0BCC1F05C1D6}"/>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232" name="直線コネクタ 231">
          <a:extLst>
            <a:ext uri="{FF2B5EF4-FFF2-40B4-BE49-F238E27FC236}">
              <a16:creationId xmlns:a16="http://schemas.microsoft.com/office/drawing/2014/main" id="{7373B20A-5E84-42F3-8BEA-05E027EB59E6}"/>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233" name="【体育館・プール】&#10;一人当たり面積平均値テキスト">
          <a:extLst>
            <a:ext uri="{FF2B5EF4-FFF2-40B4-BE49-F238E27FC236}">
              <a16:creationId xmlns:a16="http://schemas.microsoft.com/office/drawing/2014/main" id="{8A9B6C7E-2258-4484-AB62-3FCEF0995AE9}"/>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34" name="フローチャート: 判断 233">
          <a:extLst>
            <a:ext uri="{FF2B5EF4-FFF2-40B4-BE49-F238E27FC236}">
              <a16:creationId xmlns:a16="http://schemas.microsoft.com/office/drawing/2014/main" id="{63234600-914A-4F7A-AFF7-039974B77D9D}"/>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235" name="フローチャート: 判断 234">
          <a:extLst>
            <a:ext uri="{FF2B5EF4-FFF2-40B4-BE49-F238E27FC236}">
              <a16:creationId xmlns:a16="http://schemas.microsoft.com/office/drawing/2014/main" id="{DF2E53D5-1FC6-4944-873F-6DED78CB16C4}"/>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236" name="フローチャート: 判断 235">
          <a:extLst>
            <a:ext uri="{FF2B5EF4-FFF2-40B4-BE49-F238E27FC236}">
              <a16:creationId xmlns:a16="http://schemas.microsoft.com/office/drawing/2014/main" id="{18EF5FF0-805E-47E5-915F-5C3AD7B061B7}"/>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98552</xdr:rowOff>
    </xdr:from>
    <xdr:to>
      <xdr:col>41</xdr:col>
      <xdr:colOff>101600</xdr:colOff>
      <xdr:row>63</xdr:row>
      <xdr:rowOff>28702</xdr:rowOff>
    </xdr:to>
    <xdr:sp macro="" textlink="">
      <xdr:nvSpPr>
        <xdr:cNvPr id="237" name="フローチャート: 判断 236">
          <a:extLst>
            <a:ext uri="{FF2B5EF4-FFF2-40B4-BE49-F238E27FC236}">
              <a16:creationId xmlns:a16="http://schemas.microsoft.com/office/drawing/2014/main" id="{00635DFB-E2FF-4060-AC7C-75461F89C2B8}"/>
            </a:ext>
          </a:extLst>
        </xdr:cNvPr>
        <xdr:cNvSpPr/>
      </xdr:nvSpPr>
      <xdr:spPr>
        <a:xfrm>
          <a:off x="7810500" y="107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110744</xdr:rowOff>
    </xdr:from>
    <xdr:to>
      <xdr:col>36</xdr:col>
      <xdr:colOff>165100</xdr:colOff>
      <xdr:row>63</xdr:row>
      <xdr:rowOff>40894</xdr:rowOff>
    </xdr:to>
    <xdr:sp macro="" textlink="">
      <xdr:nvSpPr>
        <xdr:cNvPr id="238" name="フローチャート: 判断 237">
          <a:extLst>
            <a:ext uri="{FF2B5EF4-FFF2-40B4-BE49-F238E27FC236}">
              <a16:creationId xmlns:a16="http://schemas.microsoft.com/office/drawing/2014/main" id="{3C87EF50-1649-4F4C-8485-1CB4F121433F}"/>
            </a:ext>
          </a:extLst>
        </xdr:cNvPr>
        <xdr:cNvSpPr/>
      </xdr:nvSpPr>
      <xdr:spPr>
        <a:xfrm>
          <a:off x="6921500" y="107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AD50838-ED73-456E-932F-7D95261FF1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76B959D-6BC4-44EA-BC2E-B107F29CE5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3CA877A-EFCD-485E-A1A0-CDCDA73D7F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193F7D8-68CD-4A7A-9C53-637ED1AE30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A09C6E-B8C3-4606-BFF0-2D32C3EB94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4" name="楕円 243">
          <a:extLst>
            <a:ext uri="{FF2B5EF4-FFF2-40B4-BE49-F238E27FC236}">
              <a16:creationId xmlns:a16="http://schemas.microsoft.com/office/drawing/2014/main" id="{B9277479-0B26-4193-A0C5-E85057859C6E}"/>
            </a:ext>
          </a:extLst>
        </xdr:cNvPr>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40657</xdr:rowOff>
    </xdr:from>
    <xdr:ext cx="469744" cy="259045"/>
    <xdr:sp macro="" textlink="">
      <xdr:nvSpPr>
        <xdr:cNvPr id="245" name="【体育館・プール】&#10;一人当たり面積該当値テキスト">
          <a:extLst>
            <a:ext uri="{FF2B5EF4-FFF2-40B4-BE49-F238E27FC236}">
              <a16:creationId xmlns:a16="http://schemas.microsoft.com/office/drawing/2014/main" id="{0B953B54-28EC-4C83-AD8B-70063CE2F370}"/>
            </a:ext>
          </a:extLst>
        </xdr:cNvPr>
        <xdr:cNvSpPr txBox="1"/>
      </xdr:nvSpPr>
      <xdr:spPr>
        <a:xfrm>
          <a:off x="10515600"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29972</xdr:rowOff>
    </xdr:from>
    <xdr:to>
      <xdr:col>50</xdr:col>
      <xdr:colOff>165100</xdr:colOff>
      <xdr:row>61</xdr:row>
      <xdr:rowOff>131572</xdr:rowOff>
    </xdr:to>
    <xdr:sp macro="" textlink="">
      <xdr:nvSpPr>
        <xdr:cNvPr id="246" name="楕円 245">
          <a:extLst>
            <a:ext uri="{FF2B5EF4-FFF2-40B4-BE49-F238E27FC236}">
              <a16:creationId xmlns:a16="http://schemas.microsoft.com/office/drawing/2014/main" id="{FB237EFF-5514-4520-B899-0FF3B37310BF}"/>
            </a:ext>
          </a:extLst>
        </xdr:cNvPr>
        <xdr:cNvSpPr/>
      </xdr:nvSpPr>
      <xdr:spPr>
        <a:xfrm>
          <a:off x="95885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80772</xdr:rowOff>
    </xdr:to>
    <xdr:cxnSp macro="">
      <xdr:nvCxnSpPr>
        <xdr:cNvPr id="247" name="直線コネクタ 246">
          <a:extLst>
            <a:ext uri="{FF2B5EF4-FFF2-40B4-BE49-F238E27FC236}">
              <a16:creationId xmlns:a16="http://schemas.microsoft.com/office/drawing/2014/main" id="{D53B1E32-4231-4619-9E01-232F6725FA6E}"/>
            </a:ext>
          </a:extLst>
        </xdr:cNvPr>
        <xdr:cNvCxnSpPr/>
      </xdr:nvCxnSpPr>
      <xdr:spPr>
        <a:xfrm flipV="1">
          <a:off x="9639300" y="1052703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74168</xdr:rowOff>
    </xdr:from>
    <xdr:to>
      <xdr:col>46</xdr:col>
      <xdr:colOff>38100</xdr:colOff>
      <xdr:row>62</xdr:row>
      <xdr:rowOff>4318</xdr:rowOff>
    </xdr:to>
    <xdr:sp macro="" textlink="">
      <xdr:nvSpPr>
        <xdr:cNvPr id="248" name="楕円 247">
          <a:extLst>
            <a:ext uri="{FF2B5EF4-FFF2-40B4-BE49-F238E27FC236}">
              <a16:creationId xmlns:a16="http://schemas.microsoft.com/office/drawing/2014/main" id="{C6A7A861-58C7-4C54-A325-0F721D1E0591}"/>
            </a:ext>
          </a:extLst>
        </xdr:cNvPr>
        <xdr:cNvSpPr/>
      </xdr:nvSpPr>
      <xdr:spPr>
        <a:xfrm>
          <a:off x="8699500" y="105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80772</xdr:rowOff>
    </xdr:from>
    <xdr:to>
      <xdr:col>50</xdr:col>
      <xdr:colOff>114300</xdr:colOff>
      <xdr:row>61</xdr:row>
      <xdr:rowOff>124968</xdr:rowOff>
    </xdr:to>
    <xdr:cxnSp macro="">
      <xdr:nvCxnSpPr>
        <xdr:cNvPr id="249" name="直線コネクタ 248">
          <a:extLst>
            <a:ext uri="{FF2B5EF4-FFF2-40B4-BE49-F238E27FC236}">
              <a16:creationId xmlns:a16="http://schemas.microsoft.com/office/drawing/2014/main" id="{F304C402-B46E-4D23-8204-D88BF940E5E4}"/>
            </a:ext>
          </a:extLst>
        </xdr:cNvPr>
        <xdr:cNvCxnSpPr/>
      </xdr:nvCxnSpPr>
      <xdr:spPr>
        <a:xfrm flipV="1">
          <a:off x="8750300" y="10539222"/>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250" name="楕円 249">
          <a:extLst>
            <a:ext uri="{FF2B5EF4-FFF2-40B4-BE49-F238E27FC236}">
              <a16:creationId xmlns:a16="http://schemas.microsoft.com/office/drawing/2014/main" id="{D111D282-4D72-485F-BBD4-8408B22C232E}"/>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124968</xdr:rowOff>
    </xdr:from>
    <xdr:to>
      <xdr:col>45</xdr:col>
      <xdr:colOff>177800</xdr:colOff>
      <xdr:row>62</xdr:row>
      <xdr:rowOff>15240</xdr:rowOff>
    </xdr:to>
    <xdr:cxnSp macro="">
      <xdr:nvCxnSpPr>
        <xdr:cNvPr id="251" name="直線コネクタ 250">
          <a:extLst>
            <a:ext uri="{FF2B5EF4-FFF2-40B4-BE49-F238E27FC236}">
              <a16:creationId xmlns:a16="http://schemas.microsoft.com/office/drawing/2014/main" id="{690989FF-F867-4165-9EE2-F00AC158E717}"/>
            </a:ext>
          </a:extLst>
        </xdr:cNvPr>
        <xdr:cNvCxnSpPr/>
      </xdr:nvCxnSpPr>
      <xdr:spPr>
        <a:xfrm flipV="1">
          <a:off x="7861300" y="1058341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145034</xdr:rowOff>
    </xdr:from>
    <xdr:to>
      <xdr:col>36</xdr:col>
      <xdr:colOff>165100</xdr:colOff>
      <xdr:row>62</xdr:row>
      <xdr:rowOff>75184</xdr:rowOff>
    </xdr:to>
    <xdr:sp macro="" textlink="">
      <xdr:nvSpPr>
        <xdr:cNvPr id="252" name="楕円 251">
          <a:extLst>
            <a:ext uri="{FF2B5EF4-FFF2-40B4-BE49-F238E27FC236}">
              <a16:creationId xmlns:a16="http://schemas.microsoft.com/office/drawing/2014/main" id="{3EDEED65-8A7E-404B-B391-DD6B8EFB5FC7}"/>
            </a:ext>
          </a:extLst>
        </xdr:cNvPr>
        <xdr:cNvSpPr/>
      </xdr:nvSpPr>
      <xdr:spPr>
        <a:xfrm>
          <a:off x="6921500" y="106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24384</xdr:rowOff>
    </xdr:to>
    <xdr:cxnSp macro="">
      <xdr:nvCxnSpPr>
        <xdr:cNvPr id="253" name="直線コネクタ 252">
          <a:extLst>
            <a:ext uri="{FF2B5EF4-FFF2-40B4-BE49-F238E27FC236}">
              <a16:creationId xmlns:a16="http://schemas.microsoft.com/office/drawing/2014/main" id="{D0D702CF-67E6-4220-9587-026CD6691372}"/>
            </a:ext>
          </a:extLst>
        </xdr:cNvPr>
        <xdr:cNvCxnSpPr/>
      </xdr:nvCxnSpPr>
      <xdr:spPr>
        <a:xfrm flipV="1">
          <a:off x="6972300" y="10645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254" name="n_1aveValue【体育館・プール】&#10;一人当たり面積">
          <a:extLst>
            <a:ext uri="{FF2B5EF4-FFF2-40B4-BE49-F238E27FC236}">
              <a16:creationId xmlns:a16="http://schemas.microsoft.com/office/drawing/2014/main" id="{BBBCC7EA-3FC3-4271-853D-8432C443872A}"/>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255" name="n_2aveValue【体育館・プール】&#10;一人当たり面積">
          <a:extLst>
            <a:ext uri="{FF2B5EF4-FFF2-40B4-BE49-F238E27FC236}">
              <a16:creationId xmlns:a16="http://schemas.microsoft.com/office/drawing/2014/main" id="{EDF778FF-9BA2-4E37-99B8-A6A63FBFB719}"/>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19829</xdr:rowOff>
    </xdr:from>
    <xdr:ext cx="469744" cy="259045"/>
    <xdr:sp macro="" textlink="">
      <xdr:nvSpPr>
        <xdr:cNvPr id="256" name="n_3aveValue【体育館・プール】&#10;一人当たり面積">
          <a:extLst>
            <a:ext uri="{FF2B5EF4-FFF2-40B4-BE49-F238E27FC236}">
              <a16:creationId xmlns:a16="http://schemas.microsoft.com/office/drawing/2014/main" id="{3F64A7B4-801D-42AC-80DD-5E52A5AB804F}"/>
            </a:ext>
          </a:extLst>
        </xdr:cNvPr>
        <xdr:cNvSpPr txBox="1"/>
      </xdr:nvSpPr>
      <xdr:spPr>
        <a:xfrm>
          <a:off x="7626427" y="1082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32021</xdr:rowOff>
    </xdr:from>
    <xdr:ext cx="469744" cy="259045"/>
    <xdr:sp macro="" textlink="">
      <xdr:nvSpPr>
        <xdr:cNvPr id="257" name="n_4aveValue【体育館・プール】&#10;一人当たり面積">
          <a:extLst>
            <a:ext uri="{FF2B5EF4-FFF2-40B4-BE49-F238E27FC236}">
              <a16:creationId xmlns:a16="http://schemas.microsoft.com/office/drawing/2014/main" id="{F8816464-7D40-4EEF-B293-88654871C466}"/>
            </a:ext>
          </a:extLst>
        </xdr:cNvPr>
        <xdr:cNvSpPr txBox="1"/>
      </xdr:nvSpPr>
      <xdr:spPr>
        <a:xfrm>
          <a:off x="6737427" y="1083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148099</xdr:rowOff>
    </xdr:from>
    <xdr:ext cx="469744" cy="259045"/>
    <xdr:sp macro="" textlink="">
      <xdr:nvSpPr>
        <xdr:cNvPr id="258" name="n_1mainValue【体育館・プール】&#10;一人当たり面積">
          <a:extLst>
            <a:ext uri="{FF2B5EF4-FFF2-40B4-BE49-F238E27FC236}">
              <a16:creationId xmlns:a16="http://schemas.microsoft.com/office/drawing/2014/main" id="{BB79E15C-6066-453A-85B7-E3248791B23B}"/>
            </a:ext>
          </a:extLst>
        </xdr:cNvPr>
        <xdr:cNvSpPr txBox="1"/>
      </xdr:nvSpPr>
      <xdr:spPr>
        <a:xfrm>
          <a:off x="93917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20845</xdr:rowOff>
    </xdr:from>
    <xdr:ext cx="469744" cy="259045"/>
    <xdr:sp macro="" textlink="">
      <xdr:nvSpPr>
        <xdr:cNvPr id="259" name="n_2mainValue【体育館・プール】&#10;一人当たり面積">
          <a:extLst>
            <a:ext uri="{FF2B5EF4-FFF2-40B4-BE49-F238E27FC236}">
              <a16:creationId xmlns:a16="http://schemas.microsoft.com/office/drawing/2014/main" id="{7FD52759-3831-4530-8AA6-302CAA7C917B}"/>
            </a:ext>
          </a:extLst>
        </xdr:cNvPr>
        <xdr:cNvSpPr txBox="1"/>
      </xdr:nvSpPr>
      <xdr:spPr>
        <a:xfrm>
          <a:off x="85154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82567</xdr:rowOff>
    </xdr:from>
    <xdr:ext cx="469744" cy="259045"/>
    <xdr:sp macro="" textlink="">
      <xdr:nvSpPr>
        <xdr:cNvPr id="260" name="n_3mainValue【体育館・プール】&#10;一人当たり面積">
          <a:extLst>
            <a:ext uri="{FF2B5EF4-FFF2-40B4-BE49-F238E27FC236}">
              <a16:creationId xmlns:a16="http://schemas.microsoft.com/office/drawing/2014/main" id="{7E6BB1A1-217E-48CD-8AB1-CBDE77D90962}"/>
            </a:ext>
          </a:extLst>
        </xdr:cNvPr>
        <xdr:cNvSpPr txBox="1"/>
      </xdr:nvSpPr>
      <xdr:spPr>
        <a:xfrm>
          <a:off x="7626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91711</xdr:rowOff>
    </xdr:from>
    <xdr:ext cx="469744" cy="259045"/>
    <xdr:sp macro="" textlink="">
      <xdr:nvSpPr>
        <xdr:cNvPr id="261" name="n_4mainValue【体育館・プール】&#10;一人当たり面積">
          <a:extLst>
            <a:ext uri="{FF2B5EF4-FFF2-40B4-BE49-F238E27FC236}">
              <a16:creationId xmlns:a16="http://schemas.microsoft.com/office/drawing/2014/main" id="{921E3A1F-776C-4B81-9168-E2FB608F4298}"/>
            </a:ext>
          </a:extLst>
        </xdr:cNvPr>
        <xdr:cNvSpPr txBox="1"/>
      </xdr:nvSpPr>
      <xdr:spPr>
        <a:xfrm>
          <a:off x="6737427" y="1037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77AA1A3-F9F0-403C-8E2D-E0E57AFBE98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53F4370-4484-4E2B-A6F1-CBD3B2D09E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C689E91-B9E4-4D4B-94E1-5AC3BFC58B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B512E75-E5F4-4C7C-84E8-7001D98077E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0191B3A-1644-4793-950D-434BF97817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5B97E4D-8DF8-41E0-9AA3-7801C7E148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092124C-BFFB-42A1-9442-734075ECA0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1241B9-E967-4C46-AB48-AF223EC85E8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1AFE526-8EC8-438D-B6B5-80A85E8829A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A5DB375-E145-4187-84C5-B9C0C06544D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946F5CF-012C-4044-BF8C-69F1AC33A8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3BEE928-A4B7-4D21-9A97-7BC364B25BC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25A6338-6607-46C2-8909-D92720B6FD5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D5C2D6D-170B-4562-9895-BFA4CB6EE71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E85845EE-58ED-45C1-BA11-94E728FEE9C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3E799F0D-5347-49C4-93E6-1AB0ABD4FE1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107D9C1A-07DE-41B1-9D36-FBABF14AEDF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9C34461-58E7-4BF6-BBA7-3974DA21952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7EF82C9-EF5F-49AE-8A63-1D11BF20476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E8F00BC8-581E-4436-84D1-7B75EF6A3EC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B4C51797-3DCC-41E4-BD21-9D45EDA747A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C607E423-0A81-452B-9C92-BF82B6F9ECC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CB990820-2519-4313-9429-24390013E4F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9EF4FBA-E7B6-4AC8-A2E5-B0454A839ED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8A7EAB5-281A-451C-836A-14D567AE2E0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4FBFDFE6-72FF-42BC-8623-EECFB2C25752}"/>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7EDE1067-88B0-4D38-BA0D-AAD9D5F3A92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60E7A08-DD5B-4AE4-B3EF-FDA75200379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C2205E3-CA52-42F7-A5D0-A73EF13AB5E4}"/>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291" name="直線コネクタ 290">
          <a:extLst>
            <a:ext uri="{FF2B5EF4-FFF2-40B4-BE49-F238E27FC236}">
              <a16:creationId xmlns:a16="http://schemas.microsoft.com/office/drawing/2014/main" id="{DC9396E0-EAC3-44A9-ACCF-8338113851CF}"/>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106153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801B274F-ECC4-4E14-A841-5102B823C2A9}"/>
            </a:ext>
          </a:extLst>
        </xdr:cNvPr>
        <xdr:cNvSpPr txBox="1"/>
      </xdr:nvSpPr>
      <xdr:spPr>
        <a:xfrm>
          <a:off x="4673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293" name="フローチャート: 判断 292">
          <a:extLst>
            <a:ext uri="{FF2B5EF4-FFF2-40B4-BE49-F238E27FC236}">
              <a16:creationId xmlns:a16="http://schemas.microsoft.com/office/drawing/2014/main" id="{B0658818-5799-4322-B516-24A9C51A4D16}"/>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294" name="フローチャート: 判断 293">
          <a:extLst>
            <a:ext uri="{FF2B5EF4-FFF2-40B4-BE49-F238E27FC236}">
              <a16:creationId xmlns:a16="http://schemas.microsoft.com/office/drawing/2014/main" id="{008D8469-73C9-49BD-BD45-2AE80606194E}"/>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95" name="フローチャート: 判断 294">
          <a:extLst>
            <a:ext uri="{FF2B5EF4-FFF2-40B4-BE49-F238E27FC236}">
              <a16:creationId xmlns:a16="http://schemas.microsoft.com/office/drawing/2014/main" id="{615C7241-0395-43B0-A33A-8DEE8918BEB8}"/>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96" name="フローチャート: 判断 295">
          <a:extLst>
            <a:ext uri="{FF2B5EF4-FFF2-40B4-BE49-F238E27FC236}">
              <a16:creationId xmlns:a16="http://schemas.microsoft.com/office/drawing/2014/main" id="{80E14D0E-0B87-4683-9937-FB4B5928EE7B}"/>
            </a:ext>
          </a:extLst>
        </xdr:cNvPr>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86905</xdr:rowOff>
    </xdr:from>
    <xdr:to>
      <xdr:col>6</xdr:col>
      <xdr:colOff>38100</xdr:colOff>
      <xdr:row>83</xdr:row>
      <xdr:rowOff>17055</xdr:rowOff>
    </xdr:to>
    <xdr:sp macro="" textlink="">
      <xdr:nvSpPr>
        <xdr:cNvPr id="297" name="フローチャート: 判断 296">
          <a:extLst>
            <a:ext uri="{FF2B5EF4-FFF2-40B4-BE49-F238E27FC236}">
              <a16:creationId xmlns:a16="http://schemas.microsoft.com/office/drawing/2014/main" id="{9D537CB2-8AEC-43F3-B5C7-B716F254482A}"/>
            </a:ext>
          </a:extLst>
        </xdr:cNvPr>
        <xdr:cNvSpPr/>
      </xdr:nvSpPr>
      <xdr:spPr>
        <a:xfrm>
          <a:off x="1079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B2B8CA8-0010-46BD-9D20-D7FF79B797B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6F980AB-B7C2-4F8E-AFD2-E6B0EEBABB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EC1C7DD-2F4B-4581-9589-17CAC036BC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6F6D524-C17B-4DA1-B73C-A0E89392684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DD76D77-04F8-4A0D-8A54-747578292B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303" name="楕円 302">
          <a:extLst>
            <a:ext uri="{FF2B5EF4-FFF2-40B4-BE49-F238E27FC236}">
              <a16:creationId xmlns:a16="http://schemas.microsoft.com/office/drawing/2014/main" id="{159EC005-73C4-487E-ABF0-4E9C5C7B4B3F}"/>
            </a:ext>
          </a:extLst>
        </xdr:cNvPr>
        <xdr:cNvSpPr/>
      </xdr:nvSpPr>
      <xdr:spPr>
        <a:xfrm>
          <a:off x="4584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98351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D84730E-52EB-45C4-9A73-C1E714899593}"/>
            </a:ext>
          </a:extLst>
        </xdr:cNvPr>
        <xdr:cNvSpPr txBox="1"/>
      </xdr:nvSpPr>
      <xdr:spPr>
        <a:xfrm>
          <a:off x="4673600" y="1398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42818</xdr:rowOff>
    </xdr:from>
    <xdr:to>
      <xdr:col>20</xdr:col>
      <xdr:colOff>38100</xdr:colOff>
      <xdr:row>82</xdr:row>
      <xdr:rowOff>144418</xdr:rowOff>
    </xdr:to>
    <xdr:sp macro="" textlink="">
      <xdr:nvSpPr>
        <xdr:cNvPr id="305" name="楕円 304">
          <a:extLst>
            <a:ext uri="{FF2B5EF4-FFF2-40B4-BE49-F238E27FC236}">
              <a16:creationId xmlns:a16="http://schemas.microsoft.com/office/drawing/2014/main" id="{EC4E997E-D03A-4366-AE22-119319F99847}"/>
            </a:ext>
          </a:extLst>
        </xdr:cNvPr>
        <xdr:cNvSpPr/>
      </xdr:nvSpPr>
      <xdr:spPr>
        <a:xfrm>
          <a:off x="3746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93618</xdr:rowOff>
    </xdr:from>
    <xdr:to>
      <xdr:col>24</xdr:col>
      <xdr:colOff>63500</xdr:colOff>
      <xdr:row>82</xdr:row>
      <xdr:rowOff>126274</xdr:rowOff>
    </xdr:to>
    <xdr:cxnSp macro="">
      <xdr:nvCxnSpPr>
        <xdr:cNvPr id="306" name="直線コネクタ 305">
          <a:extLst>
            <a:ext uri="{FF2B5EF4-FFF2-40B4-BE49-F238E27FC236}">
              <a16:creationId xmlns:a16="http://schemas.microsoft.com/office/drawing/2014/main" id="{06A0CF25-4A74-4839-BD36-0A0A7AA1E7E8}"/>
            </a:ext>
          </a:extLst>
        </xdr:cNvPr>
        <xdr:cNvCxnSpPr/>
      </xdr:nvCxnSpPr>
      <xdr:spPr>
        <a:xfrm>
          <a:off x="3797300" y="141525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6894</xdr:rowOff>
    </xdr:from>
    <xdr:to>
      <xdr:col>15</xdr:col>
      <xdr:colOff>101600</xdr:colOff>
      <xdr:row>82</xdr:row>
      <xdr:rowOff>108494</xdr:rowOff>
    </xdr:to>
    <xdr:sp macro="" textlink="">
      <xdr:nvSpPr>
        <xdr:cNvPr id="307" name="楕円 306">
          <a:extLst>
            <a:ext uri="{FF2B5EF4-FFF2-40B4-BE49-F238E27FC236}">
              <a16:creationId xmlns:a16="http://schemas.microsoft.com/office/drawing/2014/main" id="{F93E72B9-485B-44E6-BB0E-CB35B27AC4AE}"/>
            </a:ext>
          </a:extLst>
        </xdr:cNvPr>
        <xdr:cNvSpPr/>
      </xdr:nvSpPr>
      <xdr:spPr>
        <a:xfrm>
          <a:off x="2857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57694</xdr:rowOff>
    </xdr:from>
    <xdr:to>
      <xdr:col>19</xdr:col>
      <xdr:colOff>177800</xdr:colOff>
      <xdr:row>82</xdr:row>
      <xdr:rowOff>93618</xdr:rowOff>
    </xdr:to>
    <xdr:cxnSp macro="">
      <xdr:nvCxnSpPr>
        <xdr:cNvPr id="308" name="直線コネクタ 307">
          <a:extLst>
            <a:ext uri="{FF2B5EF4-FFF2-40B4-BE49-F238E27FC236}">
              <a16:creationId xmlns:a16="http://schemas.microsoft.com/office/drawing/2014/main" id="{8883CBF5-E125-4052-9256-5EBA06CE3489}"/>
            </a:ext>
          </a:extLst>
        </xdr:cNvPr>
        <xdr:cNvCxnSpPr/>
      </xdr:nvCxnSpPr>
      <xdr:spPr>
        <a:xfrm>
          <a:off x="2908300" y="141165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9" name="楕円 308">
          <a:extLst>
            <a:ext uri="{FF2B5EF4-FFF2-40B4-BE49-F238E27FC236}">
              <a16:creationId xmlns:a16="http://schemas.microsoft.com/office/drawing/2014/main" id="{851EDEF3-7697-4C05-BF8B-198CC1C32086}"/>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57694</xdr:rowOff>
    </xdr:to>
    <xdr:cxnSp macro="">
      <xdr:nvCxnSpPr>
        <xdr:cNvPr id="310" name="直線コネクタ 309">
          <a:extLst>
            <a:ext uri="{FF2B5EF4-FFF2-40B4-BE49-F238E27FC236}">
              <a16:creationId xmlns:a16="http://schemas.microsoft.com/office/drawing/2014/main" id="{AE94FEDC-E7C1-42AB-9315-22E1A72A74A7}"/>
            </a:ext>
          </a:extLst>
        </xdr:cNvPr>
        <xdr:cNvCxnSpPr/>
      </xdr:nvCxnSpPr>
      <xdr:spPr>
        <a:xfrm>
          <a:off x="2019300" y="140741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101600</xdr:rowOff>
    </xdr:from>
    <xdr:to>
      <xdr:col>6</xdr:col>
      <xdr:colOff>38100</xdr:colOff>
      <xdr:row>82</xdr:row>
      <xdr:rowOff>31750</xdr:rowOff>
    </xdr:to>
    <xdr:sp macro="" textlink="">
      <xdr:nvSpPr>
        <xdr:cNvPr id="311" name="楕円 310">
          <a:extLst>
            <a:ext uri="{FF2B5EF4-FFF2-40B4-BE49-F238E27FC236}">
              <a16:creationId xmlns:a16="http://schemas.microsoft.com/office/drawing/2014/main" id="{3867D84B-4D73-4AEC-9B53-97B974DE8104}"/>
            </a:ext>
          </a:extLst>
        </xdr:cNvPr>
        <xdr:cNvSpPr/>
      </xdr:nvSpPr>
      <xdr:spPr>
        <a:xfrm>
          <a:off x="107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152400</xdr:rowOff>
    </xdr:from>
    <xdr:to>
      <xdr:col>10</xdr:col>
      <xdr:colOff>114300</xdr:colOff>
      <xdr:row>82</xdr:row>
      <xdr:rowOff>15239</xdr:rowOff>
    </xdr:to>
    <xdr:cxnSp macro="">
      <xdr:nvCxnSpPr>
        <xdr:cNvPr id="312" name="直線コネクタ 311">
          <a:extLst>
            <a:ext uri="{FF2B5EF4-FFF2-40B4-BE49-F238E27FC236}">
              <a16:creationId xmlns:a16="http://schemas.microsoft.com/office/drawing/2014/main" id="{52A40E84-3752-4B4D-A289-B3FF4AC7AFC2}"/>
            </a:ext>
          </a:extLst>
        </xdr:cNvPr>
        <xdr:cNvCxnSpPr/>
      </xdr:nvCxnSpPr>
      <xdr:spPr>
        <a:xfrm>
          <a:off x="1130300" y="140398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60433</xdr:rowOff>
    </xdr:from>
    <xdr:ext cx="405111" cy="259045"/>
    <xdr:sp macro="" textlink="">
      <xdr:nvSpPr>
        <xdr:cNvPr id="313" name="n_1aveValue【福祉施設】&#10;有形固定資産減価償却率">
          <a:extLst>
            <a:ext uri="{FF2B5EF4-FFF2-40B4-BE49-F238E27FC236}">
              <a16:creationId xmlns:a16="http://schemas.microsoft.com/office/drawing/2014/main" id="{CF5F1CBE-07F4-4030-B2F9-D117E6C5A5A3}"/>
            </a:ext>
          </a:extLst>
        </xdr:cNvPr>
        <xdr:cNvSpPr txBox="1"/>
      </xdr:nvSpPr>
      <xdr:spPr>
        <a:xfrm>
          <a:off x="35820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314" name="n_2aveValue【福祉施設】&#10;有形固定資産減価償却率">
          <a:extLst>
            <a:ext uri="{FF2B5EF4-FFF2-40B4-BE49-F238E27FC236}">
              <a16:creationId xmlns:a16="http://schemas.microsoft.com/office/drawing/2014/main" id="{1EF18CF9-6D32-417B-B97E-70A0EE9934B5}"/>
            </a:ext>
          </a:extLst>
        </xdr:cNvPr>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315" name="n_3aveValue【福祉施設】&#10;有形固定資産減価償却率">
          <a:extLst>
            <a:ext uri="{FF2B5EF4-FFF2-40B4-BE49-F238E27FC236}">
              <a16:creationId xmlns:a16="http://schemas.microsoft.com/office/drawing/2014/main" id="{788DEE4E-0CCB-4780-A937-DFBBBED9C388}"/>
            </a:ext>
          </a:extLst>
        </xdr:cNvPr>
        <xdr:cNvSpPr txBox="1"/>
      </xdr:nvSpPr>
      <xdr:spPr>
        <a:xfrm>
          <a:off x="1816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8182</xdr:rowOff>
    </xdr:from>
    <xdr:ext cx="405111" cy="259045"/>
    <xdr:sp macro="" textlink="">
      <xdr:nvSpPr>
        <xdr:cNvPr id="316" name="n_4aveValue【福祉施設】&#10;有形固定資産減価償却率">
          <a:extLst>
            <a:ext uri="{FF2B5EF4-FFF2-40B4-BE49-F238E27FC236}">
              <a16:creationId xmlns:a16="http://schemas.microsoft.com/office/drawing/2014/main" id="{2490E7AD-05CE-413A-AE69-7D8A8665F2E1}"/>
            </a:ext>
          </a:extLst>
        </xdr:cNvPr>
        <xdr:cNvSpPr txBox="1"/>
      </xdr:nvSpPr>
      <xdr:spPr>
        <a:xfrm>
          <a:off x="927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160945</xdr:rowOff>
    </xdr:from>
    <xdr:ext cx="405111" cy="259045"/>
    <xdr:sp macro="" textlink="">
      <xdr:nvSpPr>
        <xdr:cNvPr id="317" name="n_1mainValue【福祉施設】&#10;有形固定資産減価償却率">
          <a:extLst>
            <a:ext uri="{FF2B5EF4-FFF2-40B4-BE49-F238E27FC236}">
              <a16:creationId xmlns:a16="http://schemas.microsoft.com/office/drawing/2014/main" id="{31EC1A8C-196C-40FD-87D8-8260D0E6EA94}"/>
            </a:ext>
          </a:extLst>
        </xdr:cNvPr>
        <xdr:cNvSpPr txBox="1"/>
      </xdr:nvSpPr>
      <xdr:spPr>
        <a:xfrm>
          <a:off x="3582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125021</xdr:rowOff>
    </xdr:from>
    <xdr:ext cx="405111" cy="259045"/>
    <xdr:sp macro="" textlink="">
      <xdr:nvSpPr>
        <xdr:cNvPr id="318" name="n_2mainValue【福祉施設】&#10;有形固定資産減価償却率">
          <a:extLst>
            <a:ext uri="{FF2B5EF4-FFF2-40B4-BE49-F238E27FC236}">
              <a16:creationId xmlns:a16="http://schemas.microsoft.com/office/drawing/2014/main" id="{4A8EA187-364A-4B48-9891-63AA0A727044}"/>
            </a:ext>
          </a:extLst>
        </xdr:cNvPr>
        <xdr:cNvSpPr txBox="1"/>
      </xdr:nvSpPr>
      <xdr:spPr>
        <a:xfrm>
          <a:off x="2705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9" name="n_3mainValue【福祉施設】&#10;有形固定資産減価償却率">
          <a:extLst>
            <a:ext uri="{FF2B5EF4-FFF2-40B4-BE49-F238E27FC236}">
              <a16:creationId xmlns:a16="http://schemas.microsoft.com/office/drawing/2014/main" id="{63E2C8E2-54C6-4E9F-B46C-0FE9F93799C2}"/>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320" name="n_4mainValue【福祉施設】&#10;有形固定資産減価償却率">
          <a:extLst>
            <a:ext uri="{FF2B5EF4-FFF2-40B4-BE49-F238E27FC236}">
              <a16:creationId xmlns:a16="http://schemas.microsoft.com/office/drawing/2014/main" id="{694B1D5B-04E9-4493-8B24-A018073BA9CD}"/>
            </a:ext>
          </a:extLst>
        </xdr:cNvPr>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49B4352-2141-4AF7-A463-AE0620F4E28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4C54A74-81E1-4651-AA59-FA5BE519C5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2215D25-B237-4D75-A469-BB52CF0E01C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52E7D96-3ECC-4DA5-AF09-3598855419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27D1E42-08E2-47ED-86AF-A86BD3C0E48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FF312B9-9EDB-4081-B336-637AE2943F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8190893-A35E-4DB0-AC35-7E97B9E0F8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C0331D8-2BF6-4825-9052-EABCD71E50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D489432-23F9-440E-BDA4-BE1DDF35D3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121DCE5-A7B7-4585-980E-59165594720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9CC0E95-D40C-43F4-99D7-DC155A67A84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831C01B9-05AE-4A30-98AD-CC5F144201A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F30DA31D-CE86-4B69-81F6-1BDBE4B6542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CC071C45-9FB5-4D96-838A-A504CEBE5DC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BE4235FB-CE0F-4E7A-92C7-FC384B20F80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1857FF19-F616-4E76-A156-D5D02769B10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59BD315D-E916-4852-A8F4-B667054D677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6674AC1F-9586-4B61-BCB9-B91FBAB21B2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2EBC3C31-57B2-42E9-8842-5F04614119C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DF3BBA72-F0D7-44AC-AC2C-F81D334955E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5972B77-8266-4998-B6D7-A932547616E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73DCB125-723B-41FA-A445-30CC37A0910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DBF6036-4727-4830-ADAF-1A11A3DE28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B9F77F07-784B-4B21-B058-AD6EC59CD6F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763D03F-06E9-435A-A976-751D12F5F6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346" name="直線コネクタ 345">
          <a:extLst>
            <a:ext uri="{FF2B5EF4-FFF2-40B4-BE49-F238E27FC236}">
              <a16:creationId xmlns:a16="http://schemas.microsoft.com/office/drawing/2014/main" id="{2B2EE220-2F40-40E8-BB0F-5D5EC9B6A936}"/>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347" name="【福祉施設】&#10;一人当たり面積最小値テキスト">
          <a:extLst>
            <a:ext uri="{FF2B5EF4-FFF2-40B4-BE49-F238E27FC236}">
              <a16:creationId xmlns:a16="http://schemas.microsoft.com/office/drawing/2014/main" id="{11618D3C-4A27-41A2-873A-4CFC9DB9867C}"/>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348" name="直線コネクタ 347">
          <a:extLst>
            <a:ext uri="{FF2B5EF4-FFF2-40B4-BE49-F238E27FC236}">
              <a16:creationId xmlns:a16="http://schemas.microsoft.com/office/drawing/2014/main" id="{A16E95AA-4C42-4E48-82BB-8D789E3FC931}"/>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349" name="【福祉施設】&#10;一人当たり面積最大値テキスト">
          <a:extLst>
            <a:ext uri="{FF2B5EF4-FFF2-40B4-BE49-F238E27FC236}">
              <a16:creationId xmlns:a16="http://schemas.microsoft.com/office/drawing/2014/main" id="{06021AE7-54D9-436C-BD54-0D34CE6E287E}"/>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350" name="直線コネクタ 349">
          <a:extLst>
            <a:ext uri="{FF2B5EF4-FFF2-40B4-BE49-F238E27FC236}">
              <a16:creationId xmlns:a16="http://schemas.microsoft.com/office/drawing/2014/main" id="{128D9A5A-F5B3-400D-9D37-98919F311CFC}"/>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51" name="【福祉施設】&#10;一人当たり面積平均値テキスト">
          <a:extLst>
            <a:ext uri="{FF2B5EF4-FFF2-40B4-BE49-F238E27FC236}">
              <a16:creationId xmlns:a16="http://schemas.microsoft.com/office/drawing/2014/main" id="{8FA52744-9334-475B-A7B2-55152E1B0B46}"/>
            </a:ext>
          </a:extLst>
        </xdr:cNvPr>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52" name="フローチャート: 判断 351">
          <a:extLst>
            <a:ext uri="{FF2B5EF4-FFF2-40B4-BE49-F238E27FC236}">
              <a16:creationId xmlns:a16="http://schemas.microsoft.com/office/drawing/2014/main" id="{C26A7DED-CFF1-4AB3-9AFA-EEAE35C38DAD}"/>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353" name="フローチャート: 判断 352">
          <a:extLst>
            <a:ext uri="{FF2B5EF4-FFF2-40B4-BE49-F238E27FC236}">
              <a16:creationId xmlns:a16="http://schemas.microsoft.com/office/drawing/2014/main" id="{2A928582-0916-415A-B8BE-3857CD5F197A}"/>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354" name="フローチャート: 判断 353">
          <a:extLst>
            <a:ext uri="{FF2B5EF4-FFF2-40B4-BE49-F238E27FC236}">
              <a16:creationId xmlns:a16="http://schemas.microsoft.com/office/drawing/2014/main" id="{F728ADEE-3CC1-41A6-B388-3A58A7E4D7DD}"/>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119562</xdr:rowOff>
    </xdr:from>
    <xdr:to>
      <xdr:col>41</xdr:col>
      <xdr:colOff>101600</xdr:colOff>
      <xdr:row>85</xdr:row>
      <xdr:rowOff>49712</xdr:rowOff>
    </xdr:to>
    <xdr:sp macro="" textlink="">
      <xdr:nvSpPr>
        <xdr:cNvPr id="355" name="フローチャート: 判断 354">
          <a:extLst>
            <a:ext uri="{FF2B5EF4-FFF2-40B4-BE49-F238E27FC236}">
              <a16:creationId xmlns:a16="http://schemas.microsoft.com/office/drawing/2014/main" id="{0C11046C-4B72-4A74-816D-DAC66F1C297F}"/>
            </a:ext>
          </a:extLst>
        </xdr:cNvPr>
        <xdr:cNvSpPr/>
      </xdr:nvSpPr>
      <xdr:spPr>
        <a:xfrm>
          <a:off x="7810500" y="1452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56" name="フローチャート: 判断 355">
          <a:extLst>
            <a:ext uri="{FF2B5EF4-FFF2-40B4-BE49-F238E27FC236}">
              <a16:creationId xmlns:a16="http://schemas.microsoft.com/office/drawing/2014/main" id="{554B7B0E-8ADB-4180-A41F-6BD387A82FA4}"/>
            </a:ext>
          </a:extLst>
        </xdr:cNvPr>
        <xdr:cNvSpPr/>
      </xdr:nvSpPr>
      <xdr:spPr>
        <a:xfrm>
          <a:off x="6921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272D373-D4EE-4974-811B-40A67B64F3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8E25681-5AE1-419A-B027-ABFE3B50FF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6C657E4-712F-489F-A2EF-EA716FB5A85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E102E08-A502-4368-A41A-22B50025098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1860A44-89E2-461F-B0BA-8452718B457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126093</xdr:rowOff>
    </xdr:from>
    <xdr:to>
      <xdr:col>55</xdr:col>
      <xdr:colOff>50800</xdr:colOff>
      <xdr:row>80</xdr:row>
      <xdr:rowOff>56243</xdr:rowOff>
    </xdr:to>
    <xdr:sp macro="" textlink="">
      <xdr:nvSpPr>
        <xdr:cNvPr id="362" name="楕円 361">
          <a:extLst>
            <a:ext uri="{FF2B5EF4-FFF2-40B4-BE49-F238E27FC236}">
              <a16:creationId xmlns:a16="http://schemas.microsoft.com/office/drawing/2014/main" id="{A6FB5698-E7A2-4D13-88D7-B969C2573D3E}"/>
            </a:ext>
          </a:extLst>
        </xdr:cNvPr>
        <xdr:cNvSpPr/>
      </xdr:nvSpPr>
      <xdr:spPr>
        <a:xfrm>
          <a:off x="10426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148970</xdr:rowOff>
    </xdr:from>
    <xdr:ext cx="469744" cy="259045"/>
    <xdr:sp macro="" textlink="">
      <xdr:nvSpPr>
        <xdr:cNvPr id="363" name="【福祉施設】&#10;一人当たり面積該当値テキスト">
          <a:extLst>
            <a:ext uri="{FF2B5EF4-FFF2-40B4-BE49-F238E27FC236}">
              <a16:creationId xmlns:a16="http://schemas.microsoft.com/office/drawing/2014/main" id="{8A283A41-A1B3-495A-A472-8239AFD30773}"/>
            </a:ext>
          </a:extLst>
        </xdr:cNvPr>
        <xdr:cNvSpPr txBox="1"/>
      </xdr:nvSpPr>
      <xdr:spPr>
        <a:xfrm>
          <a:off x="10515600" y="135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153851</xdr:rowOff>
    </xdr:from>
    <xdr:to>
      <xdr:col>50</xdr:col>
      <xdr:colOff>165100</xdr:colOff>
      <xdr:row>80</xdr:row>
      <xdr:rowOff>84001</xdr:rowOff>
    </xdr:to>
    <xdr:sp macro="" textlink="">
      <xdr:nvSpPr>
        <xdr:cNvPr id="364" name="楕円 363">
          <a:extLst>
            <a:ext uri="{FF2B5EF4-FFF2-40B4-BE49-F238E27FC236}">
              <a16:creationId xmlns:a16="http://schemas.microsoft.com/office/drawing/2014/main" id="{9C1A73AA-95D5-4D04-9543-DB31A3571E65}"/>
            </a:ext>
          </a:extLst>
        </xdr:cNvPr>
        <xdr:cNvSpPr/>
      </xdr:nvSpPr>
      <xdr:spPr>
        <a:xfrm>
          <a:off x="9588500" y="13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5443</xdr:rowOff>
    </xdr:from>
    <xdr:to>
      <xdr:col>55</xdr:col>
      <xdr:colOff>0</xdr:colOff>
      <xdr:row>80</xdr:row>
      <xdr:rowOff>33201</xdr:rowOff>
    </xdr:to>
    <xdr:cxnSp macro="">
      <xdr:nvCxnSpPr>
        <xdr:cNvPr id="365" name="直線コネクタ 364">
          <a:extLst>
            <a:ext uri="{FF2B5EF4-FFF2-40B4-BE49-F238E27FC236}">
              <a16:creationId xmlns:a16="http://schemas.microsoft.com/office/drawing/2014/main" id="{5D49A04E-E26C-4F8E-8612-9A5BB1F314B6}"/>
            </a:ext>
          </a:extLst>
        </xdr:cNvPr>
        <xdr:cNvCxnSpPr/>
      </xdr:nvCxnSpPr>
      <xdr:spPr>
        <a:xfrm flipV="1">
          <a:off x="9639300" y="137214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15058</xdr:rowOff>
    </xdr:from>
    <xdr:to>
      <xdr:col>46</xdr:col>
      <xdr:colOff>38100</xdr:colOff>
      <xdr:row>80</xdr:row>
      <xdr:rowOff>116658</xdr:rowOff>
    </xdr:to>
    <xdr:sp macro="" textlink="">
      <xdr:nvSpPr>
        <xdr:cNvPr id="366" name="楕円 365">
          <a:extLst>
            <a:ext uri="{FF2B5EF4-FFF2-40B4-BE49-F238E27FC236}">
              <a16:creationId xmlns:a16="http://schemas.microsoft.com/office/drawing/2014/main" id="{80293A62-C35B-4A90-B587-1527D7AFF8A9}"/>
            </a:ext>
          </a:extLst>
        </xdr:cNvPr>
        <xdr:cNvSpPr/>
      </xdr:nvSpPr>
      <xdr:spPr>
        <a:xfrm>
          <a:off x="8699500" y="137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33201</xdr:rowOff>
    </xdr:from>
    <xdr:to>
      <xdr:col>50</xdr:col>
      <xdr:colOff>114300</xdr:colOff>
      <xdr:row>80</xdr:row>
      <xdr:rowOff>65858</xdr:rowOff>
    </xdr:to>
    <xdr:cxnSp macro="">
      <xdr:nvCxnSpPr>
        <xdr:cNvPr id="367" name="直線コネクタ 366">
          <a:extLst>
            <a:ext uri="{FF2B5EF4-FFF2-40B4-BE49-F238E27FC236}">
              <a16:creationId xmlns:a16="http://schemas.microsoft.com/office/drawing/2014/main" id="{A164CBFE-2075-4B58-AE7A-D229842D3B96}"/>
            </a:ext>
          </a:extLst>
        </xdr:cNvPr>
        <xdr:cNvCxnSpPr/>
      </xdr:nvCxnSpPr>
      <xdr:spPr>
        <a:xfrm flipV="1">
          <a:off x="8750300" y="137492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75474</xdr:rowOff>
    </xdr:from>
    <xdr:to>
      <xdr:col>41</xdr:col>
      <xdr:colOff>101600</xdr:colOff>
      <xdr:row>81</xdr:row>
      <xdr:rowOff>5624</xdr:rowOff>
    </xdr:to>
    <xdr:sp macro="" textlink="">
      <xdr:nvSpPr>
        <xdr:cNvPr id="368" name="楕円 367">
          <a:extLst>
            <a:ext uri="{FF2B5EF4-FFF2-40B4-BE49-F238E27FC236}">
              <a16:creationId xmlns:a16="http://schemas.microsoft.com/office/drawing/2014/main" id="{358D7015-FDE5-48DD-BAED-FCB6512F7D66}"/>
            </a:ext>
          </a:extLst>
        </xdr:cNvPr>
        <xdr:cNvSpPr/>
      </xdr:nvSpPr>
      <xdr:spPr>
        <a:xfrm>
          <a:off x="7810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65858</xdr:rowOff>
    </xdr:from>
    <xdr:to>
      <xdr:col>45</xdr:col>
      <xdr:colOff>177800</xdr:colOff>
      <xdr:row>80</xdr:row>
      <xdr:rowOff>126274</xdr:rowOff>
    </xdr:to>
    <xdr:cxnSp macro="">
      <xdr:nvCxnSpPr>
        <xdr:cNvPr id="369" name="直線コネクタ 368">
          <a:extLst>
            <a:ext uri="{FF2B5EF4-FFF2-40B4-BE49-F238E27FC236}">
              <a16:creationId xmlns:a16="http://schemas.microsoft.com/office/drawing/2014/main" id="{A34E8F7F-61A2-40CD-997A-C582968792CB}"/>
            </a:ext>
          </a:extLst>
        </xdr:cNvPr>
        <xdr:cNvCxnSpPr/>
      </xdr:nvCxnSpPr>
      <xdr:spPr>
        <a:xfrm flipV="1">
          <a:off x="7861300" y="13781858"/>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99968</xdr:rowOff>
    </xdr:from>
    <xdr:to>
      <xdr:col>36</xdr:col>
      <xdr:colOff>165100</xdr:colOff>
      <xdr:row>81</xdr:row>
      <xdr:rowOff>30118</xdr:rowOff>
    </xdr:to>
    <xdr:sp macro="" textlink="">
      <xdr:nvSpPr>
        <xdr:cNvPr id="370" name="楕円 369">
          <a:extLst>
            <a:ext uri="{FF2B5EF4-FFF2-40B4-BE49-F238E27FC236}">
              <a16:creationId xmlns:a16="http://schemas.microsoft.com/office/drawing/2014/main" id="{88F3775A-7430-41B6-8F90-298B618E8564}"/>
            </a:ext>
          </a:extLst>
        </xdr:cNvPr>
        <xdr:cNvSpPr/>
      </xdr:nvSpPr>
      <xdr:spPr>
        <a:xfrm>
          <a:off x="69215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126274</xdr:rowOff>
    </xdr:from>
    <xdr:to>
      <xdr:col>41</xdr:col>
      <xdr:colOff>50800</xdr:colOff>
      <xdr:row>80</xdr:row>
      <xdr:rowOff>150768</xdr:rowOff>
    </xdr:to>
    <xdr:cxnSp macro="">
      <xdr:nvCxnSpPr>
        <xdr:cNvPr id="371" name="直線コネクタ 370">
          <a:extLst>
            <a:ext uri="{FF2B5EF4-FFF2-40B4-BE49-F238E27FC236}">
              <a16:creationId xmlns:a16="http://schemas.microsoft.com/office/drawing/2014/main" id="{07728FF6-90FE-4CB8-A5BE-BD5F09CCACB3}"/>
            </a:ext>
          </a:extLst>
        </xdr:cNvPr>
        <xdr:cNvCxnSpPr/>
      </xdr:nvCxnSpPr>
      <xdr:spPr>
        <a:xfrm flipV="1">
          <a:off x="6972300" y="138422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153506</xdr:rowOff>
    </xdr:from>
    <xdr:ext cx="469744" cy="259045"/>
    <xdr:sp macro="" textlink="">
      <xdr:nvSpPr>
        <xdr:cNvPr id="372" name="n_1aveValue【福祉施設】&#10;一人当たり面積">
          <a:extLst>
            <a:ext uri="{FF2B5EF4-FFF2-40B4-BE49-F238E27FC236}">
              <a16:creationId xmlns:a16="http://schemas.microsoft.com/office/drawing/2014/main" id="{AF17528C-9FEB-41C9-9EAB-1E54F707F66C}"/>
            </a:ext>
          </a:extLst>
        </xdr:cNvPr>
        <xdr:cNvSpPr txBox="1"/>
      </xdr:nvSpPr>
      <xdr:spPr>
        <a:xfrm>
          <a:off x="9391727" y="145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14713</xdr:rowOff>
    </xdr:from>
    <xdr:ext cx="469744" cy="259045"/>
    <xdr:sp macro="" textlink="">
      <xdr:nvSpPr>
        <xdr:cNvPr id="373" name="n_2aveValue【福祉施設】&#10;一人当たり面積">
          <a:extLst>
            <a:ext uri="{FF2B5EF4-FFF2-40B4-BE49-F238E27FC236}">
              <a16:creationId xmlns:a16="http://schemas.microsoft.com/office/drawing/2014/main" id="{7E05B827-EBC2-44AF-8226-92853975E229}"/>
            </a:ext>
          </a:extLst>
        </xdr:cNvPr>
        <xdr:cNvSpPr txBox="1"/>
      </xdr:nvSpPr>
      <xdr:spPr>
        <a:xfrm>
          <a:off x="85154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40839</xdr:rowOff>
    </xdr:from>
    <xdr:ext cx="469744" cy="259045"/>
    <xdr:sp macro="" textlink="">
      <xdr:nvSpPr>
        <xdr:cNvPr id="374" name="n_3aveValue【福祉施設】&#10;一人当たり面積">
          <a:extLst>
            <a:ext uri="{FF2B5EF4-FFF2-40B4-BE49-F238E27FC236}">
              <a16:creationId xmlns:a16="http://schemas.microsoft.com/office/drawing/2014/main" id="{764D5A62-3387-4227-98FD-A22E0FDDEE18}"/>
            </a:ext>
          </a:extLst>
        </xdr:cNvPr>
        <xdr:cNvSpPr txBox="1"/>
      </xdr:nvSpPr>
      <xdr:spPr>
        <a:xfrm>
          <a:off x="7626427" y="1461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71863</xdr:rowOff>
    </xdr:from>
    <xdr:ext cx="469744" cy="259045"/>
    <xdr:sp macro="" textlink="">
      <xdr:nvSpPr>
        <xdr:cNvPr id="375" name="n_4aveValue【福祉施設】&#10;一人当たり面積">
          <a:extLst>
            <a:ext uri="{FF2B5EF4-FFF2-40B4-BE49-F238E27FC236}">
              <a16:creationId xmlns:a16="http://schemas.microsoft.com/office/drawing/2014/main" id="{B101C513-D814-4898-87D6-FAC70C6D846F}"/>
            </a:ext>
          </a:extLst>
        </xdr:cNvPr>
        <xdr:cNvSpPr txBox="1"/>
      </xdr:nvSpPr>
      <xdr:spPr>
        <a:xfrm>
          <a:off x="6737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100528</xdr:rowOff>
    </xdr:from>
    <xdr:ext cx="469744" cy="259045"/>
    <xdr:sp macro="" textlink="">
      <xdr:nvSpPr>
        <xdr:cNvPr id="376" name="n_1mainValue【福祉施設】&#10;一人当たり面積">
          <a:extLst>
            <a:ext uri="{FF2B5EF4-FFF2-40B4-BE49-F238E27FC236}">
              <a16:creationId xmlns:a16="http://schemas.microsoft.com/office/drawing/2014/main" id="{6C84B8E5-B6A1-4DBD-886B-E8D1B6C5A70E}"/>
            </a:ext>
          </a:extLst>
        </xdr:cNvPr>
        <xdr:cNvSpPr txBox="1"/>
      </xdr:nvSpPr>
      <xdr:spPr>
        <a:xfrm>
          <a:off x="9391727" y="1347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133185</xdr:rowOff>
    </xdr:from>
    <xdr:ext cx="469744" cy="259045"/>
    <xdr:sp macro="" textlink="">
      <xdr:nvSpPr>
        <xdr:cNvPr id="377" name="n_2mainValue【福祉施設】&#10;一人当たり面積">
          <a:extLst>
            <a:ext uri="{FF2B5EF4-FFF2-40B4-BE49-F238E27FC236}">
              <a16:creationId xmlns:a16="http://schemas.microsoft.com/office/drawing/2014/main" id="{1856A1B5-522A-4C00-8F29-62303DC6D176}"/>
            </a:ext>
          </a:extLst>
        </xdr:cNvPr>
        <xdr:cNvSpPr txBox="1"/>
      </xdr:nvSpPr>
      <xdr:spPr>
        <a:xfrm>
          <a:off x="8515427" y="1350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22151</xdr:rowOff>
    </xdr:from>
    <xdr:ext cx="469744" cy="259045"/>
    <xdr:sp macro="" textlink="">
      <xdr:nvSpPr>
        <xdr:cNvPr id="378" name="n_3mainValue【福祉施設】&#10;一人当たり面積">
          <a:extLst>
            <a:ext uri="{FF2B5EF4-FFF2-40B4-BE49-F238E27FC236}">
              <a16:creationId xmlns:a16="http://schemas.microsoft.com/office/drawing/2014/main" id="{6781DFC1-4E3F-4747-ABCF-CF0BC010BA62}"/>
            </a:ext>
          </a:extLst>
        </xdr:cNvPr>
        <xdr:cNvSpPr txBox="1"/>
      </xdr:nvSpPr>
      <xdr:spPr>
        <a:xfrm>
          <a:off x="7626427" y="135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46645</xdr:rowOff>
    </xdr:from>
    <xdr:ext cx="469744" cy="259045"/>
    <xdr:sp macro="" textlink="">
      <xdr:nvSpPr>
        <xdr:cNvPr id="379" name="n_4mainValue【福祉施設】&#10;一人当たり面積">
          <a:extLst>
            <a:ext uri="{FF2B5EF4-FFF2-40B4-BE49-F238E27FC236}">
              <a16:creationId xmlns:a16="http://schemas.microsoft.com/office/drawing/2014/main" id="{CE6E19C4-EDE3-494F-8793-FC346799CF95}"/>
            </a:ext>
          </a:extLst>
        </xdr:cNvPr>
        <xdr:cNvSpPr txBox="1"/>
      </xdr:nvSpPr>
      <xdr:spPr>
        <a:xfrm>
          <a:off x="6737427" y="1359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30DB79D-EE4C-4537-ABF2-EF3985B9088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2F79D58-0886-4729-8613-5486B602E1A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0F15E21-A253-4746-B7F1-E16C177BBD5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D71F2698-E7B3-4B3C-99DE-C4411C0269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97B6ED6-0C8B-478B-AABA-A350E39812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EFE0917-6F35-4379-8C01-93C259272BA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B5BAD32-3626-4AC0-A7A0-4A2EB745F0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A55A31F-4EC8-4550-86B6-89DEC9E382B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4C4F464E-426E-4B54-BA0A-D1F926AB29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5307E736-78BD-489D-945F-CC06306E928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FB95CD51-0254-42F6-B67F-0AD778B8A80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6CD80F7F-DA10-47FF-A7F5-C7242A5CA08A}"/>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6268F6B7-A036-4168-B1C7-2B1260A7041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F3353FDD-3389-43BC-A56E-3E0391861C7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CF282B73-4354-4310-9E4F-23C679FA68E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71F64B65-768C-4C15-97BF-AF2AEED0005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85465776-1AD8-4906-AFD4-6E576891BBA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B7A6E6A7-69C9-4178-B828-3BA1552E6D5D}"/>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6FB00E19-A349-4873-8A00-80CCB196568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4131614-2E62-4C3D-BDE8-D1697767159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BA153A9B-631E-43EE-9D50-6A86B663E0FD}"/>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11B7EBF1-6C10-482A-884A-B8B7CEA7E4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E8372C1D-7BA3-4B84-A661-45E34ACDF7D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2AA85C6-E020-4E47-9A1D-D6731C424B4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120014</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418120B0-E9D6-496A-98A8-CDF6853FFC61}"/>
            </a:ext>
          </a:extLst>
        </xdr:cNvPr>
        <xdr:cNvCxnSpPr/>
      </xdr:nvCxnSpPr>
      <xdr:spPr>
        <a:xfrm flipV="1">
          <a:off x="4634865" y="172650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0A9284F-D2EB-400F-9C69-C8E64607C4BC}"/>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0311C3B4-9FEB-4652-B5D2-183D1E7E349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66691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E8F0B64A-1EF1-4310-9924-015BC7B6368A}"/>
            </a:ext>
          </a:extLst>
        </xdr:cNvPr>
        <xdr:cNvSpPr txBox="1"/>
      </xdr:nvSpPr>
      <xdr:spPr>
        <a:xfrm>
          <a:off x="4673600" y="1704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120014</xdr:rowOff>
    </xdr:from>
    <xdr:to>
      <xdr:col>24</xdr:col>
      <xdr:colOff>152400</xdr:colOff>
      <xdr:row>100</xdr:row>
      <xdr:rowOff>120014</xdr:rowOff>
    </xdr:to>
    <xdr:cxnSp macro="">
      <xdr:nvCxnSpPr>
        <xdr:cNvPr id="408" name="直線コネクタ 407">
          <a:extLst>
            <a:ext uri="{FF2B5EF4-FFF2-40B4-BE49-F238E27FC236}">
              <a16:creationId xmlns:a16="http://schemas.microsoft.com/office/drawing/2014/main" id="{FC80DE5C-FBB9-45E0-B0D6-0EBA446B78AF}"/>
            </a:ext>
          </a:extLst>
        </xdr:cNvPr>
        <xdr:cNvCxnSpPr/>
      </xdr:nvCxnSpPr>
      <xdr:spPr>
        <a:xfrm>
          <a:off x="4546600" y="1726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5DF15884-40D7-476F-B038-B653C20D0477}"/>
            </a:ext>
          </a:extLst>
        </xdr:cNvPr>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410" name="フローチャート: 判断 409">
          <a:extLst>
            <a:ext uri="{FF2B5EF4-FFF2-40B4-BE49-F238E27FC236}">
              <a16:creationId xmlns:a16="http://schemas.microsoft.com/office/drawing/2014/main" id="{91DD116D-689A-4F01-A155-1B6BAFED083F}"/>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149225</xdr:rowOff>
    </xdr:from>
    <xdr:to>
      <xdr:col>20</xdr:col>
      <xdr:colOff>38100</xdr:colOff>
      <xdr:row>104</xdr:row>
      <xdr:rowOff>79375</xdr:rowOff>
    </xdr:to>
    <xdr:sp macro="" textlink="">
      <xdr:nvSpPr>
        <xdr:cNvPr id="411" name="フローチャート: 判断 410">
          <a:extLst>
            <a:ext uri="{FF2B5EF4-FFF2-40B4-BE49-F238E27FC236}">
              <a16:creationId xmlns:a16="http://schemas.microsoft.com/office/drawing/2014/main" id="{449E66B9-5962-494A-8C52-EAEF0EAE3A89}"/>
            </a:ext>
          </a:extLst>
        </xdr:cNvPr>
        <xdr:cNvSpPr/>
      </xdr:nvSpPr>
      <xdr:spPr>
        <a:xfrm>
          <a:off x="3746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412" name="フローチャート: 判断 411">
          <a:extLst>
            <a:ext uri="{FF2B5EF4-FFF2-40B4-BE49-F238E27FC236}">
              <a16:creationId xmlns:a16="http://schemas.microsoft.com/office/drawing/2014/main" id="{417AFFE3-F9C4-48F7-8C8B-69379F473711}"/>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3" name="フローチャート: 判断 412">
          <a:extLst>
            <a:ext uri="{FF2B5EF4-FFF2-40B4-BE49-F238E27FC236}">
              <a16:creationId xmlns:a16="http://schemas.microsoft.com/office/drawing/2014/main" id="{94E43FD9-467C-4B4D-AF00-33E21E25A12C}"/>
            </a:ext>
          </a:extLst>
        </xdr:cNvPr>
        <xdr:cNvSpPr/>
      </xdr:nvSpPr>
      <xdr:spPr>
        <a:xfrm>
          <a:off x="1968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36830</xdr:rowOff>
    </xdr:from>
    <xdr:to>
      <xdr:col>6</xdr:col>
      <xdr:colOff>38100</xdr:colOff>
      <xdr:row>103</xdr:row>
      <xdr:rowOff>138430</xdr:rowOff>
    </xdr:to>
    <xdr:sp macro="" textlink="">
      <xdr:nvSpPr>
        <xdr:cNvPr id="414" name="フローチャート: 判断 413">
          <a:extLst>
            <a:ext uri="{FF2B5EF4-FFF2-40B4-BE49-F238E27FC236}">
              <a16:creationId xmlns:a16="http://schemas.microsoft.com/office/drawing/2014/main" id="{6AEAF2E0-EF08-42B1-B525-C96D4D2BAA71}"/>
            </a:ext>
          </a:extLst>
        </xdr:cNvPr>
        <xdr:cNvSpPr/>
      </xdr:nvSpPr>
      <xdr:spPr>
        <a:xfrm>
          <a:off x="1079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70EBBC6-203B-49D7-8A24-C221F8E211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C4C7237-CC3A-4360-8194-7F846EA79D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BCD982B-7CDB-43DB-9130-A3B679C6A9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52F7AEF5-E608-400B-8FD1-3DC4DA4A0D8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63C8510-5FFA-43BF-98D8-5535ADC448B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2539</xdr:rowOff>
    </xdr:from>
    <xdr:to>
      <xdr:col>24</xdr:col>
      <xdr:colOff>114300</xdr:colOff>
      <xdr:row>105</xdr:row>
      <xdr:rowOff>104139</xdr:rowOff>
    </xdr:to>
    <xdr:sp macro="" textlink="">
      <xdr:nvSpPr>
        <xdr:cNvPr id="420" name="楕円 419">
          <a:extLst>
            <a:ext uri="{FF2B5EF4-FFF2-40B4-BE49-F238E27FC236}">
              <a16:creationId xmlns:a16="http://schemas.microsoft.com/office/drawing/2014/main" id="{67F2D89D-2800-4134-B871-67530C5A0F22}"/>
            </a:ext>
          </a:extLst>
        </xdr:cNvPr>
        <xdr:cNvSpPr/>
      </xdr:nvSpPr>
      <xdr:spPr>
        <a:xfrm>
          <a:off x="4584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152416</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D1B686E-838C-4B6E-866F-54D7D18B4443}"/>
            </a:ext>
          </a:extLst>
        </xdr:cNvPr>
        <xdr:cNvSpPr txBox="1"/>
      </xdr:nvSpPr>
      <xdr:spPr>
        <a:xfrm>
          <a:off x="4673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135889</xdr:rowOff>
    </xdr:from>
    <xdr:to>
      <xdr:col>20</xdr:col>
      <xdr:colOff>38100</xdr:colOff>
      <xdr:row>105</xdr:row>
      <xdr:rowOff>66039</xdr:rowOff>
    </xdr:to>
    <xdr:sp macro="" textlink="">
      <xdr:nvSpPr>
        <xdr:cNvPr id="422" name="楕円 421">
          <a:extLst>
            <a:ext uri="{FF2B5EF4-FFF2-40B4-BE49-F238E27FC236}">
              <a16:creationId xmlns:a16="http://schemas.microsoft.com/office/drawing/2014/main" id="{A68E5AAF-4E62-4660-9DB3-93EA87791390}"/>
            </a:ext>
          </a:extLst>
        </xdr:cNvPr>
        <xdr:cNvSpPr/>
      </xdr:nvSpPr>
      <xdr:spPr>
        <a:xfrm>
          <a:off x="3746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15239</xdr:rowOff>
    </xdr:from>
    <xdr:to>
      <xdr:col>24</xdr:col>
      <xdr:colOff>63500</xdr:colOff>
      <xdr:row>105</xdr:row>
      <xdr:rowOff>53339</xdr:rowOff>
    </xdr:to>
    <xdr:cxnSp macro="">
      <xdr:nvCxnSpPr>
        <xdr:cNvPr id="423" name="直線コネクタ 422">
          <a:extLst>
            <a:ext uri="{FF2B5EF4-FFF2-40B4-BE49-F238E27FC236}">
              <a16:creationId xmlns:a16="http://schemas.microsoft.com/office/drawing/2014/main" id="{9EDAEAA7-955A-49F9-BF30-91EDEC8332F0}"/>
            </a:ext>
          </a:extLst>
        </xdr:cNvPr>
        <xdr:cNvCxnSpPr/>
      </xdr:nvCxnSpPr>
      <xdr:spPr>
        <a:xfrm>
          <a:off x="3797300" y="180174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95886</xdr:rowOff>
    </xdr:from>
    <xdr:to>
      <xdr:col>15</xdr:col>
      <xdr:colOff>101600</xdr:colOff>
      <xdr:row>105</xdr:row>
      <xdr:rowOff>26036</xdr:rowOff>
    </xdr:to>
    <xdr:sp macro="" textlink="">
      <xdr:nvSpPr>
        <xdr:cNvPr id="424" name="楕円 423">
          <a:extLst>
            <a:ext uri="{FF2B5EF4-FFF2-40B4-BE49-F238E27FC236}">
              <a16:creationId xmlns:a16="http://schemas.microsoft.com/office/drawing/2014/main" id="{68102885-0564-4119-8982-A5C8A73D8A39}"/>
            </a:ext>
          </a:extLst>
        </xdr:cNvPr>
        <xdr:cNvSpPr/>
      </xdr:nvSpPr>
      <xdr:spPr>
        <a:xfrm>
          <a:off x="2857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146686</xdr:rowOff>
    </xdr:from>
    <xdr:to>
      <xdr:col>19</xdr:col>
      <xdr:colOff>177800</xdr:colOff>
      <xdr:row>105</xdr:row>
      <xdr:rowOff>15239</xdr:rowOff>
    </xdr:to>
    <xdr:cxnSp macro="">
      <xdr:nvCxnSpPr>
        <xdr:cNvPr id="425" name="直線コネクタ 424">
          <a:extLst>
            <a:ext uri="{FF2B5EF4-FFF2-40B4-BE49-F238E27FC236}">
              <a16:creationId xmlns:a16="http://schemas.microsoft.com/office/drawing/2014/main" id="{8C38D1CD-550B-4214-9A25-7BC1BA4824F0}"/>
            </a:ext>
          </a:extLst>
        </xdr:cNvPr>
        <xdr:cNvCxnSpPr/>
      </xdr:nvCxnSpPr>
      <xdr:spPr>
        <a:xfrm>
          <a:off x="2908300" y="179774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57786</xdr:rowOff>
    </xdr:from>
    <xdr:to>
      <xdr:col>10</xdr:col>
      <xdr:colOff>165100</xdr:colOff>
      <xdr:row>104</xdr:row>
      <xdr:rowOff>159386</xdr:rowOff>
    </xdr:to>
    <xdr:sp macro="" textlink="">
      <xdr:nvSpPr>
        <xdr:cNvPr id="426" name="楕円 425">
          <a:extLst>
            <a:ext uri="{FF2B5EF4-FFF2-40B4-BE49-F238E27FC236}">
              <a16:creationId xmlns:a16="http://schemas.microsoft.com/office/drawing/2014/main" id="{4DCB78D8-799E-41D6-A0CC-4972B380158B}"/>
            </a:ext>
          </a:extLst>
        </xdr:cNvPr>
        <xdr:cNvSpPr/>
      </xdr:nvSpPr>
      <xdr:spPr>
        <a:xfrm>
          <a:off x="1968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108586</xdr:rowOff>
    </xdr:from>
    <xdr:to>
      <xdr:col>15</xdr:col>
      <xdr:colOff>50800</xdr:colOff>
      <xdr:row>104</xdr:row>
      <xdr:rowOff>146686</xdr:rowOff>
    </xdr:to>
    <xdr:cxnSp macro="">
      <xdr:nvCxnSpPr>
        <xdr:cNvPr id="427" name="直線コネクタ 426">
          <a:extLst>
            <a:ext uri="{FF2B5EF4-FFF2-40B4-BE49-F238E27FC236}">
              <a16:creationId xmlns:a16="http://schemas.microsoft.com/office/drawing/2014/main" id="{49258907-0FBE-4874-9CD3-B7A3378CD3FC}"/>
            </a:ext>
          </a:extLst>
        </xdr:cNvPr>
        <xdr:cNvCxnSpPr/>
      </xdr:nvCxnSpPr>
      <xdr:spPr>
        <a:xfrm>
          <a:off x="2019300" y="179393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28" name="楕円 427">
          <a:extLst>
            <a:ext uri="{FF2B5EF4-FFF2-40B4-BE49-F238E27FC236}">
              <a16:creationId xmlns:a16="http://schemas.microsoft.com/office/drawing/2014/main" id="{8A3D5B44-9013-46E0-B3AE-DFEA0EFEC868}"/>
            </a:ext>
          </a:extLst>
        </xdr:cNvPr>
        <xdr:cNvSpPr/>
      </xdr:nvSpPr>
      <xdr:spPr>
        <a:xfrm>
          <a:off x="1079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68580</xdr:rowOff>
    </xdr:from>
    <xdr:to>
      <xdr:col>10</xdr:col>
      <xdr:colOff>114300</xdr:colOff>
      <xdr:row>104</xdr:row>
      <xdr:rowOff>108586</xdr:rowOff>
    </xdr:to>
    <xdr:cxnSp macro="">
      <xdr:nvCxnSpPr>
        <xdr:cNvPr id="429" name="直線コネクタ 428">
          <a:extLst>
            <a:ext uri="{FF2B5EF4-FFF2-40B4-BE49-F238E27FC236}">
              <a16:creationId xmlns:a16="http://schemas.microsoft.com/office/drawing/2014/main" id="{2B02EDFA-0DEF-407D-8EA1-34E7F7959C23}"/>
            </a:ext>
          </a:extLst>
        </xdr:cNvPr>
        <xdr:cNvCxnSpPr/>
      </xdr:nvCxnSpPr>
      <xdr:spPr>
        <a:xfrm>
          <a:off x="1130300" y="178993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95902</xdr:rowOff>
    </xdr:from>
    <xdr:ext cx="405111" cy="259045"/>
    <xdr:sp macro="" textlink="">
      <xdr:nvSpPr>
        <xdr:cNvPr id="430" name="n_1aveValue【市民会館】&#10;有形固定資産減価償却率">
          <a:extLst>
            <a:ext uri="{FF2B5EF4-FFF2-40B4-BE49-F238E27FC236}">
              <a16:creationId xmlns:a16="http://schemas.microsoft.com/office/drawing/2014/main" id="{6EFBD1AB-5A2C-4122-AED8-CFD2EF4A7949}"/>
            </a:ext>
          </a:extLst>
        </xdr:cNvPr>
        <xdr:cNvSpPr txBox="1"/>
      </xdr:nvSpPr>
      <xdr:spPr>
        <a:xfrm>
          <a:off x="3582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71138</xdr:rowOff>
    </xdr:from>
    <xdr:ext cx="405111" cy="259045"/>
    <xdr:sp macro="" textlink="">
      <xdr:nvSpPr>
        <xdr:cNvPr id="431" name="n_2aveValue【市民会館】&#10;有形固定資産減価償却率">
          <a:extLst>
            <a:ext uri="{FF2B5EF4-FFF2-40B4-BE49-F238E27FC236}">
              <a16:creationId xmlns:a16="http://schemas.microsoft.com/office/drawing/2014/main" id="{ECE7B6BC-27B9-4816-82BF-CA71E96E75E5}"/>
            </a:ext>
          </a:extLst>
        </xdr:cNvPr>
        <xdr:cNvSpPr txBox="1"/>
      </xdr:nvSpPr>
      <xdr:spPr>
        <a:xfrm>
          <a:off x="2705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2" name="n_3aveValue【市民会館】&#10;有形固定資産減価償却率">
          <a:extLst>
            <a:ext uri="{FF2B5EF4-FFF2-40B4-BE49-F238E27FC236}">
              <a16:creationId xmlns:a16="http://schemas.microsoft.com/office/drawing/2014/main" id="{CF2C2E5D-8FC1-4205-BED7-FF653581E6F2}"/>
            </a:ext>
          </a:extLst>
        </xdr:cNvPr>
        <xdr:cNvSpPr txBox="1"/>
      </xdr:nvSpPr>
      <xdr:spPr>
        <a:xfrm>
          <a:off x="1816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154957</xdr:rowOff>
    </xdr:from>
    <xdr:ext cx="405111" cy="259045"/>
    <xdr:sp macro="" textlink="">
      <xdr:nvSpPr>
        <xdr:cNvPr id="433" name="n_4aveValue【市民会館】&#10;有形固定資産減価償却率">
          <a:extLst>
            <a:ext uri="{FF2B5EF4-FFF2-40B4-BE49-F238E27FC236}">
              <a16:creationId xmlns:a16="http://schemas.microsoft.com/office/drawing/2014/main" id="{4BC6D644-12A7-4179-855E-5B59BF868ED2}"/>
            </a:ext>
          </a:extLst>
        </xdr:cNvPr>
        <xdr:cNvSpPr txBox="1"/>
      </xdr:nvSpPr>
      <xdr:spPr>
        <a:xfrm>
          <a:off x="927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57166</xdr:rowOff>
    </xdr:from>
    <xdr:ext cx="405111" cy="259045"/>
    <xdr:sp macro="" textlink="">
      <xdr:nvSpPr>
        <xdr:cNvPr id="434" name="n_1mainValue【市民会館】&#10;有形固定資産減価償却率">
          <a:extLst>
            <a:ext uri="{FF2B5EF4-FFF2-40B4-BE49-F238E27FC236}">
              <a16:creationId xmlns:a16="http://schemas.microsoft.com/office/drawing/2014/main" id="{14B98889-2B67-4A01-818C-E69D288C13A8}"/>
            </a:ext>
          </a:extLst>
        </xdr:cNvPr>
        <xdr:cNvSpPr txBox="1"/>
      </xdr:nvSpPr>
      <xdr:spPr>
        <a:xfrm>
          <a:off x="3582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17163</xdr:rowOff>
    </xdr:from>
    <xdr:ext cx="405111" cy="259045"/>
    <xdr:sp macro="" textlink="">
      <xdr:nvSpPr>
        <xdr:cNvPr id="435" name="n_2mainValue【市民会館】&#10;有形固定資産減価償却率">
          <a:extLst>
            <a:ext uri="{FF2B5EF4-FFF2-40B4-BE49-F238E27FC236}">
              <a16:creationId xmlns:a16="http://schemas.microsoft.com/office/drawing/2014/main" id="{35576AE7-1B44-4416-B0A1-09C756DAC29F}"/>
            </a:ext>
          </a:extLst>
        </xdr:cNvPr>
        <xdr:cNvSpPr txBox="1"/>
      </xdr:nvSpPr>
      <xdr:spPr>
        <a:xfrm>
          <a:off x="2705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150513</xdr:rowOff>
    </xdr:from>
    <xdr:ext cx="405111" cy="259045"/>
    <xdr:sp macro="" textlink="">
      <xdr:nvSpPr>
        <xdr:cNvPr id="436" name="n_3mainValue【市民会館】&#10;有形固定資産減価償却率">
          <a:extLst>
            <a:ext uri="{FF2B5EF4-FFF2-40B4-BE49-F238E27FC236}">
              <a16:creationId xmlns:a16="http://schemas.microsoft.com/office/drawing/2014/main" id="{AA5DBE3A-E3B6-4CB6-BEAF-3A18C50EF338}"/>
            </a:ext>
          </a:extLst>
        </xdr:cNvPr>
        <xdr:cNvSpPr txBox="1"/>
      </xdr:nvSpPr>
      <xdr:spPr>
        <a:xfrm>
          <a:off x="1816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7" name="n_4mainValue【市民会館】&#10;有形固定資産減価償却率">
          <a:extLst>
            <a:ext uri="{FF2B5EF4-FFF2-40B4-BE49-F238E27FC236}">
              <a16:creationId xmlns:a16="http://schemas.microsoft.com/office/drawing/2014/main" id="{44A8D773-B084-412B-99C0-FBDD4077999C}"/>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609F4E5E-42F1-42FA-8D67-0F3A9B3D0D5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719101D6-E743-443A-88B1-719CDEA6DB8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AAEA279C-1D12-43D3-AD25-0A124A14A40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94251B1-4C83-45F8-B2B8-B1B9F0A8D5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FED5966-5DEA-410E-BC19-4F1FCF88DD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580E2816-05CB-4433-BFB6-E5EE3464E7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75F10E79-6F82-4CED-B259-1EEC69972F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C9851F3D-BF07-46A6-8364-3D03A4981A9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DCB0016-0BD4-4FE9-BF76-9622758B3D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6ED2C1D0-03DB-48BF-8796-DD98056841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BD461619-898D-4627-BBCA-5D3AB53B463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472120E-2FF4-40F0-A040-1F2B85CB29B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7C240D0C-DB42-42F0-B6DD-C292867624C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22178FA5-0391-4761-8ED2-1BDDD6B083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9E9AFAC-FC71-43A8-9973-671F100A8BB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7614951-EDBA-43F7-90B3-9B4EFEB275A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2923B098-4526-44A0-9816-FD65317E49D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539E4350-CED6-43F3-B662-0DE6D1E6B85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CB8F0834-8109-4DE9-B66D-A4A38F9E9F1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10B9C244-6161-4D95-82BB-DF2B40EEB0D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E8917148-BA16-4B83-9CC0-C43915D5A9F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911C2BF1-FC27-4F0A-9C3E-BB867DD6DDE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5188CE9-EDB2-4B5D-8463-EFD79869F5B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xdr:rowOff>
    </xdr:from>
    <xdr:to>
      <xdr:col>54</xdr:col>
      <xdr:colOff>189865</xdr:colOff>
      <xdr:row>108</xdr:row>
      <xdr:rowOff>110489</xdr:rowOff>
    </xdr:to>
    <xdr:cxnSp macro="">
      <xdr:nvCxnSpPr>
        <xdr:cNvPr id="461" name="直線コネクタ 460">
          <a:extLst>
            <a:ext uri="{FF2B5EF4-FFF2-40B4-BE49-F238E27FC236}">
              <a16:creationId xmlns:a16="http://schemas.microsoft.com/office/drawing/2014/main" id="{F3FB2620-AE64-4753-A3D3-AC9AE033E844}"/>
            </a:ext>
          </a:extLst>
        </xdr:cNvPr>
        <xdr:cNvCxnSpPr/>
      </xdr:nvCxnSpPr>
      <xdr:spPr>
        <a:xfrm flipV="1">
          <a:off x="10476865" y="1731835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62" name="【市民会館】&#10;一人当たり面積最小値テキスト">
          <a:extLst>
            <a:ext uri="{FF2B5EF4-FFF2-40B4-BE49-F238E27FC236}">
              <a16:creationId xmlns:a16="http://schemas.microsoft.com/office/drawing/2014/main" id="{46F2BD82-8BB6-4799-ABD0-877B9F9466AB}"/>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3" name="直線コネクタ 462">
          <a:extLst>
            <a:ext uri="{FF2B5EF4-FFF2-40B4-BE49-F238E27FC236}">
              <a16:creationId xmlns:a16="http://schemas.microsoft.com/office/drawing/2014/main" id="{424E0E4F-0FE6-4755-AE3A-4C8328C80B5B}"/>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120032</xdr:rowOff>
    </xdr:from>
    <xdr:ext cx="469744" cy="259045"/>
    <xdr:sp macro="" textlink="">
      <xdr:nvSpPr>
        <xdr:cNvPr id="464" name="【市民会館】&#10;一人当たり面積最大値テキスト">
          <a:extLst>
            <a:ext uri="{FF2B5EF4-FFF2-40B4-BE49-F238E27FC236}">
              <a16:creationId xmlns:a16="http://schemas.microsoft.com/office/drawing/2014/main" id="{87C4C05D-AE3B-4986-8837-E9BE29373D7A}"/>
            </a:ext>
          </a:extLst>
        </xdr:cNvPr>
        <xdr:cNvSpPr txBox="1"/>
      </xdr:nvSpPr>
      <xdr:spPr>
        <a:xfrm>
          <a:off x="10515600" y="1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xdr:rowOff>
    </xdr:from>
    <xdr:to>
      <xdr:col>55</xdr:col>
      <xdr:colOff>88900</xdr:colOff>
      <xdr:row>101</xdr:row>
      <xdr:rowOff>1905</xdr:rowOff>
    </xdr:to>
    <xdr:cxnSp macro="">
      <xdr:nvCxnSpPr>
        <xdr:cNvPr id="465" name="直線コネクタ 464">
          <a:extLst>
            <a:ext uri="{FF2B5EF4-FFF2-40B4-BE49-F238E27FC236}">
              <a16:creationId xmlns:a16="http://schemas.microsoft.com/office/drawing/2014/main" id="{7CA93E1C-B9EF-4554-B327-CCDA2D2A09BF}"/>
            </a:ext>
          </a:extLst>
        </xdr:cNvPr>
        <xdr:cNvCxnSpPr/>
      </xdr:nvCxnSpPr>
      <xdr:spPr>
        <a:xfrm>
          <a:off x="10388600" y="1731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123841</xdr:rowOff>
    </xdr:from>
    <xdr:ext cx="469744" cy="259045"/>
    <xdr:sp macro="" textlink="">
      <xdr:nvSpPr>
        <xdr:cNvPr id="466" name="【市民会館】&#10;一人当たり面積平均値テキスト">
          <a:extLst>
            <a:ext uri="{FF2B5EF4-FFF2-40B4-BE49-F238E27FC236}">
              <a16:creationId xmlns:a16="http://schemas.microsoft.com/office/drawing/2014/main" id="{7A56EA4B-0D96-480A-A3B4-DCD03A58EA90}"/>
            </a:ext>
          </a:extLst>
        </xdr:cNvPr>
        <xdr:cNvSpPr txBox="1"/>
      </xdr:nvSpPr>
      <xdr:spPr>
        <a:xfrm>
          <a:off x="10515600" y="18126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フローチャート: 判断 466">
          <a:extLst>
            <a:ext uri="{FF2B5EF4-FFF2-40B4-BE49-F238E27FC236}">
              <a16:creationId xmlns:a16="http://schemas.microsoft.com/office/drawing/2014/main" id="{723D3D58-3E39-4DAD-976A-702188FA3726}"/>
            </a:ext>
          </a:extLst>
        </xdr:cNvPr>
        <xdr:cNvSpPr/>
      </xdr:nvSpPr>
      <xdr:spPr>
        <a:xfrm>
          <a:off x="104267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149225</xdr:rowOff>
    </xdr:from>
    <xdr:to>
      <xdr:col>50</xdr:col>
      <xdr:colOff>165100</xdr:colOff>
      <xdr:row>106</xdr:row>
      <xdr:rowOff>79375</xdr:rowOff>
    </xdr:to>
    <xdr:sp macro="" textlink="">
      <xdr:nvSpPr>
        <xdr:cNvPr id="468" name="フローチャート: 判断 467">
          <a:extLst>
            <a:ext uri="{FF2B5EF4-FFF2-40B4-BE49-F238E27FC236}">
              <a16:creationId xmlns:a16="http://schemas.microsoft.com/office/drawing/2014/main" id="{00A8D989-5BAB-4D36-A9BF-DEF779DC1282}"/>
            </a:ext>
          </a:extLst>
        </xdr:cNvPr>
        <xdr:cNvSpPr/>
      </xdr:nvSpPr>
      <xdr:spPr>
        <a:xfrm>
          <a:off x="9588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9" name="フローチャート: 判断 468">
          <a:extLst>
            <a:ext uri="{FF2B5EF4-FFF2-40B4-BE49-F238E27FC236}">
              <a16:creationId xmlns:a16="http://schemas.microsoft.com/office/drawing/2014/main" id="{6B676EF1-D9F3-43FC-A9FA-44C3587039EB}"/>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46355</xdr:rowOff>
    </xdr:from>
    <xdr:to>
      <xdr:col>41</xdr:col>
      <xdr:colOff>101600</xdr:colOff>
      <xdr:row>106</xdr:row>
      <xdr:rowOff>147955</xdr:rowOff>
    </xdr:to>
    <xdr:sp macro="" textlink="">
      <xdr:nvSpPr>
        <xdr:cNvPr id="470" name="フローチャート: 判断 469">
          <a:extLst>
            <a:ext uri="{FF2B5EF4-FFF2-40B4-BE49-F238E27FC236}">
              <a16:creationId xmlns:a16="http://schemas.microsoft.com/office/drawing/2014/main" id="{A3DE42AA-CA8F-4B08-9066-CB2E436B6156}"/>
            </a:ext>
          </a:extLst>
        </xdr:cNvPr>
        <xdr:cNvSpPr/>
      </xdr:nvSpPr>
      <xdr:spPr>
        <a:xfrm>
          <a:off x="7810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59689</xdr:rowOff>
    </xdr:from>
    <xdr:to>
      <xdr:col>36</xdr:col>
      <xdr:colOff>165100</xdr:colOff>
      <xdr:row>106</xdr:row>
      <xdr:rowOff>161289</xdr:rowOff>
    </xdr:to>
    <xdr:sp macro="" textlink="">
      <xdr:nvSpPr>
        <xdr:cNvPr id="471" name="フローチャート: 判断 470">
          <a:extLst>
            <a:ext uri="{FF2B5EF4-FFF2-40B4-BE49-F238E27FC236}">
              <a16:creationId xmlns:a16="http://schemas.microsoft.com/office/drawing/2014/main" id="{50F732E7-39EB-4B45-8D1E-1D1591F56EDF}"/>
            </a:ext>
          </a:extLst>
        </xdr:cNvPr>
        <xdr:cNvSpPr/>
      </xdr:nvSpPr>
      <xdr:spPr>
        <a:xfrm>
          <a:off x="6921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D92E18-E62B-4097-8DA8-BBDFCA74B48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3554368-A53F-4E08-A847-EF7F4DDCB98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8D6F10B-3CA1-42DF-85EF-D94CF8EA218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D0AF42B-11B8-4667-B2AC-0B3EFACBEC0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E56E71E-2E10-496C-8A3E-3C3BC9371FF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170180</xdr:rowOff>
    </xdr:from>
    <xdr:to>
      <xdr:col>55</xdr:col>
      <xdr:colOff>50800</xdr:colOff>
      <xdr:row>104</xdr:row>
      <xdr:rowOff>100330</xdr:rowOff>
    </xdr:to>
    <xdr:sp macro="" textlink="">
      <xdr:nvSpPr>
        <xdr:cNvPr id="477" name="楕円 476">
          <a:extLst>
            <a:ext uri="{FF2B5EF4-FFF2-40B4-BE49-F238E27FC236}">
              <a16:creationId xmlns:a16="http://schemas.microsoft.com/office/drawing/2014/main" id="{EFE4695D-097B-476E-8F23-1BBFAD08AC80}"/>
            </a:ext>
          </a:extLst>
        </xdr:cNvPr>
        <xdr:cNvSpPr/>
      </xdr:nvSpPr>
      <xdr:spPr>
        <a:xfrm>
          <a:off x="104267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21607</xdr:rowOff>
    </xdr:from>
    <xdr:ext cx="469744" cy="259045"/>
    <xdr:sp macro="" textlink="">
      <xdr:nvSpPr>
        <xdr:cNvPr id="478" name="【市民会館】&#10;一人当たり面積該当値テキスト">
          <a:extLst>
            <a:ext uri="{FF2B5EF4-FFF2-40B4-BE49-F238E27FC236}">
              <a16:creationId xmlns:a16="http://schemas.microsoft.com/office/drawing/2014/main" id="{93E3BC3C-3E31-4EFF-A181-D2304ADC88A1}"/>
            </a:ext>
          </a:extLst>
        </xdr:cNvPr>
        <xdr:cNvSpPr txBox="1"/>
      </xdr:nvSpPr>
      <xdr:spPr>
        <a:xfrm>
          <a:off x="1051560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17780</xdr:rowOff>
    </xdr:from>
    <xdr:to>
      <xdr:col>50</xdr:col>
      <xdr:colOff>165100</xdr:colOff>
      <xdr:row>104</xdr:row>
      <xdr:rowOff>119380</xdr:rowOff>
    </xdr:to>
    <xdr:sp macro="" textlink="">
      <xdr:nvSpPr>
        <xdr:cNvPr id="479" name="楕円 478">
          <a:extLst>
            <a:ext uri="{FF2B5EF4-FFF2-40B4-BE49-F238E27FC236}">
              <a16:creationId xmlns:a16="http://schemas.microsoft.com/office/drawing/2014/main" id="{00FEEADA-5165-414C-977B-9C9A62A442CB}"/>
            </a:ext>
          </a:extLst>
        </xdr:cNvPr>
        <xdr:cNvSpPr/>
      </xdr:nvSpPr>
      <xdr:spPr>
        <a:xfrm>
          <a:off x="9588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49530</xdr:rowOff>
    </xdr:from>
    <xdr:to>
      <xdr:col>55</xdr:col>
      <xdr:colOff>0</xdr:colOff>
      <xdr:row>104</xdr:row>
      <xdr:rowOff>68580</xdr:rowOff>
    </xdr:to>
    <xdr:cxnSp macro="">
      <xdr:nvCxnSpPr>
        <xdr:cNvPr id="480" name="直線コネクタ 479">
          <a:extLst>
            <a:ext uri="{FF2B5EF4-FFF2-40B4-BE49-F238E27FC236}">
              <a16:creationId xmlns:a16="http://schemas.microsoft.com/office/drawing/2014/main" id="{D7462021-922D-4634-8BD3-A32F1575ED6B}"/>
            </a:ext>
          </a:extLst>
        </xdr:cNvPr>
        <xdr:cNvCxnSpPr/>
      </xdr:nvCxnSpPr>
      <xdr:spPr>
        <a:xfrm flipV="1">
          <a:off x="9639300" y="178803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38736</xdr:rowOff>
    </xdr:from>
    <xdr:to>
      <xdr:col>46</xdr:col>
      <xdr:colOff>38100</xdr:colOff>
      <xdr:row>104</xdr:row>
      <xdr:rowOff>140336</xdr:rowOff>
    </xdr:to>
    <xdr:sp macro="" textlink="">
      <xdr:nvSpPr>
        <xdr:cNvPr id="481" name="楕円 480">
          <a:extLst>
            <a:ext uri="{FF2B5EF4-FFF2-40B4-BE49-F238E27FC236}">
              <a16:creationId xmlns:a16="http://schemas.microsoft.com/office/drawing/2014/main" id="{AD4F47A8-B332-48E1-A951-F18397E2932A}"/>
            </a:ext>
          </a:extLst>
        </xdr:cNvPr>
        <xdr:cNvSpPr/>
      </xdr:nvSpPr>
      <xdr:spPr>
        <a:xfrm>
          <a:off x="8699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68580</xdr:rowOff>
    </xdr:from>
    <xdr:to>
      <xdr:col>50</xdr:col>
      <xdr:colOff>114300</xdr:colOff>
      <xdr:row>104</xdr:row>
      <xdr:rowOff>89536</xdr:rowOff>
    </xdr:to>
    <xdr:cxnSp macro="">
      <xdr:nvCxnSpPr>
        <xdr:cNvPr id="482" name="直線コネクタ 481">
          <a:extLst>
            <a:ext uri="{FF2B5EF4-FFF2-40B4-BE49-F238E27FC236}">
              <a16:creationId xmlns:a16="http://schemas.microsoft.com/office/drawing/2014/main" id="{B7F75F22-DB6A-4F62-A103-FFE1BDD5A82B}"/>
            </a:ext>
          </a:extLst>
        </xdr:cNvPr>
        <xdr:cNvCxnSpPr/>
      </xdr:nvCxnSpPr>
      <xdr:spPr>
        <a:xfrm flipV="1">
          <a:off x="8750300" y="178993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57786</xdr:rowOff>
    </xdr:from>
    <xdr:to>
      <xdr:col>41</xdr:col>
      <xdr:colOff>101600</xdr:colOff>
      <xdr:row>104</xdr:row>
      <xdr:rowOff>159386</xdr:rowOff>
    </xdr:to>
    <xdr:sp macro="" textlink="">
      <xdr:nvSpPr>
        <xdr:cNvPr id="483" name="楕円 482">
          <a:extLst>
            <a:ext uri="{FF2B5EF4-FFF2-40B4-BE49-F238E27FC236}">
              <a16:creationId xmlns:a16="http://schemas.microsoft.com/office/drawing/2014/main" id="{DA71E746-0885-4701-B256-E1A3C605FDC9}"/>
            </a:ext>
          </a:extLst>
        </xdr:cNvPr>
        <xdr:cNvSpPr/>
      </xdr:nvSpPr>
      <xdr:spPr>
        <a:xfrm>
          <a:off x="7810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89536</xdr:rowOff>
    </xdr:from>
    <xdr:to>
      <xdr:col>45</xdr:col>
      <xdr:colOff>177800</xdr:colOff>
      <xdr:row>104</xdr:row>
      <xdr:rowOff>108586</xdr:rowOff>
    </xdr:to>
    <xdr:cxnSp macro="">
      <xdr:nvCxnSpPr>
        <xdr:cNvPr id="484" name="直線コネクタ 483">
          <a:extLst>
            <a:ext uri="{FF2B5EF4-FFF2-40B4-BE49-F238E27FC236}">
              <a16:creationId xmlns:a16="http://schemas.microsoft.com/office/drawing/2014/main" id="{4869040C-7A19-44B7-AFB0-C37767B86BA6}"/>
            </a:ext>
          </a:extLst>
        </xdr:cNvPr>
        <xdr:cNvCxnSpPr/>
      </xdr:nvCxnSpPr>
      <xdr:spPr>
        <a:xfrm flipV="1">
          <a:off x="7861300" y="179203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74930</xdr:rowOff>
    </xdr:from>
    <xdr:to>
      <xdr:col>36</xdr:col>
      <xdr:colOff>165100</xdr:colOff>
      <xdr:row>105</xdr:row>
      <xdr:rowOff>5080</xdr:rowOff>
    </xdr:to>
    <xdr:sp macro="" textlink="">
      <xdr:nvSpPr>
        <xdr:cNvPr id="485" name="楕円 484">
          <a:extLst>
            <a:ext uri="{FF2B5EF4-FFF2-40B4-BE49-F238E27FC236}">
              <a16:creationId xmlns:a16="http://schemas.microsoft.com/office/drawing/2014/main" id="{1B8B8783-AAC3-406F-983F-533E8A83DDFD}"/>
            </a:ext>
          </a:extLst>
        </xdr:cNvPr>
        <xdr:cNvSpPr/>
      </xdr:nvSpPr>
      <xdr:spPr>
        <a:xfrm>
          <a:off x="6921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108586</xdr:rowOff>
    </xdr:from>
    <xdr:to>
      <xdr:col>41</xdr:col>
      <xdr:colOff>50800</xdr:colOff>
      <xdr:row>104</xdr:row>
      <xdr:rowOff>125730</xdr:rowOff>
    </xdr:to>
    <xdr:cxnSp macro="">
      <xdr:nvCxnSpPr>
        <xdr:cNvPr id="486" name="直線コネクタ 485">
          <a:extLst>
            <a:ext uri="{FF2B5EF4-FFF2-40B4-BE49-F238E27FC236}">
              <a16:creationId xmlns:a16="http://schemas.microsoft.com/office/drawing/2014/main" id="{D0C3221D-222A-401B-9392-773DC9A40C66}"/>
            </a:ext>
          </a:extLst>
        </xdr:cNvPr>
        <xdr:cNvCxnSpPr/>
      </xdr:nvCxnSpPr>
      <xdr:spPr>
        <a:xfrm flipV="1">
          <a:off x="6972300" y="179393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70502</xdr:rowOff>
    </xdr:from>
    <xdr:ext cx="469744" cy="259045"/>
    <xdr:sp macro="" textlink="">
      <xdr:nvSpPr>
        <xdr:cNvPr id="487" name="n_1aveValue【市民会館】&#10;一人当たり面積">
          <a:extLst>
            <a:ext uri="{FF2B5EF4-FFF2-40B4-BE49-F238E27FC236}">
              <a16:creationId xmlns:a16="http://schemas.microsoft.com/office/drawing/2014/main" id="{A73331EA-DC69-4605-9AE5-A7582FF639BE}"/>
            </a:ext>
          </a:extLst>
        </xdr:cNvPr>
        <xdr:cNvSpPr txBox="1"/>
      </xdr:nvSpPr>
      <xdr:spPr>
        <a:xfrm>
          <a:off x="9391727" y="1824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8" name="n_2aveValue【市民会館】&#10;一人当たり面積">
          <a:extLst>
            <a:ext uri="{FF2B5EF4-FFF2-40B4-BE49-F238E27FC236}">
              <a16:creationId xmlns:a16="http://schemas.microsoft.com/office/drawing/2014/main" id="{2DE8080A-DB3D-47EA-92BE-C8909F74622E}"/>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139082</xdr:rowOff>
    </xdr:from>
    <xdr:ext cx="469744" cy="259045"/>
    <xdr:sp macro="" textlink="">
      <xdr:nvSpPr>
        <xdr:cNvPr id="489" name="n_3aveValue【市民会館】&#10;一人当たり面積">
          <a:extLst>
            <a:ext uri="{FF2B5EF4-FFF2-40B4-BE49-F238E27FC236}">
              <a16:creationId xmlns:a16="http://schemas.microsoft.com/office/drawing/2014/main" id="{D93742E9-FFD2-4F26-8E7B-48325B7BF59D}"/>
            </a:ext>
          </a:extLst>
        </xdr:cNvPr>
        <xdr:cNvSpPr txBox="1"/>
      </xdr:nvSpPr>
      <xdr:spPr>
        <a:xfrm>
          <a:off x="7626427" y="1831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152416</xdr:rowOff>
    </xdr:from>
    <xdr:ext cx="469744" cy="259045"/>
    <xdr:sp macro="" textlink="">
      <xdr:nvSpPr>
        <xdr:cNvPr id="490" name="n_4aveValue【市民会館】&#10;一人当たり面積">
          <a:extLst>
            <a:ext uri="{FF2B5EF4-FFF2-40B4-BE49-F238E27FC236}">
              <a16:creationId xmlns:a16="http://schemas.microsoft.com/office/drawing/2014/main" id="{E78079E8-42B2-49B0-A4E6-4B7D6D6EC8CF}"/>
            </a:ext>
          </a:extLst>
        </xdr:cNvPr>
        <xdr:cNvSpPr txBox="1"/>
      </xdr:nvSpPr>
      <xdr:spPr>
        <a:xfrm>
          <a:off x="6737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135907</xdr:rowOff>
    </xdr:from>
    <xdr:ext cx="469744" cy="259045"/>
    <xdr:sp macro="" textlink="">
      <xdr:nvSpPr>
        <xdr:cNvPr id="491" name="n_1mainValue【市民会館】&#10;一人当たり面積">
          <a:extLst>
            <a:ext uri="{FF2B5EF4-FFF2-40B4-BE49-F238E27FC236}">
              <a16:creationId xmlns:a16="http://schemas.microsoft.com/office/drawing/2014/main" id="{972FC0A2-3E7E-4117-A596-183BA49BC85E}"/>
            </a:ext>
          </a:extLst>
        </xdr:cNvPr>
        <xdr:cNvSpPr txBox="1"/>
      </xdr:nvSpPr>
      <xdr:spPr>
        <a:xfrm>
          <a:off x="9391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156863</xdr:rowOff>
    </xdr:from>
    <xdr:ext cx="469744" cy="259045"/>
    <xdr:sp macro="" textlink="">
      <xdr:nvSpPr>
        <xdr:cNvPr id="492" name="n_2mainValue【市民会館】&#10;一人当たり面積">
          <a:extLst>
            <a:ext uri="{FF2B5EF4-FFF2-40B4-BE49-F238E27FC236}">
              <a16:creationId xmlns:a16="http://schemas.microsoft.com/office/drawing/2014/main" id="{5F183021-395B-47FC-96C2-CB324487C4E9}"/>
            </a:ext>
          </a:extLst>
        </xdr:cNvPr>
        <xdr:cNvSpPr txBox="1"/>
      </xdr:nvSpPr>
      <xdr:spPr>
        <a:xfrm>
          <a:off x="8515427" y="176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4463</xdr:rowOff>
    </xdr:from>
    <xdr:ext cx="469744" cy="259045"/>
    <xdr:sp macro="" textlink="">
      <xdr:nvSpPr>
        <xdr:cNvPr id="493" name="n_3mainValue【市民会館】&#10;一人当たり面積">
          <a:extLst>
            <a:ext uri="{FF2B5EF4-FFF2-40B4-BE49-F238E27FC236}">
              <a16:creationId xmlns:a16="http://schemas.microsoft.com/office/drawing/2014/main" id="{84F0DAC3-A167-450D-B25A-E103312C207F}"/>
            </a:ext>
          </a:extLst>
        </xdr:cNvPr>
        <xdr:cNvSpPr txBox="1"/>
      </xdr:nvSpPr>
      <xdr:spPr>
        <a:xfrm>
          <a:off x="7626427" y="1766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21607</xdr:rowOff>
    </xdr:from>
    <xdr:ext cx="469744" cy="259045"/>
    <xdr:sp macro="" textlink="">
      <xdr:nvSpPr>
        <xdr:cNvPr id="494" name="n_4mainValue【市民会館】&#10;一人当たり面積">
          <a:extLst>
            <a:ext uri="{FF2B5EF4-FFF2-40B4-BE49-F238E27FC236}">
              <a16:creationId xmlns:a16="http://schemas.microsoft.com/office/drawing/2014/main" id="{71CB2243-B53C-434F-B020-6276E83D5794}"/>
            </a:ext>
          </a:extLst>
        </xdr:cNvPr>
        <xdr:cNvSpPr txBox="1"/>
      </xdr:nvSpPr>
      <xdr:spPr>
        <a:xfrm>
          <a:off x="6737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AF2B84D9-F21A-43D8-8F26-4C71DAA722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05EE93D-A478-49E5-A38E-18C4F33494C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6756E8F4-8F0D-494C-8883-18D51B8329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37881D5-4C5A-41B2-9F1B-992DC828F4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E2143C7-6757-455B-8ED9-443BAB955A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BBA746F-5A81-4E82-A173-7E64A5C1EA9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9900602-3DB9-44CF-A693-D268F5697A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F100A795-A055-406C-84B2-CB43342ECC1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B51C7F3-981D-48F1-AB45-B43C0BF565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EEE6CF45-3E12-437C-906F-28E260AE59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45A30952-57E3-405F-B41B-83A0CFF821B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DE19082-1909-49EF-81D3-2C9BE8281C4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4455E310-08A1-424E-BAA6-3D4327EF945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451CF5C0-29A9-4344-A2BE-9E40414AB92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E898FFF7-F5A6-44B7-A85D-DC35B84B506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5F192EC1-A7FC-4FB2-B731-F45B046320E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C455DD60-483D-460F-92E3-0CFC67D9AFD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27D7770F-25D1-4CBE-9513-B5F6CB26951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3C8C9C8F-3CCB-46D7-8A10-AD428E0DC8F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C99EF308-7849-4DB6-B6E2-1E66BD9F3B9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ABF74DE7-FE63-43CF-91AB-EF2E0235AA1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980901D4-BE84-4244-A58F-716B16B6F7B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5973BB6D-DF4F-40DD-989A-656709ACB1E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C9A26DA3-1952-46FE-84E7-1B10621F156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5FC3DDA6-CC80-4469-A4C0-CFC49198286B}"/>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E45A2034-F592-4487-97D7-0065D43CA92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6C4DF09A-6539-44AD-9B2F-A464E725E51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CBB0654E-79BA-4C37-85E3-45EF7076F0B8}"/>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523" name="直線コネクタ 522">
          <a:extLst>
            <a:ext uri="{FF2B5EF4-FFF2-40B4-BE49-F238E27FC236}">
              <a16:creationId xmlns:a16="http://schemas.microsoft.com/office/drawing/2014/main" id="{6841A68D-FC48-43EA-BE4F-0A4B637012F2}"/>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111142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EA9B9AC-3D79-43C3-8CB1-1E7632189A46}"/>
            </a:ext>
          </a:extLst>
        </xdr:cNvPr>
        <xdr:cNvSpPr txBox="1"/>
      </xdr:nvSpPr>
      <xdr:spPr>
        <a:xfrm>
          <a:off x="16357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フローチャート: 判断 524">
          <a:extLst>
            <a:ext uri="{FF2B5EF4-FFF2-40B4-BE49-F238E27FC236}">
              <a16:creationId xmlns:a16="http://schemas.microsoft.com/office/drawing/2014/main" id="{26FE3D4A-C54A-4937-B82C-787FB7CA3224}"/>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26" name="フローチャート: 判断 525">
          <a:extLst>
            <a:ext uri="{FF2B5EF4-FFF2-40B4-BE49-F238E27FC236}">
              <a16:creationId xmlns:a16="http://schemas.microsoft.com/office/drawing/2014/main" id="{CC5B6531-509D-47FE-AA5C-DB1F06B5B53D}"/>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27" name="フローチャート: 判断 526">
          <a:extLst>
            <a:ext uri="{FF2B5EF4-FFF2-40B4-BE49-F238E27FC236}">
              <a16:creationId xmlns:a16="http://schemas.microsoft.com/office/drawing/2014/main" id="{AEC2F246-6373-46EB-8541-2DA22F737EA4}"/>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158750</xdr:rowOff>
    </xdr:from>
    <xdr:to>
      <xdr:col>72</xdr:col>
      <xdr:colOff>38100</xdr:colOff>
      <xdr:row>38</xdr:row>
      <xdr:rowOff>88900</xdr:rowOff>
    </xdr:to>
    <xdr:sp macro="" textlink="">
      <xdr:nvSpPr>
        <xdr:cNvPr id="528" name="フローチャート: 判断 527">
          <a:extLst>
            <a:ext uri="{FF2B5EF4-FFF2-40B4-BE49-F238E27FC236}">
              <a16:creationId xmlns:a16="http://schemas.microsoft.com/office/drawing/2014/main" id="{2F51BE3F-C480-4F0B-810D-B77D42F1CB9C}"/>
            </a:ext>
          </a:extLst>
        </xdr:cNvPr>
        <xdr:cNvSpPr/>
      </xdr:nvSpPr>
      <xdr:spPr>
        <a:xfrm>
          <a:off x="13652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9" name="フローチャート: 判断 528">
          <a:extLst>
            <a:ext uri="{FF2B5EF4-FFF2-40B4-BE49-F238E27FC236}">
              <a16:creationId xmlns:a16="http://schemas.microsoft.com/office/drawing/2014/main" id="{26D82FF5-5FCC-46FC-BACE-3ABE7ADD14BF}"/>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54B2429-5F86-4955-84C2-EF653DE04F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F352249-01B8-4293-AFD4-E23AFC775F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1A0EA06-D448-4093-826C-69664E02563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92D119A-C026-40D9-AFC0-000064A9070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BBCB4B65-2865-4771-85D0-4FFD8D88086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139700</xdr:rowOff>
    </xdr:from>
    <xdr:to>
      <xdr:col>85</xdr:col>
      <xdr:colOff>177800</xdr:colOff>
      <xdr:row>40</xdr:row>
      <xdr:rowOff>69850</xdr:rowOff>
    </xdr:to>
    <xdr:sp macro="" textlink="">
      <xdr:nvSpPr>
        <xdr:cNvPr id="535" name="楕円 534">
          <a:extLst>
            <a:ext uri="{FF2B5EF4-FFF2-40B4-BE49-F238E27FC236}">
              <a16:creationId xmlns:a16="http://schemas.microsoft.com/office/drawing/2014/main" id="{90E7BC83-1BA9-47E4-9A70-12E15B3C996A}"/>
            </a:ext>
          </a:extLst>
        </xdr:cNvPr>
        <xdr:cNvSpPr/>
      </xdr:nvSpPr>
      <xdr:spPr>
        <a:xfrm>
          <a:off x="16268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118127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8593188B-30BD-48DD-8A86-38EE29EE5E54}"/>
            </a:ext>
          </a:extLst>
        </xdr:cNvPr>
        <xdr:cNvSpPr txBox="1"/>
      </xdr:nvSpPr>
      <xdr:spPr>
        <a:xfrm>
          <a:off x="163576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93980</xdr:rowOff>
    </xdr:from>
    <xdr:to>
      <xdr:col>81</xdr:col>
      <xdr:colOff>101600</xdr:colOff>
      <xdr:row>40</xdr:row>
      <xdr:rowOff>24130</xdr:rowOff>
    </xdr:to>
    <xdr:sp macro="" textlink="">
      <xdr:nvSpPr>
        <xdr:cNvPr id="537" name="楕円 536">
          <a:extLst>
            <a:ext uri="{FF2B5EF4-FFF2-40B4-BE49-F238E27FC236}">
              <a16:creationId xmlns:a16="http://schemas.microsoft.com/office/drawing/2014/main" id="{542E2F26-290A-4297-87F3-6774CF7D877F}"/>
            </a:ext>
          </a:extLst>
        </xdr:cNvPr>
        <xdr:cNvSpPr/>
      </xdr:nvSpPr>
      <xdr:spPr>
        <a:xfrm>
          <a:off x="1543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144780</xdr:rowOff>
    </xdr:from>
    <xdr:to>
      <xdr:col>85</xdr:col>
      <xdr:colOff>127000</xdr:colOff>
      <xdr:row>40</xdr:row>
      <xdr:rowOff>19050</xdr:rowOff>
    </xdr:to>
    <xdr:cxnSp macro="">
      <xdr:nvCxnSpPr>
        <xdr:cNvPr id="538" name="直線コネクタ 537">
          <a:extLst>
            <a:ext uri="{FF2B5EF4-FFF2-40B4-BE49-F238E27FC236}">
              <a16:creationId xmlns:a16="http://schemas.microsoft.com/office/drawing/2014/main" id="{8687111D-BBB6-40BD-A55D-4DE185907E40}"/>
            </a:ext>
          </a:extLst>
        </xdr:cNvPr>
        <xdr:cNvCxnSpPr/>
      </xdr:nvCxnSpPr>
      <xdr:spPr>
        <a:xfrm>
          <a:off x="15481300" y="6831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44450</xdr:rowOff>
    </xdr:from>
    <xdr:to>
      <xdr:col>76</xdr:col>
      <xdr:colOff>165100</xdr:colOff>
      <xdr:row>39</xdr:row>
      <xdr:rowOff>146050</xdr:rowOff>
    </xdr:to>
    <xdr:sp macro="" textlink="">
      <xdr:nvSpPr>
        <xdr:cNvPr id="539" name="楕円 538">
          <a:extLst>
            <a:ext uri="{FF2B5EF4-FFF2-40B4-BE49-F238E27FC236}">
              <a16:creationId xmlns:a16="http://schemas.microsoft.com/office/drawing/2014/main" id="{123BFBC6-94DB-4F25-B4F5-C2882E49358B}"/>
            </a:ext>
          </a:extLst>
        </xdr:cNvPr>
        <xdr:cNvSpPr/>
      </xdr:nvSpPr>
      <xdr:spPr>
        <a:xfrm>
          <a:off x="14541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95250</xdr:rowOff>
    </xdr:from>
    <xdr:to>
      <xdr:col>81</xdr:col>
      <xdr:colOff>50800</xdr:colOff>
      <xdr:row>39</xdr:row>
      <xdr:rowOff>144780</xdr:rowOff>
    </xdr:to>
    <xdr:cxnSp macro="">
      <xdr:nvCxnSpPr>
        <xdr:cNvPr id="540" name="直線コネクタ 539">
          <a:extLst>
            <a:ext uri="{FF2B5EF4-FFF2-40B4-BE49-F238E27FC236}">
              <a16:creationId xmlns:a16="http://schemas.microsoft.com/office/drawing/2014/main" id="{FD978BC5-41CD-4E96-BF5C-01EF3002CDA8}"/>
            </a:ext>
          </a:extLst>
        </xdr:cNvPr>
        <xdr:cNvCxnSpPr/>
      </xdr:nvCxnSpPr>
      <xdr:spPr>
        <a:xfrm>
          <a:off x="14592300" y="6781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164465</xdr:rowOff>
    </xdr:from>
    <xdr:to>
      <xdr:col>72</xdr:col>
      <xdr:colOff>38100</xdr:colOff>
      <xdr:row>39</xdr:row>
      <xdr:rowOff>94615</xdr:rowOff>
    </xdr:to>
    <xdr:sp macro="" textlink="">
      <xdr:nvSpPr>
        <xdr:cNvPr id="541" name="楕円 540">
          <a:extLst>
            <a:ext uri="{FF2B5EF4-FFF2-40B4-BE49-F238E27FC236}">
              <a16:creationId xmlns:a16="http://schemas.microsoft.com/office/drawing/2014/main" id="{CF3C190F-97FD-4191-8271-A1454FAE2687}"/>
            </a:ext>
          </a:extLst>
        </xdr:cNvPr>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43815</xdr:rowOff>
    </xdr:from>
    <xdr:to>
      <xdr:col>76</xdr:col>
      <xdr:colOff>114300</xdr:colOff>
      <xdr:row>39</xdr:row>
      <xdr:rowOff>95250</xdr:rowOff>
    </xdr:to>
    <xdr:cxnSp macro="">
      <xdr:nvCxnSpPr>
        <xdr:cNvPr id="542" name="直線コネクタ 541">
          <a:extLst>
            <a:ext uri="{FF2B5EF4-FFF2-40B4-BE49-F238E27FC236}">
              <a16:creationId xmlns:a16="http://schemas.microsoft.com/office/drawing/2014/main" id="{27E06A7A-D369-48D8-85B2-B5699F998210}"/>
            </a:ext>
          </a:extLst>
        </xdr:cNvPr>
        <xdr:cNvCxnSpPr/>
      </xdr:nvCxnSpPr>
      <xdr:spPr>
        <a:xfrm>
          <a:off x="13703300" y="67303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114935</xdr:rowOff>
    </xdr:from>
    <xdr:to>
      <xdr:col>67</xdr:col>
      <xdr:colOff>101600</xdr:colOff>
      <xdr:row>39</xdr:row>
      <xdr:rowOff>45085</xdr:rowOff>
    </xdr:to>
    <xdr:sp macro="" textlink="">
      <xdr:nvSpPr>
        <xdr:cNvPr id="543" name="楕円 542">
          <a:extLst>
            <a:ext uri="{FF2B5EF4-FFF2-40B4-BE49-F238E27FC236}">
              <a16:creationId xmlns:a16="http://schemas.microsoft.com/office/drawing/2014/main" id="{C2C53B11-EE59-4D74-A65F-94226844C22F}"/>
            </a:ext>
          </a:extLst>
        </xdr:cNvPr>
        <xdr:cNvSpPr/>
      </xdr:nvSpPr>
      <xdr:spPr>
        <a:xfrm>
          <a:off x="12763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43815</xdr:rowOff>
    </xdr:to>
    <xdr:cxnSp macro="">
      <xdr:nvCxnSpPr>
        <xdr:cNvPr id="544" name="直線コネクタ 543">
          <a:extLst>
            <a:ext uri="{FF2B5EF4-FFF2-40B4-BE49-F238E27FC236}">
              <a16:creationId xmlns:a16="http://schemas.microsoft.com/office/drawing/2014/main" id="{F0084224-A8A8-4328-BBD2-7BD739C2C5A4}"/>
            </a:ext>
          </a:extLst>
        </xdr:cNvPr>
        <xdr:cNvCxnSpPr/>
      </xdr:nvCxnSpPr>
      <xdr:spPr>
        <a:xfrm>
          <a:off x="12814300" y="66808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D4CDF512-DB0B-4D8A-A400-226D834E0FA2}"/>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DE90CF82-6B12-4AF9-BDBC-2638CE426268}"/>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105427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DF1B365C-EC7D-436C-9A54-000C585C9BC2}"/>
            </a:ext>
          </a:extLst>
        </xdr:cNvPr>
        <xdr:cNvSpPr txBox="1"/>
      </xdr:nvSpPr>
      <xdr:spPr>
        <a:xfrm>
          <a:off x="13500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EEDA8912-4CB4-4BCC-AC42-8A122574A134}"/>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15257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4D09AEE6-DE7C-4D77-846A-D56B6FE9B9A0}"/>
            </a:ext>
          </a:extLst>
        </xdr:cNvPr>
        <xdr:cNvSpPr txBox="1"/>
      </xdr:nvSpPr>
      <xdr:spPr>
        <a:xfrm>
          <a:off x="15266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137177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9AE435C7-7470-4A0E-87A7-E8CA1366C4C9}"/>
            </a:ext>
          </a:extLst>
        </xdr:cNvPr>
        <xdr:cNvSpPr txBox="1"/>
      </xdr:nvSpPr>
      <xdr:spPr>
        <a:xfrm>
          <a:off x="14389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85742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AFB03537-7BDA-405C-AE40-A776D0C8307C}"/>
            </a:ext>
          </a:extLst>
        </xdr:cNvPr>
        <xdr:cNvSpPr txBox="1"/>
      </xdr:nvSpPr>
      <xdr:spPr>
        <a:xfrm>
          <a:off x="1350074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36212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478C8506-870A-45C5-98B4-2353A175727C}"/>
            </a:ext>
          </a:extLst>
        </xdr:cNvPr>
        <xdr:cNvSpPr txBox="1"/>
      </xdr:nvSpPr>
      <xdr:spPr>
        <a:xfrm>
          <a:off x="12611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12923C7A-0AD5-4B23-BE62-3BF039B9CA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68A4F760-FFE6-4D27-BA7B-44104FFE0B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D6158148-97FF-4503-889F-B791DA64C40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EA39E4E5-2C6B-4684-8155-07B2A9F459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619EBB6E-C830-4FD9-8CEE-D3E68EADC4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CF521A48-7C89-45E2-B266-FB60D0C7A9B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F4C04DC5-D436-4D1A-A4CC-9C8716A2C9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AF6BBBB-BAE9-42DE-AEB0-BD05B8C7D3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F7F191F3-5B7A-4C20-B391-75F24A4F42E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D6E0A20F-5CC7-4645-8E17-7AA8ABEF3E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FE81329A-BABB-457F-8EE5-74A6075492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416CF166-8805-4E1C-AE57-4DBDA691DE1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243C1761-12DA-49F0-97B9-B18D2C8336D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49BA0D89-D8BC-49D5-BB78-609D49B8AE8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5C97A5F-5B5E-49CD-87FD-62578169ED9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380BFC2E-B110-458A-BCFE-31C1BC20496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B0D9834A-71B2-49B3-8649-1AD053B8456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DD3FB02C-FAFE-4274-80F2-836BBCF732AF}"/>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E15D8E0F-B74D-48CB-AF65-6DB165BE9BA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A899F060-2658-4772-AB38-075B359C7B0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7549FB1-F22D-4D06-96CF-260AF0EAE7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13C6F7B1-3CEE-43C7-999C-2BC762971E3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5675F2C5-BEAD-47E3-BCE8-87C0FE6EBF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576" name="直線コネクタ 575">
          <a:extLst>
            <a:ext uri="{FF2B5EF4-FFF2-40B4-BE49-F238E27FC236}">
              <a16:creationId xmlns:a16="http://schemas.microsoft.com/office/drawing/2014/main" id="{8CF0E958-93C5-4A41-BFFA-F327C486CA46}"/>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34C91426-6E37-40B6-BD64-E44F384A722E}"/>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578" name="直線コネクタ 577">
          <a:extLst>
            <a:ext uri="{FF2B5EF4-FFF2-40B4-BE49-F238E27FC236}">
              <a16:creationId xmlns:a16="http://schemas.microsoft.com/office/drawing/2014/main" id="{117BC2C2-1B99-4CDF-8478-AB9E178CD10A}"/>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DEEFF589-F2DE-4206-8A9F-A908CE55A056}"/>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580" name="直線コネクタ 579">
          <a:extLst>
            <a:ext uri="{FF2B5EF4-FFF2-40B4-BE49-F238E27FC236}">
              <a16:creationId xmlns:a16="http://schemas.microsoft.com/office/drawing/2014/main" id="{E1E6DB4A-1307-4873-BDE4-4436DF943EBA}"/>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16097A3D-4718-472C-9788-EB050A586DDC}"/>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582" name="フローチャート: 判断 581">
          <a:extLst>
            <a:ext uri="{FF2B5EF4-FFF2-40B4-BE49-F238E27FC236}">
              <a16:creationId xmlns:a16="http://schemas.microsoft.com/office/drawing/2014/main" id="{8CAA322F-4788-4455-B046-415FE9D1B647}"/>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583" name="フローチャート: 判断 582">
          <a:extLst>
            <a:ext uri="{FF2B5EF4-FFF2-40B4-BE49-F238E27FC236}">
              <a16:creationId xmlns:a16="http://schemas.microsoft.com/office/drawing/2014/main" id="{CAB51E98-41D6-4FE3-AAAB-F135AF56EF80}"/>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584" name="フローチャート: 判断 583">
          <a:extLst>
            <a:ext uri="{FF2B5EF4-FFF2-40B4-BE49-F238E27FC236}">
              <a16:creationId xmlns:a16="http://schemas.microsoft.com/office/drawing/2014/main" id="{1F35FA7C-3703-4383-850C-1ED06FBBF357}"/>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60418</xdr:rowOff>
    </xdr:from>
    <xdr:to>
      <xdr:col>102</xdr:col>
      <xdr:colOff>165100</xdr:colOff>
      <xdr:row>39</xdr:row>
      <xdr:rowOff>162018</xdr:rowOff>
    </xdr:to>
    <xdr:sp macro="" textlink="">
      <xdr:nvSpPr>
        <xdr:cNvPr id="585" name="フローチャート: 判断 584">
          <a:extLst>
            <a:ext uri="{FF2B5EF4-FFF2-40B4-BE49-F238E27FC236}">
              <a16:creationId xmlns:a16="http://schemas.microsoft.com/office/drawing/2014/main" id="{142D88B1-CB9B-4FD7-B7C3-D0FB32C09D22}"/>
            </a:ext>
          </a:extLst>
        </xdr:cNvPr>
        <xdr:cNvSpPr/>
      </xdr:nvSpPr>
      <xdr:spPr>
        <a:xfrm>
          <a:off x="19494500" y="6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83838</xdr:rowOff>
    </xdr:from>
    <xdr:to>
      <xdr:col>98</xdr:col>
      <xdr:colOff>38100</xdr:colOff>
      <xdr:row>40</xdr:row>
      <xdr:rowOff>13988</xdr:rowOff>
    </xdr:to>
    <xdr:sp macro="" textlink="">
      <xdr:nvSpPr>
        <xdr:cNvPr id="586" name="フローチャート: 判断 585">
          <a:extLst>
            <a:ext uri="{FF2B5EF4-FFF2-40B4-BE49-F238E27FC236}">
              <a16:creationId xmlns:a16="http://schemas.microsoft.com/office/drawing/2014/main" id="{1665F473-5421-474C-81C3-A46A13DF683A}"/>
            </a:ext>
          </a:extLst>
        </xdr:cNvPr>
        <xdr:cNvSpPr/>
      </xdr:nvSpPr>
      <xdr:spPr>
        <a:xfrm>
          <a:off x="18605500" y="677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E8518D-B6BA-4989-A051-D7391D0F444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006C0A1-D9CF-4214-9218-171D6C23B82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545D294-EA35-4AF2-A64E-657B8260519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8437AE1-FF2B-4679-B6AF-3E6987AB65B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5A7C21E-2C54-4DDF-A918-0FCD6804F2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91991</xdr:rowOff>
    </xdr:from>
    <xdr:to>
      <xdr:col>116</xdr:col>
      <xdr:colOff>114300</xdr:colOff>
      <xdr:row>37</xdr:row>
      <xdr:rowOff>22141</xdr:rowOff>
    </xdr:to>
    <xdr:sp macro="" textlink="">
      <xdr:nvSpPr>
        <xdr:cNvPr id="592" name="楕円 591">
          <a:extLst>
            <a:ext uri="{FF2B5EF4-FFF2-40B4-BE49-F238E27FC236}">
              <a16:creationId xmlns:a16="http://schemas.microsoft.com/office/drawing/2014/main" id="{41A6BC16-BF65-40E7-8364-11467D6C90C3}"/>
            </a:ext>
          </a:extLst>
        </xdr:cNvPr>
        <xdr:cNvSpPr/>
      </xdr:nvSpPr>
      <xdr:spPr>
        <a:xfrm>
          <a:off x="22110700" y="626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114868</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62E6729F-2864-4317-96A4-9D077F1DAA69}"/>
            </a:ext>
          </a:extLst>
        </xdr:cNvPr>
        <xdr:cNvSpPr txBox="1"/>
      </xdr:nvSpPr>
      <xdr:spPr>
        <a:xfrm>
          <a:off x="22199600" y="611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72072</xdr:rowOff>
    </xdr:from>
    <xdr:to>
      <xdr:col>112</xdr:col>
      <xdr:colOff>38100</xdr:colOff>
      <xdr:row>37</xdr:row>
      <xdr:rowOff>2222</xdr:rowOff>
    </xdr:to>
    <xdr:sp macro="" textlink="">
      <xdr:nvSpPr>
        <xdr:cNvPr id="594" name="楕円 593">
          <a:extLst>
            <a:ext uri="{FF2B5EF4-FFF2-40B4-BE49-F238E27FC236}">
              <a16:creationId xmlns:a16="http://schemas.microsoft.com/office/drawing/2014/main" id="{73F88EE3-ABAC-4E47-A568-0213C61C3B02}"/>
            </a:ext>
          </a:extLst>
        </xdr:cNvPr>
        <xdr:cNvSpPr/>
      </xdr:nvSpPr>
      <xdr:spPr>
        <a:xfrm>
          <a:off x="21272500" y="624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122872</xdr:rowOff>
    </xdr:from>
    <xdr:to>
      <xdr:col>116</xdr:col>
      <xdr:colOff>63500</xdr:colOff>
      <xdr:row>36</xdr:row>
      <xdr:rowOff>142791</xdr:rowOff>
    </xdr:to>
    <xdr:cxnSp macro="">
      <xdr:nvCxnSpPr>
        <xdr:cNvPr id="595" name="直線コネクタ 594">
          <a:extLst>
            <a:ext uri="{FF2B5EF4-FFF2-40B4-BE49-F238E27FC236}">
              <a16:creationId xmlns:a16="http://schemas.microsoft.com/office/drawing/2014/main" id="{EF0E84A5-549F-4B18-8321-CF696860EA6D}"/>
            </a:ext>
          </a:extLst>
        </xdr:cNvPr>
        <xdr:cNvCxnSpPr/>
      </xdr:nvCxnSpPr>
      <xdr:spPr>
        <a:xfrm>
          <a:off x="21323300" y="6295072"/>
          <a:ext cx="838200" cy="1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99287</xdr:rowOff>
    </xdr:from>
    <xdr:to>
      <xdr:col>107</xdr:col>
      <xdr:colOff>101600</xdr:colOff>
      <xdr:row>37</xdr:row>
      <xdr:rowOff>29437</xdr:rowOff>
    </xdr:to>
    <xdr:sp macro="" textlink="">
      <xdr:nvSpPr>
        <xdr:cNvPr id="596" name="楕円 595">
          <a:extLst>
            <a:ext uri="{FF2B5EF4-FFF2-40B4-BE49-F238E27FC236}">
              <a16:creationId xmlns:a16="http://schemas.microsoft.com/office/drawing/2014/main" id="{6DC0D4CB-691F-449A-82E7-5C5D18166FAD}"/>
            </a:ext>
          </a:extLst>
        </xdr:cNvPr>
        <xdr:cNvSpPr/>
      </xdr:nvSpPr>
      <xdr:spPr>
        <a:xfrm>
          <a:off x="20383500" y="627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122872</xdr:rowOff>
    </xdr:from>
    <xdr:to>
      <xdr:col>111</xdr:col>
      <xdr:colOff>177800</xdr:colOff>
      <xdr:row>36</xdr:row>
      <xdr:rowOff>150087</xdr:rowOff>
    </xdr:to>
    <xdr:cxnSp macro="">
      <xdr:nvCxnSpPr>
        <xdr:cNvPr id="597" name="直線コネクタ 596">
          <a:extLst>
            <a:ext uri="{FF2B5EF4-FFF2-40B4-BE49-F238E27FC236}">
              <a16:creationId xmlns:a16="http://schemas.microsoft.com/office/drawing/2014/main" id="{613B3DFA-DDD4-4D5A-AA12-A41BC8A81F3C}"/>
            </a:ext>
          </a:extLst>
        </xdr:cNvPr>
        <xdr:cNvCxnSpPr/>
      </xdr:nvCxnSpPr>
      <xdr:spPr>
        <a:xfrm flipV="1">
          <a:off x="20434300" y="6295072"/>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121431</xdr:rowOff>
    </xdr:from>
    <xdr:to>
      <xdr:col>102</xdr:col>
      <xdr:colOff>165100</xdr:colOff>
      <xdr:row>37</xdr:row>
      <xdr:rowOff>51581</xdr:rowOff>
    </xdr:to>
    <xdr:sp macro="" textlink="">
      <xdr:nvSpPr>
        <xdr:cNvPr id="598" name="楕円 597">
          <a:extLst>
            <a:ext uri="{FF2B5EF4-FFF2-40B4-BE49-F238E27FC236}">
              <a16:creationId xmlns:a16="http://schemas.microsoft.com/office/drawing/2014/main" id="{C0F33320-F766-4CB5-95B3-5194B8E5A6A2}"/>
            </a:ext>
          </a:extLst>
        </xdr:cNvPr>
        <xdr:cNvSpPr/>
      </xdr:nvSpPr>
      <xdr:spPr>
        <a:xfrm>
          <a:off x="19494500" y="6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150087</xdr:rowOff>
    </xdr:from>
    <xdr:to>
      <xdr:col>107</xdr:col>
      <xdr:colOff>50800</xdr:colOff>
      <xdr:row>37</xdr:row>
      <xdr:rowOff>781</xdr:rowOff>
    </xdr:to>
    <xdr:cxnSp macro="">
      <xdr:nvCxnSpPr>
        <xdr:cNvPr id="599" name="直線コネクタ 598">
          <a:extLst>
            <a:ext uri="{FF2B5EF4-FFF2-40B4-BE49-F238E27FC236}">
              <a16:creationId xmlns:a16="http://schemas.microsoft.com/office/drawing/2014/main" id="{5A8F6E17-246A-4932-B2A1-039EC6E0075E}"/>
            </a:ext>
          </a:extLst>
        </xdr:cNvPr>
        <xdr:cNvCxnSpPr/>
      </xdr:nvCxnSpPr>
      <xdr:spPr>
        <a:xfrm flipV="1">
          <a:off x="19545300" y="6322287"/>
          <a:ext cx="889000" cy="2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142028</xdr:rowOff>
    </xdr:from>
    <xdr:to>
      <xdr:col>98</xdr:col>
      <xdr:colOff>38100</xdr:colOff>
      <xdr:row>37</xdr:row>
      <xdr:rowOff>72178</xdr:rowOff>
    </xdr:to>
    <xdr:sp macro="" textlink="">
      <xdr:nvSpPr>
        <xdr:cNvPr id="600" name="楕円 599">
          <a:extLst>
            <a:ext uri="{FF2B5EF4-FFF2-40B4-BE49-F238E27FC236}">
              <a16:creationId xmlns:a16="http://schemas.microsoft.com/office/drawing/2014/main" id="{2F2DB687-D240-4558-A434-F582EDE66ED7}"/>
            </a:ext>
          </a:extLst>
        </xdr:cNvPr>
        <xdr:cNvSpPr/>
      </xdr:nvSpPr>
      <xdr:spPr>
        <a:xfrm>
          <a:off x="18605500" y="63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781</xdr:rowOff>
    </xdr:from>
    <xdr:to>
      <xdr:col>102</xdr:col>
      <xdr:colOff>114300</xdr:colOff>
      <xdr:row>37</xdr:row>
      <xdr:rowOff>21378</xdr:rowOff>
    </xdr:to>
    <xdr:cxnSp macro="">
      <xdr:nvCxnSpPr>
        <xdr:cNvPr id="601" name="直線コネクタ 600">
          <a:extLst>
            <a:ext uri="{FF2B5EF4-FFF2-40B4-BE49-F238E27FC236}">
              <a16:creationId xmlns:a16="http://schemas.microsoft.com/office/drawing/2014/main" id="{5B22C135-0FFC-406F-AD96-BD9A1469EB2E}"/>
            </a:ext>
          </a:extLst>
        </xdr:cNvPr>
        <xdr:cNvCxnSpPr/>
      </xdr:nvCxnSpPr>
      <xdr:spPr>
        <a:xfrm flipV="1">
          <a:off x="18656300" y="6344431"/>
          <a:ext cx="889000" cy="2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id="{23241C70-EFE5-41A9-83B5-B2A1DF2B6084}"/>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id="{4B76AB10-40D2-4E65-831F-1B07D45EAC4B}"/>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153145</xdr:rowOff>
    </xdr:from>
    <xdr:ext cx="599010" cy="259045"/>
    <xdr:sp macro="" textlink="">
      <xdr:nvSpPr>
        <xdr:cNvPr id="604" name="n_3aveValue【一般廃棄物処理施設】&#10;一人当たり有形固定資産（償却資産）額">
          <a:extLst>
            <a:ext uri="{FF2B5EF4-FFF2-40B4-BE49-F238E27FC236}">
              <a16:creationId xmlns:a16="http://schemas.microsoft.com/office/drawing/2014/main" id="{03DADB7B-25AC-45E6-8695-F38E8971C450}"/>
            </a:ext>
          </a:extLst>
        </xdr:cNvPr>
        <xdr:cNvSpPr txBox="1"/>
      </xdr:nvSpPr>
      <xdr:spPr>
        <a:xfrm>
          <a:off x="19245795" y="68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5115</xdr:rowOff>
    </xdr:from>
    <xdr:ext cx="599010" cy="259045"/>
    <xdr:sp macro="" textlink="">
      <xdr:nvSpPr>
        <xdr:cNvPr id="605" name="n_4aveValue【一般廃棄物処理施設】&#10;一人当たり有形固定資産（償却資産）額">
          <a:extLst>
            <a:ext uri="{FF2B5EF4-FFF2-40B4-BE49-F238E27FC236}">
              <a16:creationId xmlns:a16="http://schemas.microsoft.com/office/drawing/2014/main" id="{6ADDC73E-2F25-42C9-93A5-AB80378032AF}"/>
            </a:ext>
          </a:extLst>
        </xdr:cNvPr>
        <xdr:cNvSpPr txBox="1"/>
      </xdr:nvSpPr>
      <xdr:spPr>
        <a:xfrm>
          <a:off x="18356795" y="686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18749</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A1F4122D-B90F-43EE-8929-2950F0D9AE04}"/>
            </a:ext>
          </a:extLst>
        </xdr:cNvPr>
        <xdr:cNvSpPr txBox="1"/>
      </xdr:nvSpPr>
      <xdr:spPr>
        <a:xfrm>
          <a:off x="21011095" y="601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45964</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784B15A7-8F4F-4B11-878B-C6CB1A3B6CBC}"/>
            </a:ext>
          </a:extLst>
        </xdr:cNvPr>
        <xdr:cNvSpPr txBox="1"/>
      </xdr:nvSpPr>
      <xdr:spPr>
        <a:xfrm>
          <a:off x="20134795" y="604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68108</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C06766ED-1E6D-4010-A03E-2C8F47A9DDE4}"/>
            </a:ext>
          </a:extLst>
        </xdr:cNvPr>
        <xdr:cNvSpPr txBox="1"/>
      </xdr:nvSpPr>
      <xdr:spPr>
        <a:xfrm>
          <a:off x="19245795" y="60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88705</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71DBC214-CF91-4DFD-8955-7CE3B6AA0E5E}"/>
            </a:ext>
          </a:extLst>
        </xdr:cNvPr>
        <xdr:cNvSpPr txBox="1"/>
      </xdr:nvSpPr>
      <xdr:spPr>
        <a:xfrm>
          <a:off x="18356795" y="60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EC15FA19-12C4-49F4-824C-5F970499B79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69B622FB-1B7B-4BF8-BA0D-50C9CAD101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B6CAB7A7-3BAF-4F00-8A22-D947B8FD6E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5B01ECF-7B4E-442E-97BE-189224A80E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4976728-7040-476D-BA73-BE392FB12F0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A0EC9BBE-0BC0-4A58-8060-58B89D14A9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A92B5897-6AB3-4D19-91EE-0E2F5127B6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DDF4FF5-9268-4667-8225-813DBE1759D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9E027295-3DA0-47B1-BA45-AADA052C0D4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7D846387-B0FA-4EF4-81C7-D8305C6DA7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00A75E6-BE6F-488C-AD78-2A85DA35F0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CB7CB57C-59CF-4F17-9F3D-97899AA8C20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E36B52CA-2752-4DB0-B7E8-2138F6E072F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3EACC25A-714C-4CC7-956D-4B3A08E8F0C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EF42673C-F98D-4D18-AD3F-3C5A86E252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D2E7BE06-243C-4CA4-A4CE-B2BA09286FA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70460EB-04C7-48F9-A7DB-8CE6707E83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68FF00A1-8ED5-4923-ADB5-BA76BD1231F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29EA8304-464F-4EAC-83C4-5E83812C9CC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7264E5A5-51DE-40F9-BF46-52123942816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DD6E4435-D3B6-4635-90EB-D5B4E925793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5DB90D62-A336-4B0A-91C3-F7C43FE6A5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80D1092A-CF5D-4D4F-A171-9E5FBCD5403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5BA8138B-7D0D-49BD-B19D-5D2A39C3C0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634" name="直線コネクタ 633">
          <a:extLst>
            <a:ext uri="{FF2B5EF4-FFF2-40B4-BE49-F238E27FC236}">
              <a16:creationId xmlns:a16="http://schemas.microsoft.com/office/drawing/2014/main" id="{4801F56B-16A1-4995-BD59-2B185C58B984}"/>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CCC94148-B5F2-4BC7-9301-3077BA17835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6" name="直線コネクタ 635">
          <a:extLst>
            <a:ext uri="{FF2B5EF4-FFF2-40B4-BE49-F238E27FC236}">
              <a16:creationId xmlns:a16="http://schemas.microsoft.com/office/drawing/2014/main" id="{A1F3E9E8-3B62-45AD-8AD3-8AB6002F705D}"/>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C6280619-CDF1-44CD-9842-14850CCEB79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8" name="直線コネクタ 637">
          <a:extLst>
            <a:ext uri="{FF2B5EF4-FFF2-40B4-BE49-F238E27FC236}">
              <a16:creationId xmlns:a16="http://schemas.microsoft.com/office/drawing/2014/main" id="{A9706E86-9010-45E9-BFD9-A3FE26E6FD2A}"/>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2427871A-354C-4CBC-B75A-10F930E22CDE}"/>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640" name="フローチャート: 判断 639">
          <a:extLst>
            <a:ext uri="{FF2B5EF4-FFF2-40B4-BE49-F238E27FC236}">
              <a16:creationId xmlns:a16="http://schemas.microsoft.com/office/drawing/2014/main" id="{D59F6578-FCD0-4F78-8C30-02EDF662A2DE}"/>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641" name="フローチャート: 判断 640">
          <a:extLst>
            <a:ext uri="{FF2B5EF4-FFF2-40B4-BE49-F238E27FC236}">
              <a16:creationId xmlns:a16="http://schemas.microsoft.com/office/drawing/2014/main" id="{1F9F9525-EF05-4CFF-B48E-5BA30F2F4684}"/>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42" name="フローチャート: 判断 641">
          <a:extLst>
            <a:ext uri="{FF2B5EF4-FFF2-40B4-BE49-F238E27FC236}">
              <a16:creationId xmlns:a16="http://schemas.microsoft.com/office/drawing/2014/main" id="{F4C1555D-B389-4882-8CA5-98EA131B5C34}"/>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67310</xdr:rowOff>
    </xdr:from>
    <xdr:to>
      <xdr:col>72</xdr:col>
      <xdr:colOff>38100</xdr:colOff>
      <xdr:row>58</xdr:row>
      <xdr:rowOff>168910</xdr:rowOff>
    </xdr:to>
    <xdr:sp macro="" textlink="">
      <xdr:nvSpPr>
        <xdr:cNvPr id="643" name="フローチャート: 判断 642">
          <a:extLst>
            <a:ext uri="{FF2B5EF4-FFF2-40B4-BE49-F238E27FC236}">
              <a16:creationId xmlns:a16="http://schemas.microsoft.com/office/drawing/2014/main" id="{CF038504-40EA-4C0F-8B11-30B2AF140D85}"/>
            </a:ext>
          </a:extLst>
        </xdr:cNvPr>
        <xdr:cNvSpPr/>
      </xdr:nvSpPr>
      <xdr:spPr>
        <a:xfrm>
          <a:off x="13652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4" name="フローチャート: 判断 643">
          <a:extLst>
            <a:ext uri="{FF2B5EF4-FFF2-40B4-BE49-F238E27FC236}">
              <a16:creationId xmlns:a16="http://schemas.microsoft.com/office/drawing/2014/main" id="{DF25D33E-BDD5-4A6D-AEA9-7438CE2803EC}"/>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A33C8E7-82A5-470F-A66C-6FC03952C02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A40D664-D216-49BA-9AB2-EC6A6CFDB7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963E05F-6FDC-4581-9B7C-4B49456197D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4561487-0BC5-494E-9DB6-1E433C8A32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488F99A-43DD-456C-986F-573ED8F95DC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50" name="楕円 649">
          <a:extLst>
            <a:ext uri="{FF2B5EF4-FFF2-40B4-BE49-F238E27FC236}">
              <a16:creationId xmlns:a16="http://schemas.microsoft.com/office/drawing/2014/main" id="{7BCF4476-0953-48DE-85A8-AA347DB92F1E}"/>
            </a:ext>
          </a:extLst>
        </xdr:cNvPr>
        <xdr:cNvSpPr/>
      </xdr:nvSpPr>
      <xdr:spPr>
        <a:xfrm>
          <a:off x="16268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45737</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DED5593E-B81D-491F-8805-9C4D73B9E2A5}"/>
            </a:ext>
          </a:extLst>
        </xdr:cNvPr>
        <xdr:cNvSpPr txBox="1"/>
      </xdr:nvSpPr>
      <xdr:spPr>
        <a:xfrm>
          <a:off x="16357600"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2" name="楕円 651">
          <a:extLst>
            <a:ext uri="{FF2B5EF4-FFF2-40B4-BE49-F238E27FC236}">
              <a16:creationId xmlns:a16="http://schemas.microsoft.com/office/drawing/2014/main" id="{51F7D975-538A-4D2C-9A43-5F99B77FE951}"/>
            </a:ext>
          </a:extLst>
        </xdr:cNvPr>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118110</xdr:rowOff>
    </xdr:to>
    <xdr:cxnSp macro="">
      <xdr:nvCxnSpPr>
        <xdr:cNvPr id="653" name="直線コネクタ 652">
          <a:extLst>
            <a:ext uri="{FF2B5EF4-FFF2-40B4-BE49-F238E27FC236}">
              <a16:creationId xmlns:a16="http://schemas.microsoft.com/office/drawing/2014/main" id="{3F5311DB-37D1-4CA7-8FD0-E71A1C1589EE}"/>
            </a:ext>
          </a:extLst>
        </xdr:cNvPr>
        <xdr:cNvCxnSpPr/>
      </xdr:nvCxnSpPr>
      <xdr:spPr>
        <a:xfrm>
          <a:off x="15481300" y="103441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54" name="楕円 653">
          <a:extLst>
            <a:ext uri="{FF2B5EF4-FFF2-40B4-BE49-F238E27FC236}">
              <a16:creationId xmlns:a16="http://schemas.microsoft.com/office/drawing/2014/main" id="{B1C99F37-EE7B-4C4D-9418-6B5B64F71F3A}"/>
            </a:ext>
          </a:extLst>
        </xdr:cNvPr>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57150</xdr:rowOff>
    </xdr:to>
    <xdr:cxnSp macro="">
      <xdr:nvCxnSpPr>
        <xdr:cNvPr id="655" name="直線コネクタ 654">
          <a:extLst>
            <a:ext uri="{FF2B5EF4-FFF2-40B4-BE49-F238E27FC236}">
              <a16:creationId xmlns:a16="http://schemas.microsoft.com/office/drawing/2014/main" id="{99E4FD2B-90B2-4986-B783-8C300F78CC39}"/>
            </a:ext>
          </a:extLst>
        </xdr:cNvPr>
        <xdr:cNvCxnSpPr/>
      </xdr:nvCxnSpPr>
      <xdr:spPr>
        <a:xfrm>
          <a:off x="14592300" y="10325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99695</xdr:rowOff>
    </xdr:from>
    <xdr:to>
      <xdr:col>72</xdr:col>
      <xdr:colOff>38100</xdr:colOff>
      <xdr:row>60</xdr:row>
      <xdr:rowOff>29845</xdr:rowOff>
    </xdr:to>
    <xdr:sp macro="" textlink="">
      <xdr:nvSpPr>
        <xdr:cNvPr id="656" name="楕円 655">
          <a:extLst>
            <a:ext uri="{FF2B5EF4-FFF2-40B4-BE49-F238E27FC236}">
              <a16:creationId xmlns:a16="http://schemas.microsoft.com/office/drawing/2014/main" id="{15C9EEEE-493A-4832-9946-57BE9B95DBD8}"/>
            </a:ext>
          </a:extLst>
        </xdr:cNvPr>
        <xdr:cNvSpPr/>
      </xdr:nvSpPr>
      <xdr:spPr>
        <a:xfrm>
          <a:off x="13652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150495</xdr:rowOff>
    </xdr:from>
    <xdr:to>
      <xdr:col>76</xdr:col>
      <xdr:colOff>114300</xdr:colOff>
      <xdr:row>60</xdr:row>
      <xdr:rowOff>38100</xdr:rowOff>
    </xdr:to>
    <xdr:cxnSp macro="">
      <xdr:nvCxnSpPr>
        <xdr:cNvPr id="657" name="直線コネクタ 656">
          <a:extLst>
            <a:ext uri="{FF2B5EF4-FFF2-40B4-BE49-F238E27FC236}">
              <a16:creationId xmlns:a16="http://schemas.microsoft.com/office/drawing/2014/main" id="{028BAA2E-29B0-42F2-B5FA-4641F91EA954}"/>
            </a:ext>
          </a:extLst>
        </xdr:cNvPr>
        <xdr:cNvCxnSpPr/>
      </xdr:nvCxnSpPr>
      <xdr:spPr>
        <a:xfrm>
          <a:off x="13703300" y="102660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42545</xdr:rowOff>
    </xdr:from>
    <xdr:to>
      <xdr:col>67</xdr:col>
      <xdr:colOff>101600</xdr:colOff>
      <xdr:row>59</xdr:row>
      <xdr:rowOff>144145</xdr:rowOff>
    </xdr:to>
    <xdr:sp macro="" textlink="">
      <xdr:nvSpPr>
        <xdr:cNvPr id="658" name="楕円 657">
          <a:extLst>
            <a:ext uri="{FF2B5EF4-FFF2-40B4-BE49-F238E27FC236}">
              <a16:creationId xmlns:a16="http://schemas.microsoft.com/office/drawing/2014/main" id="{1895CF9B-6FD4-4185-9927-131E07E0FBEF}"/>
            </a:ext>
          </a:extLst>
        </xdr:cNvPr>
        <xdr:cNvSpPr/>
      </xdr:nvSpPr>
      <xdr:spPr>
        <a:xfrm>
          <a:off x="12763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93345</xdr:rowOff>
    </xdr:from>
    <xdr:to>
      <xdr:col>71</xdr:col>
      <xdr:colOff>177800</xdr:colOff>
      <xdr:row>59</xdr:row>
      <xdr:rowOff>150495</xdr:rowOff>
    </xdr:to>
    <xdr:cxnSp macro="">
      <xdr:nvCxnSpPr>
        <xdr:cNvPr id="659" name="直線コネクタ 658">
          <a:extLst>
            <a:ext uri="{FF2B5EF4-FFF2-40B4-BE49-F238E27FC236}">
              <a16:creationId xmlns:a16="http://schemas.microsoft.com/office/drawing/2014/main" id="{F61EE32A-A473-46FC-B54C-BCD6264B4939}"/>
            </a:ext>
          </a:extLst>
        </xdr:cNvPr>
        <xdr:cNvCxnSpPr/>
      </xdr:nvCxnSpPr>
      <xdr:spPr>
        <a:xfrm>
          <a:off x="12814300" y="102088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DA29F823-1D30-405A-91E0-1C19C3CC1A46}"/>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26C7685-0C38-4C28-92AB-A5876F509AA0}"/>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13987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B52CA523-E603-4A6E-B184-EA82994CDD1D}"/>
            </a:ext>
          </a:extLst>
        </xdr:cNvPr>
        <xdr:cNvSpPr txBox="1"/>
      </xdr:nvSpPr>
      <xdr:spPr>
        <a:xfrm>
          <a:off x="1350074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FB7E2D82-2BEB-43E2-AB39-B0386E3F6A01}"/>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8485989F-3880-4850-8ED5-A839398A2316}"/>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5946DD74-AE04-4ECA-8742-AC3458A12D04}"/>
            </a:ext>
          </a:extLst>
        </xdr:cNvPr>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A1152CB4-AB6E-48C9-9715-A25932E7AD82}"/>
            </a:ext>
          </a:extLst>
        </xdr:cNvPr>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6A1E60A0-DD20-45F2-B2BC-F4EE1F49F87E}"/>
            </a:ext>
          </a:extLst>
        </xdr:cNvPr>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2172B1C7-B683-4855-9763-3D8EF90D53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24F94EA-837F-4101-BFF9-628513E09C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B232E629-2313-4F74-8E7C-4C209D6988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25D7B0E-8968-4A07-80CF-5084E9698C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71CA80AA-0377-4BD3-A853-70531FDD24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A3CE96E9-7A5C-4BDD-A0FB-433C944C7D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EBFA8227-5D13-4FFC-85A5-E29F7D1F78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7A9804C-06A9-4B9E-8894-37B99128E4D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EC7EC73A-5B71-40CE-A709-3E65B6BAF9E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28C667FC-4DD6-470B-B1FA-CEE0676F52C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494D0D6A-14B5-4C5C-AD04-7EE91AC2A4B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20118A64-564E-40B7-AA9A-155C5B372E4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D5058698-4FDD-4C2F-B919-B0F04650AB3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BDC5235E-C4EF-4B79-BEF9-14BC7CCB2C12}"/>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28DBA890-0BBE-4C50-9E3E-7DC420DB5C2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BA9CD441-564A-4349-B778-DF5EC8A5B15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D16D45C7-1F78-4C42-A0A4-360D0544623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7C006573-B749-4946-8F52-188347BE274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F59ACA07-4183-4331-8884-50C6902CF0F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541FE499-C3A4-40B6-8D12-D324C630316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190107A6-5533-4F3A-9C5A-C8A41B5DDF7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6E92220E-061D-4A4E-9E24-9ABF9AF4153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611A09DB-1D5E-4200-8908-B33964C0EDF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F4748219-CB03-4E4E-94B3-8F338F8BD7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331AD8D9-478F-4629-A62C-BA7EAEF2ED3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693" name="直線コネクタ 692">
          <a:extLst>
            <a:ext uri="{FF2B5EF4-FFF2-40B4-BE49-F238E27FC236}">
              <a16:creationId xmlns:a16="http://schemas.microsoft.com/office/drawing/2014/main" id="{F342AB02-815D-41F0-9A84-60862A84D031}"/>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758351F0-CF18-41B8-A512-CE0124FE7871}"/>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95" name="直線コネクタ 694">
          <a:extLst>
            <a:ext uri="{FF2B5EF4-FFF2-40B4-BE49-F238E27FC236}">
              <a16:creationId xmlns:a16="http://schemas.microsoft.com/office/drawing/2014/main" id="{AADF16F8-7E01-4647-B9F8-D654B73E8BEE}"/>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1CEEB429-6A81-4E85-95E7-BD9D99E1A72E}"/>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697" name="直線コネクタ 696">
          <a:extLst>
            <a:ext uri="{FF2B5EF4-FFF2-40B4-BE49-F238E27FC236}">
              <a16:creationId xmlns:a16="http://schemas.microsoft.com/office/drawing/2014/main" id="{B01786B6-7812-4E8A-BDD9-0375B9EEA057}"/>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AFEC93C-DE3C-4A4F-91B7-4CDC2BA71F51}"/>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9" name="フローチャート: 判断 698">
          <a:extLst>
            <a:ext uri="{FF2B5EF4-FFF2-40B4-BE49-F238E27FC236}">
              <a16:creationId xmlns:a16="http://schemas.microsoft.com/office/drawing/2014/main" id="{9437E0F0-7F82-4C60-8424-6B6EF999181C}"/>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700" name="フローチャート: 判断 699">
          <a:extLst>
            <a:ext uri="{FF2B5EF4-FFF2-40B4-BE49-F238E27FC236}">
              <a16:creationId xmlns:a16="http://schemas.microsoft.com/office/drawing/2014/main" id="{78776319-FA98-4331-9396-5802D7F6715B}"/>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701" name="フローチャート: 判断 700">
          <a:extLst>
            <a:ext uri="{FF2B5EF4-FFF2-40B4-BE49-F238E27FC236}">
              <a16:creationId xmlns:a16="http://schemas.microsoft.com/office/drawing/2014/main" id="{00CA8484-2206-419C-86FA-5A852D37BCAC}"/>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115751</xdr:rowOff>
    </xdr:from>
    <xdr:to>
      <xdr:col>102</xdr:col>
      <xdr:colOff>165100</xdr:colOff>
      <xdr:row>63</xdr:row>
      <xdr:rowOff>45901</xdr:rowOff>
    </xdr:to>
    <xdr:sp macro="" textlink="">
      <xdr:nvSpPr>
        <xdr:cNvPr id="702" name="フローチャート: 判断 701">
          <a:extLst>
            <a:ext uri="{FF2B5EF4-FFF2-40B4-BE49-F238E27FC236}">
              <a16:creationId xmlns:a16="http://schemas.microsoft.com/office/drawing/2014/main" id="{826D794F-E385-4430-8911-8597E1CE3E19}"/>
            </a:ext>
          </a:extLst>
        </xdr:cNvPr>
        <xdr:cNvSpPr/>
      </xdr:nvSpPr>
      <xdr:spPr>
        <a:xfrm>
          <a:off x="19494500" y="1074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112485</xdr:rowOff>
    </xdr:from>
    <xdr:to>
      <xdr:col>98</xdr:col>
      <xdr:colOff>38100</xdr:colOff>
      <xdr:row>63</xdr:row>
      <xdr:rowOff>42635</xdr:rowOff>
    </xdr:to>
    <xdr:sp macro="" textlink="">
      <xdr:nvSpPr>
        <xdr:cNvPr id="703" name="フローチャート: 判断 702">
          <a:extLst>
            <a:ext uri="{FF2B5EF4-FFF2-40B4-BE49-F238E27FC236}">
              <a16:creationId xmlns:a16="http://schemas.microsoft.com/office/drawing/2014/main" id="{BF796D28-16D2-4C90-98E2-93CD44954AE4}"/>
            </a:ext>
          </a:extLst>
        </xdr:cNvPr>
        <xdr:cNvSpPr/>
      </xdr:nvSpPr>
      <xdr:spPr>
        <a:xfrm>
          <a:off x="18605500" y="107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1687914D-753E-4060-A80D-B1DC0A42B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25E695B-E204-47F8-A3C9-B4B475D8E68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CC1495B-6BA1-4138-8A69-B0F64FE633D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D150B16-2EE2-4441-B195-756CD96B0A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1D3163C-C422-4FAB-862A-EFFEE80EE47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27577</xdr:rowOff>
    </xdr:from>
    <xdr:to>
      <xdr:col>116</xdr:col>
      <xdr:colOff>114300</xdr:colOff>
      <xdr:row>62</xdr:row>
      <xdr:rowOff>129177</xdr:rowOff>
    </xdr:to>
    <xdr:sp macro="" textlink="">
      <xdr:nvSpPr>
        <xdr:cNvPr id="709" name="楕円 708">
          <a:extLst>
            <a:ext uri="{FF2B5EF4-FFF2-40B4-BE49-F238E27FC236}">
              <a16:creationId xmlns:a16="http://schemas.microsoft.com/office/drawing/2014/main" id="{4D81252F-A17A-46D4-A0CF-409A204540C4}"/>
            </a:ext>
          </a:extLst>
        </xdr:cNvPr>
        <xdr:cNvSpPr/>
      </xdr:nvSpPr>
      <xdr:spPr>
        <a:xfrm>
          <a:off x="221107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50454</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BBF0B256-7E8B-4AD6-A67C-F6FE9527878A}"/>
            </a:ext>
          </a:extLst>
        </xdr:cNvPr>
        <xdr:cNvSpPr txBox="1"/>
      </xdr:nvSpPr>
      <xdr:spPr>
        <a:xfrm>
          <a:off x="22199600" y="1050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37374</xdr:rowOff>
    </xdr:from>
    <xdr:to>
      <xdr:col>112</xdr:col>
      <xdr:colOff>38100</xdr:colOff>
      <xdr:row>62</xdr:row>
      <xdr:rowOff>138974</xdr:rowOff>
    </xdr:to>
    <xdr:sp macro="" textlink="">
      <xdr:nvSpPr>
        <xdr:cNvPr id="711" name="楕円 710">
          <a:extLst>
            <a:ext uri="{FF2B5EF4-FFF2-40B4-BE49-F238E27FC236}">
              <a16:creationId xmlns:a16="http://schemas.microsoft.com/office/drawing/2014/main" id="{3D6D3126-A32A-4AED-85B4-280389B97C3B}"/>
            </a:ext>
          </a:extLst>
        </xdr:cNvPr>
        <xdr:cNvSpPr/>
      </xdr:nvSpPr>
      <xdr:spPr>
        <a:xfrm>
          <a:off x="21272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78377</xdr:rowOff>
    </xdr:from>
    <xdr:to>
      <xdr:col>116</xdr:col>
      <xdr:colOff>63500</xdr:colOff>
      <xdr:row>62</xdr:row>
      <xdr:rowOff>88174</xdr:rowOff>
    </xdr:to>
    <xdr:cxnSp macro="">
      <xdr:nvCxnSpPr>
        <xdr:cNvPr id="712" name="直線コネクタ 711">
          <a:extLst>
            <a:ext uri="{FF2B5EF4-FFF2-40B4-BE49-F238E27FC236}">
              <a16:creationId xmlns:a16="http://schemas.microsoft.com/office/drawing/2014/main" id="{13AC9960-E51A-4FC0-AE13-A2F393B54FAE}"/>
            </a:ext>
          </a:extLst>
        </xdr:cNvPr>
        <xdr:cNvCxnSpPr/>
      </xdr:nvCxnSpPr>
      <xdr:spPr>
        <a:xfrm flipV="1">
          <a:off x="21323300" y="1070827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47172</xdr:rowOff>
    </xdr:from>
    <xdr:to>
      <xdr:col>107</xdr:col>
      <xdr:colOff>101600</xdr:colOff>
      <xdr:row>62</xdr:row>
      <xdr:rowOff>148772</xdr:rowOff>
    </xdr:to>
    <xdr:sp macro="" textlink="">
      <xdr:nvSpPr>
        <xdr:cNvPr id="713" name="楕円 712">
          <a:extLst>
            <a:ext uri="{FF2B5EF4-FFF2-40B4-BE49-F238E27FC236}">
              <a16:creationId xmlns:a16="http://schemas.microsoft.com/office/drawing/2014/main" id="{91478F60-9823-47A8-8C63-935D0133A5AA}"/>
            </a:ext>
          </a:extLst>
        </xdr:cNvPr>
        <xdr:cNvSpPr/>
      </xdr:nvSpPr>
      <xdr:spPr>
        <a:xfrm>
          <a:off x="20383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88174</xdr:rowOff>
    </xdr:from>
    <xdr:to>
      <xdr:col>111</xdr:col>
      <xdr:colOff>177800</xdr:colOff>
      <xdr:row>62</xdr:row>
      <xdr:rowOff>97972</xdr:rowOff>
    </xdr:to>
    <xdr:cxnSp macro="">
      <xdr:nvCxnSpPr>
        <xdr:cNvPr id="714" name="直線コネクタ 713">
          <a:extLst>
            <a:ext uri="{FF2B5EF4-FFF2-40B4-BE49-F238E27FC236}">
              <a16:creationId xmlns:a16="http://schemas.microsoft.com/office/drawing/2014/main" id="{4B00A5E0-C50C-4ABA-B7BA-0577DEF2A691}"/>
            </a:ext>
          </a:extLst>
        </xdr:cNvPr>
        <xdr:cNvCxnSpPr/>
      </xdr:nvCxnSpPr>
      <xdr:spPr>
        <a:xfrm flipV="1">
          <a:off x="20434300" y="107180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715" name="楕円 714">
          <a:extLst>
            <a:ext uri="{FF2B5EF4-FFF2-40B4-BE49-F238E27FC236}">
              <a16:creationId xmlns:a16="http://schemas.microsoft.com/office/drawing/2014/main" id="{67868210-35FF-497B-B38A-795895CCB99B}"/>
            </a:ext>
          </a:extLst>
        </xdr:cNvPr>
        <xdr:cNvSpPr/>
      </xdr:nvSpPr>
      <xdr:spPr>
        <a:xfrm>
          <a:off x="19494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97972</xdr:rowOff>
    </xdr:from>
    <xdr:to>
      <xdr:col>107</xdr:col>
      <xdr:colOff>50800</xdr:colOff>
      <xdr:row>62</xdr:row>
      <xdr:rowOff>107769</xdr:rowOff>
    </xdr:to>
    <xdr:cxnSp macro="">
      <xdr:nvCxnSpPr>
        <xdr:cNvPr id="716" name="直線コネクタ 715">
          <a:extLst>
            <a:ext uri="{FF2B5EF4-FFF2-40B4-BE49-F238E27FC236}">
              <a16:creationId xmlns:a16="http://schemas.microsoft.com/office/drawing/2014/main" id="{7C638176-D6FA-4C10-879E-107C7AF7CA43}"/>
            </a:ext>
          </a:extLst>
        </xdr:cNvPr>
        <xdr:cNvCxnSpPr/>
      </xdr:nvCxnSpPr>
      <xdr:spPr>
        <a:xfrm flipV="1">
          <a:off x="19545300" y="107278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7" name="楕円 716">
          <a:extLst>
            <a:ext uri="{FF2B5EF4-FFF2-40B4-BE49-F238E27FC236}">
              <a16:creationId xmlns:a16="http://schemas.microsoft.com/office/drawing/2014/main" id="{9FD2EC73-9B58-472A-B9AC-DC377BE8B803}"/>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107769</xdr:rowOff>
    </xdr:from>
    <xdr:to>
      <xdr:col>102</xdr:col>
      <xdr:colOff>114300</xdr:colOff>
      <xdr:row>62</xdr:row>
      <xdr:rowOff>114300</xdr:rowOff>
    </xdr:to>
    <xdr:cxnSp macro="">
      <xdr:nvCxnSpPr>
        <xdr:cNvPr id="718" name="直線コネクタ 717">
          <a:extLst>
            <a:ext uri="{FF2B5EF4-FFF2-40B4-BE49-F238E27FC236}">
              <a16:creationId xmlns:a16="http://schemas.microsoft.com/office/drawing/2014/main" id="{E4904B03-54D4-4EF5-879B-E1417F998926}"/>
            </a:ext>
          </a:extLst>
        </xdr:cNvPr>
        <xdr:cNvCxnSpPr/>
      </xdr:nvCxnSpPr>
      <xdr:spPr>
        <a:xfrm flipV="1">
          <a:off x="18656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719" name="n_1aveValue【保健センター・保健所】&#10;一人当たり面積">
          <a:extLst>
            <a:ext uri="{FF2B5EF4-FFF2-40B4-BE49-F238E27FC236}">
              <a16:creationId xmlns:a16="http://schemas.microsoft.com/office/drawing/2014/main" id="{D859CB6E-0FE3-42A2-831D-903F4B987A9E}"/>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720" name="n_2aveValue【保健センター・保健所】&#10;一人当たり面積">
          <a:extLst>
            <a:ext uri="{FF2B5EF4-FFF2-40B4-BE49-F238E27FC236}">
              <a16:creationId xmlns:a16="http://schemas.microsoft.com/office/drawing/2014/main" id="{BF960611-00EB-45E9-9356-D99F796BCA2E}"/>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37028</xdr:rowOff>
    </xdr:from>
    <xdr:ext cx="469744" cy="259045"/>
    <xdr:sp macro="" textlink="">
      <xdr:nvSpPr>
        <xdr:cNvPr id="721" name="n_3aveValue【保健センター・保健所】&#10;一人当たり面積">
          <a:extLst>
            <a:ext uri="{FF2B5EF4-FFF2-40B4-BE49-F238E27FC236}">
              <a16:creationId xmlns:a16="http://schemas.microsoft.com/office/drawing/2014/main" id="{8526FDB6-CC61-4E6D-AFFE-635DF6F62AA5}"/>
            </a:ext>
          </a:extLst>
        </xdr:cNvPr>
        <xdr:cNvSpPr txBox="1"/>
      </xdr:nvSpPr>
      <xdr:spPr>
        <a:xfrm>
          <a:off x="19310427"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722" name="n_4aveValue【保健センター・保健所】&#10;一人当たり面積">
          <a:extLst>
            <a:ext uri="{FF2B5EF4-FFF2-40B4-BE49-F238E27FC236}">
              <a16:creationId xmlns:a16="http://schemas.microsoft.com/office/drawing/2014/main" id="{F60BC4E9-CFA7-4032-9512-AA0046881164}"/>
            </a:ext>
          </a:extLst>
        </xdr:cNvPr>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155501</xdr:rowOff>
    </xdr:from>
    <xdr:ext cx="469744" cy="259045"/>
    <xdr:sp macro="" textlink="">
      <xdr:nvSpPr>
        <xdr:cNvPr id="723" name="n_1mainValue【保健センター・保健所】&#10;一人当たり面積">
          <a:extLst>
            <a:ext uri="{FF2B5EF4-FFF2-40B4-BE49-F238E27FC236}">
              <a16:creationId xmlns:a16="http://schemas.microsoft.com/office/drawing/2014/main" id="{5778A0C9-0CB6-4EDF-BC8D-4E4382915B8A}"/>
            </a:ext>
          </a:extLst>
        </xdr:cNvPr>
        <xdr:cNvSpPr txBox="1"/>
      </xdr:nvSpPr>
      <xdr:spPr>
        <a:xfrm>
          <a:off x="21075727" y="1044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165299</xdr:rowOff>
    </xdr:from>
    <xdr:ext cx="469744" cy="259045"/>
    <xdr:sp macro="" textlink="">
      <xdr:nvSpPr>
        <xdr:cNvPr id="724" name="n_2mainValue【保健センター・保健所】&#10;一人当たり面積">
          <a:extLst>
            <a:ext uri="{FF2B5EF4-FFF2-40B4-BE49-F238E27FC236}">
              <a16:creationId xmlns:a16="http://schemas.microsoft.com/office/drawing/2014/main" id="{E4AFDBAB-228E-45FA-9C3F-76BC0730249C}"/>
            </a:ext>
          </a:extLst>
        </xdr:cNvPr>
        <xdr:cNvSpPr txBox="1"/>
      </xdr:nvSpPr>
      <xdr:spPr>
        <a:xfrm>
          <a:off x="20199427" y="1045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725" name="n_3mainValue【保健センター・保健所】&#10;一人当たり面積">
          <a:extLst>
            <a:ext uri="{FF2B5EF4-FFF2-40B4-BE49-F238E27FC236}">
              <a16:creationId xmlns:a16="http://schemas.microsoft.com/office/drawing/2014/main" id="{BB74F26B-9886-4F6D-978E-24F64CD619AB}"/>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6" name="n_4mainValue【保健センター・保健所】&#10;一人当たり面積">
          <a:extLst>
            <a:ext uri="{FF2B5EF4-FFF2-40B4-BE49-F238E27FC236}">
              <a16:creationId xmlns:a16="http://schemas.microsoft.com/office/drawing/2014/main" id="{0E60068D-42AA-4D20-A3C9-F947D6BD8032}"/>
            </a:ext>
          </a:extLst>
        </xdr:cNvPr>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D0A68034-1751-425D-B5CD-79542D39AB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E9DC0D52-7E5C-4C80-B658-46A19ED0A4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8E5BE8E5-9EE3-4227-9279-EC455913E4C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F55A354D-7F95-4E0B-8FD7-9191F5D3C8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A4CE5034-9CA3-4A78-87FC-448D961B450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65F9E355-1C83-4608-AAC0-6FCDE0AEB5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57F765F6-0696-4751-B586-4DFBE07FEC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7BD512C4-E135-46E1-816F-051AAB1024B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A9130269-1A84-44D4-950B-9DC6B7ABDAB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FFA0BDC8-CB9E-47A6-87ED-4ADCD95D2E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C3A55E51-E500-4640-8EE1-E098583EE7F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8526F265-5557-405E-8ABE-1B1F0E2607A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848C51E3-C14E-4322-9942-CEA82FCA50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316A30A3-902C-4FAC-8F19-90B97DEE478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2B952428-5DF8-440B-9CF4-E30D0D11049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576A9844-C686-48F2-AEA1-0822408F4B6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DAAFB14D-3BD0-4B79-A07E-0E4952CC0B0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F75FC2B9-3A27-4E69-B4DB-ECC054AE8EC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5B5F0BF-4DC0-4FB5-8BEB-145D59CDC38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D600F27E-ADDF-46C7-99AE-4EB7126D40C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11A9E623-114B-4701-9407-6A5C16CC0C9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E2B71239-4614-40AF-A462-2175243510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74992BFB-0E3A-42D0-ACAF-BBAB68E73DC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8E0BD8D7-927D-47E7-A05F-99600F79FB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3C1BDE7-646F-49D2-AC40-67EAA0C8F5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752" name="直線コネクタ 751">
          <a:extLst>
            <a:ext uri="{FF2B5EF4-FFF2-40B4-BE49-F238E27FC236}">
              <a16:creationId xmlns:a16="http://schemas.microsoft.com/office/drawing/2014/main" id="{1AE07B54-85F9-4E68-BD26-277FBE66F4E1}"/>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69A33962-3B52-4D6B-8F10-CAA7F30CC052}"/>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754" name="直線コネクタ 753">
          <a:extLst>
            <a:ext uri="{FF2B5EF4-FFF2-40B4-BE49-F238E27FC236}">
              <a16:creationId xmlns:a16="http://schemas.microsoft.com/office/drawing/2014/main" id="{1EEF0C31-979E-40B3-A71B-06CA43E3FEED}"/>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755" name="【消防施設】&#10;有形固定資産減価償却率最大値テキスト">
          <a:extLst>
            <a:ext uri="{FF2B5EF4-FFF2-40B4-BE49-F238E27FC236}">
              <a16:creationId xmlns:a16="http://schemas.microsoft.com/office/drawing/2014/main" id="{A106EA6D-F31C-4724-84D1-C7B58907345E}"/>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756" name="直線コネクタ 755">
          <a:extLst>
            <a:ext uri="{FF2B5EF4-FFF2-40B4-BE49-F238E27FC236}">
              <a16:creationId xmlns:a16="http://schemas.microsoft.com/office/drawing/2014/main" id="{82A640B0-38C7-45BE-B9BE-5455D985A7D9}"/>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390946F-1A1C-40B9-ACDE-A8DC2B15BA6D}"/>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58" name="フローチャート: 判断 757">
          <a:extLst>
            <a:ext uri="{FF2B5EF4-FFF2-40B4-BE49-F238E27FC236}">
              <a16:creationId xmlns:a16="http://schemas.microsoft.com/office/drawing/2014/main" id="{49C73182-C694-4856-B2A1-7A8E0996F408}"/>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9" name="フローチャート: 判断 758">
          <a:extLst>
            <a:ext uri="{FF2B5EF4-FFF2-40B4-BE49-F238E27FC236}">
              <a16:creationId xmlns:a16="http://schemas.microsoft.com/office/drawing/2014/main" id="{FAB16B93-4D51-47D8-8FE5-112ADA37C6DD}"/>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760" name="フローチャート: 判断 759">
          <a:extLst>
            <a:ext uri="{FF2B5EF4-FFF2-40B4-BE49-F238E27FC236}">
              <a16:creationId xmlns:a16="http://schemas.microsoft.com/office/drawing/2014/main" id="{EB0ECD82-7CF7-4CE0-B06D-E555D0C4FE9B}"/>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108131</xdr:rowOff>
    </xdr:from>
    <xdr:to>
      <xdr:col>72</xdr:col>
      <xdr:colOff>38100</xdr:colOff>
      <xdr:row>84</xdr:row>
      <xdr:rowOff>38281</xdr:rowOff>
    </xdr:to>
    <xdr:sp macro="" textlink="">
      <xdr:nvSpPr>
        <xdr:cNvPr id="761" name="フローチャート: 判断 760">
          <a:extLst>
            <a:ext uri="{FF2B5EF4-FFF2-40B4-BE49-F238E27FC236}">
              <a16:creationId xmlns:a16="http://schemas.microsoft.com/office/drawing/2014/main" id="{B8BF1EAD-BC51-4D1D-AF5F-61186ECE50C3}"/>
            </a:ext>
          </a:extLst>
        </xdr:cNvPr>
        <xdr:cNvSpPr/>
      </xdr:nvSpPr>
      <xdr:spPr>
        <a:xfrm>
          <a:off x="13652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160382</xdr:rowOff>
    </xdr:from>
    <xdr:to>
      <xdr:col>67</xdr:col>
      <xdr:colOff>101600</xdr:colOff>
      <xdr:row>84</xdr:row>
      <xdr:rowOff>90532</xdr:rowOff>
    </xdr:to>
    <xdr:sp macro="" textlink="">
      <xdr:nvSpPr>
        <xdr:cNvPr id="762" name="フローチャート: 判断 761">
          <a:extLst>
            <a:ext uri="{FF2B5EF4-FFF2-40B4-BE49-F238E27FC236}">
              <a16:creationId xmlns:a16="http://schemas.microsoft.com/office/drawing/2014/main" id="{A3A2A893-7AB8-4902-82C2-7E3972AB7D46}"/>
            </a:ext>
          </a:extLst>
        </xdr:cNvPr>
        <xdr:cNvSpPr/>
      </xdr:nvSpPr>
      <xdr:spPr>
        <a:xfrm>
          <a:off x="12763500" y="1439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8CD2BBB-7A86-4621-94A1-4A82ECEB35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8479CBD-A6F6-42D3-B14A-25A4334D02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0581F9B-A580-49A7-A10C-5809B53BF0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CBC31C2-0AD6-46E1-A1E3-441E8B6188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5601AEB8-13C4-4745-81D1-4665B43CDDB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86905</xdr:rowOff>
    </xdr:from>
    <xdr:to>
      <xdr:col>85</xdr:col>
      <xdr:colOff>177800</xdr:colOff>
      <xdr:row>85</xdr:row>
      <xdr:rowOff>17055</xdr:rowOff>
    </xdr:to>
    <xdr:sp macro="" textlink="">
      <xdr:nvSpPr>
        <xdr:cNvPr id="768" name="楕円 767">
          <a:extLst>
            <a:ext uri="{FF2B5EF4-FFF2-40B4-BE49-F238E27FC236}">
              <a16:creationId xmlns:a16="http://schemas.microsoft.com/office/drawing/2014/main" id="{D2C324C3-EE4D-4EC0-8591-33D3EA527B77}"/>
            </a:ext>
          </a:extLst>
        </xdr:cNvPr>
        <xdr:cNvSpPr/>
      </xdr:nvSpPr>
      <xdr:spPr>
        <a:xfrm>
          <a:off x="162687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65332</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FF2E3CE-444D-4DC2-ACA7-3058DEF6FE2A}"/>
            </a:ext>
          </a:extLst>
        </xdr:cNvPr>
        <xdr:cNvSpPr txBox="1"/>
      </xdr:nvSpPr>
      <xdr:spPr>
        <a:xfrm>
          <a:off x="16357600"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132624</xdr:rowOff>
    </xdr:from>
    <xdr:to>
      <xdr:col>81</xdr:col>
      <xdr:colOff>101600</xdr:colOff>
      <xdr:row>85</xdr:row>
      <xdr:rowOff>62774</xdr:rowOff>
    </xdr:to>
    <xdr:sp macro="" textlink="">
      <xdr:nvSpPr>
        <xdr:cNvPr id="770" name="楕円 769">
          <a:extLst>
            <a:ext uri="{FF2B5EF4-FFF2-40B4-BE49-F238E27FC236}">
              <a16:creationId xmlns:a16="http://schemas.microsoft.com/office/drawing/2014/main" id="{F750F4A1-35C5-4A7C-86DB-EA429B8D4580}"/>
            </a:ext>
          </a:extLst>
        </xdr:cNvPr>
        <xdr:cNvSpPr/>
      </xdr:nvSpPr>
      <xdr:spPr>
        <a:xfrm>
          <a:off x="15430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85</xdr:row>
      <xdr:rowOff>11974</xdr:rowOff>
    </xdr:to>
    <xdr:cxnSp macro="">
      <xdr:nvCxnSpPr>
        <xdr:cNvPr id="771" name="直線コネクタ 770">
          <a:extLst>
            <a:ext uri="{FF2B5EF4-FFF2-40B4-BE49-F238E27FC236}">
              <a16:creationId xmlns:a16="http://schemas.microsoft.com/office/drawing/2014/main" id="{8C96DE79-EEB4-444D-B11E-EFE60445FCF6}"/>
            </a:ext>
          </a:extLst>
        </xdr:cNvPr>
        <xdr:cNvCxnSpPr/>
      </xdr:nvCxnSpPr>
      <xdr:spPr>
        <a:xfrm flipV="1">
          <a:off x="15481300" y="1453950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122827</xdr:rowOff>
    </xdr:from>
    <xdr:to>
      <xdr:col>76</xdr:col>
      <xdr:colOff>165100</xdr:colOff>
      <xdr:row>85</xdr:row>
      <xdr:rowOff>52977</xdr:rowOff>
    </xdr:to>
    <xdr:sp macro="" textlink="">
      <xdr:nvSpPr>
        <xdr:cNvPr id="772" name="楕円 771">
          <a:extLst>
            <a:ext uri="{FF2B5EF4-FFF2-40B4-BE49-F238E27FC236}">
              <a16:creationId xmlns:a16="http://schemas.microsoft.com/office/drawing/2014/main" id="{AEE0089C-226B-4972-8C9D-2AFD2194A127}"/>
            </a:ext>
          </a:extLst>
        </xdr:cNvPr>
        <xdr:cNvSpPr/>
      </xdr:nvSpPr>
      <xdr:spPr>
        <a:xfrm>
          <a:off x="14541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2177</xdr:rowOff>
    </xdr:from>
    <xdr:to>
      <xdr:col>81</xdr:col>
      <xdr:colOff>50800</xdr:colOff>
      <xdr:row>85</xdr:row>
      <xdr:rowOff>11974</xdr:rowOff>
    </xdr:to>
    <xdr:cxnSp macro="">
      <xdr:nvCxnSpPr>
        <xdr:cNvPr id="773" name="直線コネクタ 772">
          <a:extLst>
            <a:ext uri="{FF2B5EF4-FFF2-40B4-BE49-F238E27FC236}">
              <a16:creationId xmlns:a16="http://schemas.microsoft.com/office/drawing/2014/main" id="{58C1FB99-F5B2-4A91-8086-2C3E4ED18390}"/>
            </a:ext>
          </a:extLst>
        </xdr:cNvPr>
        <xdr:cNvCxnSpPr/>
      </xdr:nvCxnSpPr>
      <xdr:spPr>
        <a:xfrm>
          <a:off x="14592300" y="145754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153851</xdr:rowOff>
    </xdr:from>
    <xdr:to>
      <xdr:col>72</xdr:col>
      <xdr:colOff>38100</xdr:colOff>
      <xdr:row>85</xdr:row>
      <xdr:rowOff>84001</xdr:rowOff>
    </xdr:to>
    <xdr:sp macro="" textlink="">
      <xdr:nvSpPr>
        <xdr:cNvPr id="774" name="楕円 773">
          <a:extLst>
            <a:ext uri="{FF2B5EF4-FFF2-40B4-BE49-F238E27FC236}">
              <a16:creationId xmlns:a16="http://schemas.microsoft.com/office/drawing/2014/main" id="{67076370-E527-4D44-B22E-D542CB026967}"/>
            </a:ext>
          </a:extLst>
        </xdr:cNvPr>
        <xdr:cNvSpPr/>
      </xdr:nvSpPr>
      <xdr:spPr>
        <a:xfrm>
          <a:off x="13652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2177</xdr:rowOff>
    </xdr:from>
    <xdr:to>
      <xdr:col>76</xdr:col>
      <xdr:colOff>114300</xdr:colOff>
      <xdr:row>85</xdr:row>
      <xdr:rowOff>33201</xdr:rowOff>
    </xdr:to>
    <xdr:cxnSp macro="">
      <xdr:nvCxnSpPr>
        <xdr:cNvPr id="775" name="直線コネクタ 774">
          <a:extLst>
            <a:ext uri="{FF2B5EF4-FFF2-40B4-BE49-F238E27FC236}">
              <a16:creationId xmlns:a16="http://schemas.microsoft.com/office/drawing/2014/main" id="{897B2756-D47E-42C7-A610-9C505FC0461F}"/>
            </a:ext>
          </a:extLst>
        </xdr:cNvPr>
        <xdr:cNvCxnSpPr/>
      </xdr:nvCxnSpPr>
      <xdr:spPr>
        <a:xfrm flipV="1">
          <a:off x="13703300" y="145754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776" name="楕円 775">
          <a:extLst>
            <a:ext uri="{FF2B5EF4-FFF2-40B4-BE49-F238E27FC236}">
              <a16:creationId xmlns:a16="http://schemas.microsoft.com/office/drawing/2014/main" id="{B1FC6A2F-DC38-4036-B15A-A271C7EA5932}"/>
            </a:ext>
          </a:extLst>
        </xdr:cNvPr>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33201</xdr:rowOff>
    </xdr:from>
    <xdr:to>
      <xdr:col>71</xdr:col>
      <xdr:colOff>177800</xdr:colOff>
      <xdr:row>86</xdr:row>
      <xdr:rowOff>38100</xdr:rowOff>
    </xdr:to>
    <xdr:cxnSp macro="">
      <xdr:nvCxnSpPr>
        <xdr:cNvPr id="777" name="直線コネクタ 776">
          <a:extLst>
            <a:ext uri="{FF2B5EF4-FFF2-40B4-BE49-F238E27FC236}">
              <a16:creationId xmlns:a16="http://schemas.microsoft.com/office/drawing/2014/main" id="{0F3F5C6A-94E7-434F-81B1-71E26B641D6F}"/>
            </a:ext>
          </a:extLst>
        </xdr:cNvPr>
        <xdr:cNvCxnSpPr/>
      </xdr:nvCxnSpPr>
      <xdr:spPr>
        <a:xfrm flipV="1">
          <a:off x="12814300" y="1460645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778" name="n_1aveValue【消防施設】&#10;有形固定資産減価償却率">
          <a:extLst>
            <a:ext uri="{FF2B5EF4-FFF2-40B4-BE49-F238E27FC236}">
              <a16:creationId xmlns:a16="http://schemas.microsoft.com/office/drawing/2014/main" id="{926B4AD0-C55B-418B-A641-76C734F46D38}"/>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779" name="n_2aveValue【消防施設】&#10;有形固定資産減価償却率">
          <a:extLst>
            <a:ext uri="{FF2B5EF4-FFF2-40B4-BE49-F238E27FC236}">
              <a16:creationId xmlns:a16="http://schemas.microsoft.com/office/drawing/2014/main" id="{E6938E90-E298-4B5F-A045-E142ED484A80}"/>
            </a:ext>
          </a:extLst>
        </xdr:cNvPr>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54808</xdr:rowOff>
    </xdr:from>
    <xdr:ext cx="405111" cy="259045"/>
    <xdr:sp macro="" textlink="">
      <xdr:nvSpPr>
        <xdr:cNvPr id="780" name="n_3aveValue【消防施設】&#10;有形固定資産減価償却率">
          <a:extLst>
            <a:ext uri="{FF2B5EF4-FFF2-40B4-BE49-F238E27FC236}">
              <a16:creationId xmlns:a16="http://schemas.microsoft.com/office/drawing/2014/main" id="{A8F0A34F-0A9E-4E81-ADD9-C370AB1E5615}"/>
            </a:ext>
          </a:extLst>
        </xdr:cNvPr>
        <xdr:cNvSpPr txBox="1"/>
      </xdr:nvSpPr>
      <xdr:spPr>
        <a:xfrm>
          <a:off x="13500744" y="1411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107059</xdr:rowOff>
    </xdr:from>
    <xdr:ext cx="405111" cy="259045"/>
    <xdr:sp macro="" textlink="">
      <xdr:nvSpPr>
        <xdr:cNvPr id="781" name="n_4aveValue【消防施設】&#10;有形固定資産減価償却率">
          <a:extLst>
            <a:ext uri="{FF2B5EF4-FFF2-40B4-BE49-F238E27FC236}">
              <a16:creationId xmlns:a16="http://schemas.microsoft.com/office/drawing/2014/main" id="{77628191-7868-4314-8161-E2B71926BE76}"/>
            </a:ext>
          </a:extLst>
        </xdr:cNvPr>
        <xdr:cNvSpPr txBox="1"/>
      </xdr:nvSpPr>
      <xdr:spPr>
        <a:xfrm>
          <a:off x="12611744" y="1416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53901</xdr:rowOff>
    </xdr:from>
    <xdr:ext cx="405111" cy="259045"/>
    <xdr:sp macro="" textlink="">
      <xdr:nvSpPr>
        <xdr:cNvPr id="782" name="n_1mainValue【消防施設】&#10;有形固定資産減価償却率">
          <a:extLst>
            <a:ext uri="{FF2B5EF4-FFF2-40B4-BE49-F238E27FC236}">
              <a16:creationId xmlns:a16="http://schemas.microsoft.com/office/drawing/2014/main" id="{DD8F3EF0-0F75-4484-B6C1-00EC667AE6DF}"/>
            </a:ext>
          </a:extLst>
        </xdr:cNvPr>
        <xdr:cNvSpPr txBox="1"/>
      </xdr:nvSpPr>
      <xdr:spPr>
        <a:xfrm>
          <a:off x="152660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44104</xdr:rowOff>
    </xdr:from>
    <xdr:ext cx="405111" cy="259045"/>
    <xdr:sp macro="" textlink="">
      <xdr:nvSpPr>
        <xdr:cNvPr id="783" name="n_2mainValue【消防施設】&#10;有形固定資産減価償却率">
          <a:extLst>
            <a:ext uri="{FF2B5EF4-FFF2-40B4-BE49-F238E27FC236}">
              <a16:creationId xmlns:a16="http://schemas.microsoft.com/office/drawing/2014/main" id="{B9245EB4-EB33-4FE6-99CD-0638B6EF8BE0}"/>
            </a:ext>
          </a:extLst>
        </xdr:cNvPr>
        <xdr:cNvSpPr txBox="1"/>
      </xdr:nvSpPr>
      <xdr:spPr>
        <a:xfrm>
          <a:off x="14389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75128</xdr:rowOff>
    </xdr:from>
    <xdr:ext cx="405111" cy="259045"/>
    <xdr:sp macro="" textlink="">
      <xdr:nvSpPr>
        <xdr:cNvPr id="784" name="n_3mainValue【消防施設】&#10;有形固定資産減価償却率">
          <a:extLst>
            <a:ext uri="{FF2B5EF4-FFF2-40B4-BE49-F238E27FC236}">
              <a16:creationId xmlns:a16="http://schemas.microsoft.com/office/drawing/2014/main" id="{0B7BB573-7DF0-4B84-9967-6751DA6D6F61}"/>
            </a:ext>
          </a:extLst>
        </xdr:cNvPr>
        <xdr:cNvSpPr txBox="1"/>
      </xdr:nvSpPr>
      <xdr:spPr>
        <a:xfrm>
          <a:off x="13500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80027</xdr:rowOff>
    </xdr:from>
    <xdr:ext cx="405111" cy="259045"/>
    <xdr:sp macro="" textlink="">
      <xdr:nvSpPr>
        <xdr:cNvPr id="785" name="n_4mainValue【消防施設】&#10;有形固定資産減価償却率">
          <a:extLst>
            <a:ext uri="{FF2B5EF4-FFF2-40B4-BE49-F238E27FC236}">
              <a16:creationId xmlns:a16="http://schemas.microsoft.com/office/drawing/2014/main" id="{8BD35147-FF22-4948-882B-D3C18C4A2A0B}"/>
            </a:ext>
          </a:extLst>
        </xdr:cNvPr>
        <xdr:cNvSpPr txBox="1"/>
      </xdr:nvSpPr>
      <xdr:spPr>
        <a:xfrm>
          <a:off x="12611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79BD0A60-127D-4FE1-A0D2-6188BDBA111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FD8BD917-8620-496C-BC19-0B3BBF1D4C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CFE236E0-A1DB-4C01-B9C4-26F4E31E58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B6B5E662-B91E-4F55-BF77-4C60BA854C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CBA16A05-B093-48D3-8286-1C901CD002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1D0933C-05AD-47FB-9B0A-27BF5A0FB95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EBCDD45-1B0B-4719-9F1D-CD158D8E2AA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4CCAD19F-08E2-428A-800F-3AEF204AEA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EEF5215D-33CA-4E3E-A108-A7F9F22B10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47906607-85B5-4AC8-AF60-A2805AA71EC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a:extLst>
            <a:ext uri="{FF2B5EF4-FFF2-40B4-BE49-F238E27FC236}">
              <a16:creationId xmlns:a16="http://schemas.microsoft.com/office/drawing/2014/main" id="{2E27823F-4320-45BD-8E2D-EC29CD16490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a:extLst>
            <a:ext uri="{FF2B5EF4-FFF2-40B4-BE49-F238E27FC236}">
              <a16:creationId xmlns:a16="http://schemas.microsoft.com/office/drawing/2014/main" id="{FE07309C-2D43-41A9-B448-A109F1C0A52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a:extLst>
            <a:ext uri="{FF2B5EF4-FFF2-40B4-BE49-F238E27FC236}">
              <a16:creationId xmlns:a16="http://schemas.microsoft.com/office/drawing/2014/main" id="{F6B86113-00E4-463A-A9CF-307556BCD27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a:extLst>
            <a:ext uri="{FF2B5EF4-FFF2-40B4-BE49-F238E27FC236}">
              <a16:creationId xmlns:a16="http://schemas.microsoft.com/office/drawing/2014/main" id="{6CDA4B32-CB18-45AA-A7A2-D3B080A70D0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a:extLst>
            <a:ext uri="{FF2B5EF4-FFF2-40B4-BE49-F238E27FC236}">
              <a16:creationId xmlns:a16="http://schemas.microsoft.com/office/drawing/2014/main" id="{C2939667-9367-4F65-A40F-5D05D98456F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a:extLst>
            <a:ext uri="{FF2B5EF4-FFF2-40B4-BE49-F238E27FC236}">
              <a16:creationId xmlns:a16="http://schemas.microsoft.com/office/drawing/2014/main" id="{61630F98-668C-4EF0-A9C6-7017230BEE8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a:extLst>
            <a:ext uri="{FF2B5EF4-FFF2-40B4-BE49-F238E27FC236}">
              <a16:creationId xmlns:a16="http://schemas.microsoft.com/office/drawing/2014/main" id="{C06D7B96-2D30-4229-B90E-00D353A7EA1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a:extLst>
            <a:ext uri="{FF2B5EF4-FFF2-40B4-BE49-F238E27FC236}">
              <a16:creationId xmlns:a16="http://schemas.microsoft.com/office/drawing/2014/main" id="{AA35F2B3-C4DD-4884-9257-EDE6C638460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a:extLst>
            <a:ext uri="{FF2B5EF4-FFF2-40B4-BE49-F238E27FC236}">
              <a16:creationId xmlns:a16="http://schemas.microsoft.com/office/drawing/2014/main" id="{CB2857D3-AEFA-41AD-94DB-F1CE7BABFBA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a:extLst>
            <a:ext uri="{FF2B5EF4-FFF2-40B4-BE49-F238E27FC236}">
              <a16:creationId xmlns:a16="http://schemas.microsoft.com/office/drawing/2014/main" id="{47EBCFEE-32F1-4FF2-B50C-9527768853C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a:extLst>
            <a:ext uri="{FF2B5EF4-FFF2-40B4-BE49-F238E27FC236}">
              <a16:creationId xmlns:a16="http://schemas.microsoft.com/office/drawing/2014/main" id="{AC34FBDF-61D1-4D46-B5B5-F77C2E8E1EE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a:extLst>
            <a:ext uri="{FF2B5EF4-FFF2-40B4-BE49-F238E27FC236}">
              <a16:creationId xmlns:a16="http://schemas.microsoft.com/office/drawing/2014/main" id="{CB0DD605-0043-4A3D-9C1C-0E515479F98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E9FD49E8-E85B-42A4-9851-D01D3C10919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00A454FB-E502-4D44-A279-4634DCCED2F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BA697F76-8420-47D3-B844-4D92D00788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811" name="直線コネクタ 810">
          <a:extLst>
            <a:ext uri="{FF2B5EF4-FFF2-40B4-BE49-F238E27FC236}">
              <a16:creationId xmlns:a16="http://schemas.microsoft.com/office/drawing/2014/main" id="{1EB7ECF8-BAC0-4FDC-83BB-7E810C502844}"/>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812" name="【消防施設】&#10;一人当たり面積最小値テキスト">
          <a:extLst>
            <a:ext uri="{FF2B5EF4-FFF2-40B4-BE49-F238E27FC236}">
              <a16:creationId xmlns:a16="http://schemas.microsoft.com/office/drawing/2014/main" id="{84E3334D-9FD9-4F37-BECC-2C4C3840A5CD}"/>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813" name="直線コネクタ 812">
          <a:extLst>
            <a:ext uri="{FF2B5EF4-FFF2-40B4-BE49-F238E27FC236}">
              <a16:creationId xmlns:a16="http://schemas.microsoft.com/office/drawing/2014/main" id="{D4330D7A-1248-48D5-8E4A-06FD92FC8663}"/>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814" name="【消防施設】&#10;一人当たり面積最大値テキスト">
          <a:extLst>
            <a:ext uri="{FF2B5EF4-FFF2-40B4-BE49-F238E27FC236}">
              <a16:creationId xmlns:a16="http://schemas.microsoft.com/office/drawing/2014/main" id="{082B0BB4-438B-472A-B4B1-B79EBB520305}"/>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815" name="直線コネクタ 814">
          <a:extLst>
            <a:ext uri="{FF2B5EF4-FFF2-40B4-BE49-F238E27FC236}">
              <a16:creationId xmlns:a16="http://schemas.microsoft.com/office/drawing/2014/main" id="{88B3CD05-64BF-48CD-988E-0DB58118237E}"/>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xdr:rowOff>
    </xdr:from>
    <xdr:ext cx="469744" cy="259045"/>
    <xdr:sp macro="" textlink="">
      <xdr:nvSpPr>
        <xdr:cNvPr id="816" name="【消防施設】&#10;一人当たり面積平均値テキスト">
          <a:extLst>
            <a:ext uri="{FF2B5EF4-FFF2-40B4-BE49-F238E27FC236}">
              <a16:creationId xmlns:a16="http://schemas.microsoft.com/office/drawing/2014/main" id="{E5D1BC82-5E29-4FFE-AE32-09F759BDD756}"/>
            </a:ext>
          </a:extLst>
        </xdr:cNvPr>
        <xdr:cNvSpPr txBox="1"/>
      </xdr:nvSpPr>
      <xdr:spPr>
        <a:xfrm>
          <a:off x="22199600" y="14745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817" name="フローチャート: 判断 816">
          <a:extLst>
            <a:ext uri="{FF2B5EF4-FFF2-40B4-BE49-F238E27FC236}">
              <a16:creationId xmlns:a16="http://schemas.microsoft.com/office/drawing/2014/main" id="{9D050477-6954-441E-B41D-98C893EB089C}"/>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818" name="フローチャート: 判断 817">
          <a:extLst>
            <a:ext uri="{FF2B5EF4-FFF2-40B4-BE49-F238E27FC236}">
              <a16:creationId xmlns:a16="http://schemas.microsoft.com/office/drawing/2014/main" id="{AA2D9B44-B282-4AEC-9825-FE44D1EB46B8}"/>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819" name="フローチャート: 判断 818">
          <a:extLst>
            <a:ext uri="{FF2B5EF4-FFF2-40B4-BE49-F238E27FC236}">
              <a16:creationId xmlns:a16="http://schemas.microsoft.com/office/drawing/2014/main" id="{46943D87-E814-485A-88E4-85C1E1A737F6}"/>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58493</xdr:rowOff>
    </xdr:from>
    <xdr:to>
      <xdr:col>102</xdr:col>
      <xdr:colOff>165100</xdr:colOff>
      <xdr:row>86</xdr:row>
      <xdr:rowOff>160093</xdr:rowOff>
    </xdr:to>
    <xdr:sp macro="" textlink="">
      <xdr:nvSpPr>
        <xdr:cNvPr id="820" name="フローチャート: 判断 819">
          <a:extLst>
            <a:ext uri="{FF2B5EF4-FFF2-40B4-BE49-F238E27FC236}">
              <a16:creationId xmlns:a16="http://schemas.microsoft.com/office/drawing/2014/main" id="{1EAA7F0C-AD04-415B-A5DF-ED72420CF062}"/>
            </a:ext>
          </a:extLst>
        </xdr:cNvPr>
        <xdr:cNvSpPr/>
      </xdr:nvSpPr>
      <xdr:spPr>
        <a:xfrm>
          <a:off x="19494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58493</xdr:rowOff>
    </xdr:from>
    <xdr:to>
      <xdr:col>98</xdr:col>
      <xdr:colOff>38100</xdr:colOff>
      <xdr:row>86</xdr:row>
      <xdr:rowOff>160093</xdr:rowOff>
    </xdr:to>
    <xdr:sp macro="" textlink="">
      <xdr:nvSpPr>
        <xdr:cNvPr id="821" name="フローチャート: 判断 820">
          <a:extLst>
            <a:ext uri="{FF2B5EF4-FFF2-40B4-BE49-F238E27FC236}">
              <a16:creationId xmlns:a16="http://schemas.microsoft.com/office/drawing/2014/main" id="{3812613C-7201-4B63-B549-A5F6DAA65E2D}"/>
            </a:ext>
          </a:extLst>
        </xdr:cNvPr>
        <xdr:cNvSpPr/>
      </xdr:nvSpPr>
      <xdr:spPr>
        <a:xfrm>
          <a:off x="18605500" y="1480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18566DA-8816-43B7-8A86-07AFABB85D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44918D3-474F-46CC-9912-72A9C9EC641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EBE49E1B-F65A-47DD-8DF8-B0A0A7B3389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B0C92950-1CBE-4119-8856-628CC01FC64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2D202549-2064-4423-9300-F0BF01796C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153526</xdr:rowOff>
    </xdr:from>
    <xdr:to>
      <xdr:col>116</xdr:col>
      <xdr:colOff>114300</xdr:colOff>
      <xdr:row>86</xdr:row>
      <xdr:rowOff>83676</xdr:rowOff>
    </xdr:to>
    <xdr:sp macro="" textlink="">
      <xdr:nvSpPr>
        <xdr:cNvPr id="827" name="楕円 826">
          <a:extLst>
            <a:ext uri="{FF2B5EF4-FFF2-40B4-BE49-F238E27FC236}">
              <a16:creationId xmlns:a16="http://schemas.microsoft.com/office/drawing/2014/main" id="{32627B64-5EBB-42CF-9C44-A5057E14B522}"/>
            </a:ext>
          </a:extLst>
        </xdr:cNvPr>
        <xdr:cNvSpPr/>
      </xdr:nvSpPr>
      <xdr:spPr>
        <a:xfrm>
          <a:off x="22110700" y="1472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4953</xdr:rowOff>
    </xdr:from>
    <xdr:ext cx="469744" cy="259045"/>
    <xdr:sp macro="" textlink="">
      <xdr:nvSpPr>
        <xdr:cNvPr id="828" name="【消防施設】&#10;一人当たり面積該当値テキスト">
          <a:extLst>
            <a:ext uri="{FF2B5EF4-FFF2-40B4-BE49-F238E27FC236}">
              <a16:creationId xmlns:a16="http://schemas.microsoft.com/office/drawing/2014/main" id="{076D6A23-0EB1-45F5-8010-7E1D5B37BBC7}"/>
            </a:ext>
          </a:extLst>
        </xdr:cNvPr>
        <xdr:cNvSpPr txBox="1"/>
      </xdr:nvSpPr>
      <xdr:spPr>
        <a:xfrm>
          <a:off x="22199600" y="14578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148627</xdr:rowOff>
    </xdr:from>
    <xdr:to>
      <xdr:col>112</xdr:col>
      <xdr:colOff>38100</xdr:colOff>
      <xdr:row>86</xdr:row>
      <xdr:rowOff>78777</xdr:rowOff>
    </xdr:to>
    <xdr:sp macro="" textlink="">
      <xdr:nvSpPr>
        <xdr:cNvPr id="829" name="楕円 828">
          <a:extLst>
            <a:ext uri="{FF2B5EF4-FFF2-40B4-BE49-F238E27FC236}">
              <a16:creationId xmlns:a16="http://schemas.microsoft.com/office/drawing/2014/main" id="{B0F9EC59-D0E8-474A-B0EA-3445B36C2487}"/>
            </a:ext>
          </a:extLst>
        </xdr:cNvPr>
        <xdr:cNvSpPr/>
      </xdr:nvSpPr>
      <xdr:spPr>
        <a:xfrm>
          <a:off x="21272500" y="147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27977</xdr:rowOff>
    </xdr:from>
    <xdr:to>
      <xdr:col>116</xdr:col>
      <xdr:colOff>63500</xdr:colOff>
      <xdr:row>86</xdr:row>
      <xdr:rowOff>32876</xdr:rowOff>
    </xdr:to>
    <xdr:cxnSp macro="">
      <xdr:nvCxnSpPr>
        <xdr:cNvPr id="830" name="直線コネクタ 829">
          <a:extLst>
            <a:ext uri="{FF2B5EF4-FFF2-40B4-BE49-F238E27FC236}">
              <a16:creationId xmlns:a16="http://schemas.microsoft.com/office/drawing/2014/main" id="{968E466D-A29C-4495-8995-A208272D7CB3}"/>
            </a:ext>
          </a:extLst>
        </xdr:cNvPr>
        <xdr:cNvCxnSpPr/>
      </xdr:nvCxnSpPr>
      <xdr:spPr>
        <a:xfrm>
          <a:off x="21323300" y="147726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40531</xdr:rowOff>
    </xdr:from>
    <xdr:to>
      <xdr:col>107</xdr:col>
      <xdr:colOff>101600</xdr:colOff>
      <xdr:row>86</xdr:row>
      <xdr:rowOff>142131</xdr:rowOff>
    </xdr:to>
    <xdr:sp macro="" textlink="">
      <xdr:nvSpPr>
        <xdr:cNvPr id="831" name="楕円 830">
          <a:extLst>
            <a:ext uri="{FF2B5EF4-FFF2-40B4-BE49-F238E27FC236}">
              <a16:creationId xmlns:a16="http://schemas.microsoft.com/office/drawing/2014/main" id="{4F048226-CB60-4AB8-A1E6-C27D7B4176B6}"/>
            </a:ext>
          </a:extLst>
        </xdr:cNvPr>
        <xdr:cNvSpPr/>
      </xdr:nvSpPr>
      <xdr:spPr>
        <a:xfrm>
          <a:off x="20383500" y="14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27977</xdr:rowOff>
    </xdr:from>
    <xdr:to>
      <xdr:col>111</xdr:col>
      <xdr:colOff>177800</xdr:colOff>
      <xdr:row>86</xdr:row>
      <xdr:rowOff>91331</xdr:rowOff>
    </xdr:to>
    <xdr:cxnSp macro="">
      <xdr:nvCxnSpPr>
        <xdr:cNvPr id="832" name="直線コネクタ 831">
          <a:extLst>
            <a:ext uri="{FF2B5EF4-FFF2-40B4-BE49-F238E27FC236}">
              <a16:creationId xmlns:a16="http://schemas.microsoft.com/office/drawing/2014/main" id="{771DA496-85C3-4C89-A9B7-7DA5DF01E003}"/>
            </a:ext>
          </a:extLst>
        </xdr:cNvPr>
        <xdr:cNvCxnSpPr/>
      </xdr:nvCxnSpPr>
      <xdr:spPr>
        <a:xfrm flipV="1">
          <a:off x="20434300" y="14772677"/>
          <a:ext cx="8890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42490</xdr:rowOff>
    </xdr:from>
    <xdr:to>
      <xdr:col>102</xdr:col>
      <xdr:colOff>165100</xdr:colOff>
      <xdr:row>86</xdr:row>
      <xdr:rowOff>144090</xdr:rowOff>
    </xdr:to>
    <xdr:sp macro="" textlink="">
      <xdr:nvSpPr>
        <xdr:cNvPr id="833" name="楕円 832">
          <a:extLst>
            <a:ext uri="{FF2B5EF4-FFF2-40B4-BE49-F238E27FC236}">
              <a16:creationId xmlns:a16="http://schemas.microsoft.com/office/drawing/2014/main" id="{24056B63-3847-4CC6-B75A-9C9717E4321C}"/>
            </a:ext>
          </a:extLst>
        </xdr:cNvPr>
        <xdr:cNvSpPr/>
      </xdr:nvSpPr>
      <xdr:spPr>
        <a:xfrm>
          <a:off x="19494500" y="147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91331</xdr:rowOff>
    </xdr:from>
    <xdr:to>
      <xdr:col>107</xdr:col>
      <xdr:colOff>50800</xdr:colOff>
      <xdr:row>86</xdr:row>
      <xdr:rowOff>93290</xdr:rowOff>
    </xdr:to>
    <xdr:cxnSp macro="">
      <xdr:nvCxnSpPr>
        <xdr:cNvPr id="834" name="直線コネクタ 833">
          <a:extLst>
            <a:ext uri="{FF2B5EF4-FFF2-40B4-BE49-F238E27FC236}">
              <a16:creationId xmlns:a16="http://schemas.microsoft.com/office/drawing/2014/main" id="{4C6F9ECF-6C7C-4366-A171-8D3E4AAB4574}"/>
            </a:ext>
          </a:extLst>
        </xdr:cNvPr>
        <xdr:cNvCxnSpPr/>
      </xdr:nvCxnSpPr>
      <xdr:spPr>
        <a:xfrm flipV="1">
          <a:off x="19545300" y="1483603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44123</xdr:rowOff>
    </xdr:from>
    <xdr:to>
      <xdr:col>98</xdr:col>
      <xdr:colOff>38100</xdr:colOff>
      <xdr:row>86</xdr:row>
      <xdr:rowOff>145723</xdr:rowOff>
    </xdr:to>
    <xdr:sp macro="" textlink="">
      <xdr:nvSpPr>
        <xdr:cNvPr id="835" name="楕円 834">
          <a:extLst>
            <a:ext uri="{FF2B5EF4-FFF2-40B4-BE49-F238E27FC236}">
              <a16:creationId xmlns:a16="http://schemas.microsoft.com/office/drawing/2014/main" id="{AACEA6FB-D3EE-492F-9474-C1A4292C13CA}"/>
            </a:ext>
          </a:extLst>
        </xdr:cNvPr>
        <xdr:cNvSpPr/>
      </xdr:nvSpPr>
      <xdr:spPr>
        <a:xfrm>
          <a:off x="18605500" y="147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93290</xdr:rowOff>
    </xdr:from>
    <xdr:to>
      <xdr:col>102</xdr:col>
      <xdr:colOff>114300</xdr:colOff>
      <xdr:row>86</xdr:row>
      <xdr:rowOff>94923</xdr:rowOff>
    </xdr:to>
    <xdr:cxnSp macro="">
      <xdr:nvCxnSpPr>
        <xdr:cNvPr id="836" name="直線コネクタ 835">
          <a:extLst>
            <a:ext uri="{FF2B5EF4-FFF2-40B4-BE49-F238E27FC236}">
              <a16:creationId xmlns:a16="http://schemas.microsoft.com/office/drawing/2014/main" id="{FA8B5C9A-A612-4314-B203-5ADCDE7658B6}"/>
            </a:ext>
          </a:extLst>
        </xdr:cNvPr>
        <xdr:cNvCxnSpPr/>
      </xdr:nvCxnSpPr>
      <xdr:spPr>
        <a:xfrm flipV="1">
          <a:off x="18656300" y="148379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114971</xdr:rowOff>
    </xdr:from>
    <xdr:ext cx="469744" cy="259045"/>
    <xdr:sp macro="" textlink="">
      <xdr:nvSpPr>
        <xdr:cNvPr id="837" name="n_1aveValue【消防施設】&#10;一人当たり面積">
          <a:extLst>
            <a:ext uri="{FF2B5EF4-FFF2-40B4-BE49-F238E27FC236}">
              <a16:creationId xmlns:a16="http://schemas.microsoft.com/office/drawing/2014/main" id="{7D64C38F-835E-4513-B754-82F201AF6A1D}"/>
            </a:ext>
          </a:extLst>
        </xdr:cNvPr>
        <xdr:cNvSpPr txBox="1"/>
      </xdr:nvSpPr>
      <xdr:spPr>
        <a:xfrm>
          <a:off x="21075727" y="148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838" name="n_2aveValue【消防施設】&#10;一人当たり面積">
          <a:extLst>
            <a:ext uri="{FF2B5EF4-FFF2-40B4-BE49-F238E27FC236}">
              <a16:creationId xmlns:a16="http://schemas.microsoft.com/office/drawing/2014/main" id="{E156A98D-EF5C-4662-B817-B26D852C3C36}"/>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151220</xdr:rowOff>
    </xdr:from>
    <xdr:ext cx="469744" cy="259045"/>
    <xdr:sp macro="" textlink="">
      <xdr:nvSpPr>
        <xdr:cNvPr id="839" name="n_3aveValue【消防施設】&#10;一人当たり面積">
          <a:extLst>
            <a:ext uri="{FF2B5EF4-FFF2-40B4-BE49-F238E27FC236}">
              <a16:creationId xmlns:a16="http://schemas.microsoft.com/office/drawing/2014/main" id="{1FA082FF-ED80-43EB-9400-2A8306F8ED8C}"/>
            </a:ext>
          </a:extLst>
        </xdr:cNvPr>
        <xdr:cNvSpPr txBox="1"/>
      </xdr:nvSpPr>
      <xdr:spPr>
        <a:xfrm>
          <a:off x="19310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151220</xdr:rowOff>
    </xdr:from>
    <xdr:ext cx="469744" cy="259045"/>
    <xdr:sp macro="" textlink="">
      <xdr:nvSpPr>
        <xdr:cNvPr id="840" name="n_4aveValue【消防施設】&#10;一人当たり面積">
          <a:extLst>
            <a:ext uri="{FF2B5EF4-FFF2-40B4-BE49-F238E27FC236}">
              <a16:creationId xmlns:a16="http://schemas.microsoft.com/office/drawing/2014/main" id="{AC55A7B8-2E24-4EA8-8641-F6359D8B9C8A}"/>
            </a:ext>
          </a:extLst>
        </xdr:cNvPr>
        <xdr:cNvSpPr txBox="1"/>
      </xdr:nvSpPr>
      <xdr:spPr>
        <a:xfrm>
          <a:off x="18421427" y="1489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95304</xdr:rowOff>
    </xdr:from>
    <xdr:ext cx="469744" cy="259045"/>
    <xdr:sp macro="" textlink="">
      <xdr:nvSpPr>
        <xdr:cNvPr id="841" name="n_1mainValue【消防施設】&#10;一人当たり面積">
          <a:extLst>
            <a:ext uri="{FF2B5EF4-FFF2-40B4-BE49-F238E27FC236}">
              <a16:creationId xmlns:a16="http://schemas.microsoft.com/office/drawing/2014/main" id="{34442016-9967-4C96-B8EF-D9EA27541B2A}"/>
            </a:ext>
          </a:extLst>
        </xdr:cNvPr>
        <xdr:cNvSpPr txBox="1"/>
      </xdr:nvSpPr>
      <xdr:spPr>
        <a:xfrm>
          <a:off x="21075727" y="1449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133258</xdr:rowOff>
    </xdr:from>
    <xdr:ext cx="469744" cy="259045"/>
    <xdr:sp macro="" textlink="">
      <xdr:nvSpPr>
        <xdr:cNvPr id="842" name="n_2mainValue【消防施設】&#10;一人当たり面積">
          <a:extLst>
            <a:ext uri="{FF2B5EF4-FFF2-40B4-BE49-F238E27FC236}">
              <a16:creationId xmlns:a16="http://schemas.microsoft.com/office/drawing/2014/main" id="{E2E51A77-6EAB-4359-BDCF-181212DDACA4}"/>
            </a:ext>
          </a:extLst>
        </xdr:cNvPr>
        <xdr:cNvSpPr txBox="1"/>
      </xdr:nvSpPr>
      <xdr:spPr>
        <a:xfrm>
          <a:off x="20199427" y="1487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160617</xdr:rowOff>
    </xdr:from>
    <xdr:ext cx="469744" cy="259045"/>
    <xdr:sp macro="" textlink="">
      <xdr:nvSpPr>
        <xdr:cNvPr id="843" name="n_3mainValue【消防施設】&#10;一人当たり面積">
          <a:extLst>
            <a:ext uri="{FF2B5EF4-FFF2-40B4-BE49-F238E27FC236}">
              <a16:creationId xmlns:a16="http://schemas.microsoft.com/office/drawing/2014/main" id="{D6C69768-4603-4BAF-BB3F-F4212213C738}"/>
            </a:ext>
          </a:extLst>
        </xdr:cNvPr>
        <xdr:cNvSpPr txBox="1"/>
      </xdr:nvSpPr>
      <xdr:spPr>
        <a:xfrm>
          <a:off x="19310427" y="145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162250</xdr:rowOff>
    </xdr:from>
    <xdr:ext cx="469744" cy="259045"/>
    <xdr:sp macro="" textlink="">
      <xdr:nvSpPr>
        <xdr:cNvPr id="844" name="n_4mainValue【消防施設】&#10;一人当たり面積">
          <a:extLst>
            <a:ext uri="{FF2B5EF4-FFF2-40B4-BE49-F238E27FC236}">
              <a16:creationId xmlns:a16="http://schemas.microsoft.com/office/drawing/2014/main" id="{F15361C9-2D9D-43FE-AED4-96CB1F989D98}"/>
            </a:ext>
          </a:extLst>
        </xdr:cNvPr>
        <xdr:cNvSpPr txBox="1"/>
      </xdr:nvSpPr>
      <xdr:spPr>
        <a:xfrm>
          <a:off x="18421427" y="145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3EAE1611-9C2D-4525-80FF-71B5A449D8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73FC942F-C698-47C0-834D-3CA4D85F40C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8B36E7E1-9C94-42C8-8F2B-B1AFB03316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A106606F-8185-45A4-89B8-E7F5B4D438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576783F8-499A-4F95-A080-5272FA76E13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8E7B9654-8169-49E9-897A-E900DB7C4A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609FEBDE-37F2-44B4-80CD-AB69201560D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E5A6336C-DB44-4EE2-96F5-747B64C95E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A017E148-FD71-455D-A2DA-81A58A21625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AA902691-82DA-4CCE-90AC-54EED3A0C19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33618757-3412-4B85-90A2-BBB5C1B285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04624016-6983-43B8-8F83-3B93B30B1B0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66C851D2-A790-4B0E-9F14-89F92BBE397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BB724F5E-FC90-47F3-8B05-3F5AF187456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7DA01D3F-E14A-47DD-8E35-3756C8C636E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4DE8B0B8-077C-4956-A49D-D8E43FCC27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42E2851C-CA50-43BB-8E4E-87BD7859759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15A2001D-D173-4EFD-87D2-A5CB3879AAD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2B7232C1-9F8F-4FAA-A9B0-ADE54614517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CFC7B6AC-511E-41FE-8811-D378435E09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651B9DFB-8394-4162-B141-B3C5D00268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37ED2E9C-A71A-4EE0-9FA4-EABEF22A57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24F90866-423B-483D-AB3E-ABF6D171FBF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6B1AB5DA-A04B-469C-AAE4-2ACC0EE95E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4BF14F78-20AE-40BC-86E9-E4DB027D40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870" name="直線コネクタ 869">
          <a:extLst>
            <a:ext uri="{FF2B5EF4-FFF2-40B4-BE49-F238E27FC236}">
              <a16:creationId xmlns:a16="http://schemas.microsoft.com/office/drawing/2014/main" id="{2699FBD8-546D-43F6-8E98-7A68219F4459}"/>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1" name="【庁舎】&#10;有形固定資産減価償却率最小値テキスト">
          <a:extLst>
            <a:ext uri="{FF2B5EF4-FFF2-40B4-BE49-F238E27FC236}">
              <a16:creationId xmlns:a16="http://schemas.microsoft.com/office/drawing/2014/main" id="{50EAE4DD-0076-4021-9E75-D9BFE9848F2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2" name="直線コネクタ 871">
          <a:extLst>
            <a:ext uri="{FF2B5EF4-FFF2-40B4-BE49-F238E27FC236}">
              <a16:creationId xmlns:a16="http://schemas.microsoft.com/office/drawing/2014/main" id="{C071464F-18D7-4B25-929E-3429CADA5B6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73" name="【庁舎】&#10;有形固定資産減価償却率最大値テキスト">
          <a:extLst>
            <a:ext uri="{FF2B5EF4-FFF2-40B4-BE49-F238E27FC236}">
              <a16:creationId xmlns:a16="http://schemas.microsoft.com/office/drawing/2014/main" id="{5187C5B0-9C76-4308-8C76-013824026195}"/>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74" name="直線コネクタ 873">
          <a:extLst>
            <a:ext uri="{FF2B5EF4-FFF2-40B4-BE49-F238E27FC236}">
              <a16:creationId xmlns:a16="http://schemas.microsoft.com/office/drawing/2014/main" id="{A85C2B1C-D32C-4168-BF07-60F9FA5420B9}"/>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75" name="【庁舎】&#10;有形固定資産減価償却率平均値テキスト">
          <a:extLst>
            <a:ext uri="{FF2B5EF4-FFF2-40B4-BE49-F238E27FC236}">
              <a16:creationId xmlns:a16="http://schemas.microsoft.com/office/drawing/2014/main" id="{8EDFB03A-E653-4758-B8AF-418190C6AA7C}"/>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76" name="フローチャート: 判断 875">
          <a:extLst>
            <a:ext uri="{FF2B5EF4-FFF2-40B4-BE49-F238E27FC236}">
              <a16:creationId xmlns:a16="http://schemas.microsoft.com/office/drawing/2014/main" id="{85EB872C-AB81-404C-8099-BA2AF85A933E}"/>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7" name="フローチャート: 判断 876">
          <a:extLst>
            <a:ext uri="{FF2B5EF4-FFF2-40B4-BE49-F238E27FC236}">
              <a16:creationId xmlns:a16="http://schemas.microsoft.com/office/drawing/2014/main" id="{6C509A7C-C4FD-43E3-B210-05208F734C87}"/>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78" name="フローチャート: 判断 877">
          <a:extLst>
            <a:ext uri="{FF2B5EF4-FFF2-40B4-BE49-F238E27FC236}">
              <a16:creationId xmlns:a16="http://schemas.microsoft.com/office/drawing/2014/main" id="{17C3230A-C03C-4C8A-8186-90DA78FE2BB7}"/>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79" name="フローチャート: 判断 878">
          <a:extLst>
            <a:ext uri="{FF2B5EF4-FFF2-40B4-BE49-F238E27FC236}">
              <a16:creationId xmlns:a16="http://schemas.microsoft.com/office/drawing/2014/main" id="{FD63F475-BE8C-4E2A-84E3-AAC16BF66EA6}"/>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36830</xdr:rowOff>
    </xdr:from>
    <xdr:to>
      <xdr:col>67</xdr:col>
      <xdr:colOff>101600</xdr:colOff>
      <xdr:row>104</xdr:row>
      <xdr:rowOff>138430</xdr:rowOff>
    </xdr:to>
    <xdr:sp macro="" textlink="">
      <xdr:nvSpPr>
        <xdr:cNvPr id="880" name="フローチャート: 判断 879">
          <a:extLst>
            <a:ext uri="{FF2B5EF4-FFF2-40B4-BE49-F238E27FC236}">
              <a16:creationId xmlns:a16="http://schemas.microsoft.com/office/drawing/2014/main" id="{14AB1BD8-151E-4106-882E-6D876AF53828}"/>
            </a:ext>
          </a:extLst>
        </xdr:cNvPr>
        <xdr:cNvSpPr/>
      </xdr:nvSpPr>
      <xdr:spPr>
        <a:xfrm>
          <a:off x="12763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C276B09-66FB-4060-91AE-2D1BCD67A0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6B59C949-0BC1-4211-8AA4-1B18C253BA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1C9D992F-8B19-4570-9684-70C7EA9BC7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3CE1208-5E67-429B-930E-A6E2EE4935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EC3D2BD-BF5F-4B95-8BA2-92135ACA7D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90714</xdr:rowOff>
    </xdr:from>
    <xdr:to>
      <xdr:col>85</xdr:col>
      <xdr:colOff>177800</xdr:colOff>
      <xdr:row>104</xdr:row>
      <xdr:rowOff>20864</xdr:rowOff>
    </xdr:to>
    <xdr:sp macro="" textlink="">
      <xdr:nvSpPr>
        <xdr:cNvPr id="886" name="楕円 885">
          <a:extLst>
            <a:ext uri="{FF2B5EF4-FFF2-40B4-BE49-F238E27FC236}">
              <a16:creationId xmlns:a16="http://schemas.microsoft.com/office/drawing/2014/main" id="{2306E402-4565-4BE2-A33B-3FFB4C40E23F}"/>
            </a:ext>
          </a:extLst>
        </xdr:cNvPr>
        <xdr:cNvSpPr/>
      </xdr:nvSpPr>
      <xdr:spPr>
        <a:xfrm>
          <a:off x="162687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113591</xdr:rowOff>
    </xdr:from>
    <xdr:ext cx="405111" cy="259045"/>
    <xdr:sp macro="" textlink="">
      <xdr:nvSpPr>
        <xdr:cNvPr id="887" name="【庁舎】&#10;有形固定資産減価償却率該当値テキスト">
          <a:extLst>
            <a:ext uri="{FF2B5EF4-FFF2-40B4-BE49-F238E27FC236}">
              <a16:creationId xmlns:a16="http://schemas.microsoft.com/office/drawing/2014/main" id="{080BD11F-2D8E-4525-ABC5-C24E919A4E8B}"/>
            </a:ext>
          </a:extLst>
        </xdr:cNvPr>
        <xdr:cNvSpPr txBox="1"/>
      </xdr:nvSpPr>
      <xdr:spPr>
        <a:xfrm>
          <a:off x="16357600" y="1760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62956</xdr:rowOff>
    </xdr:from>
    <xdr:to>
      <xdr:col>81</xdr:col>
      <xdr:colOff>101600</xdr:colOff>
      <xdr:row>103</xdr:row>
      <xdr:rowOff>164556</xdr:rowOff>
    </xdr:to>
    <xdr:sp macro="" textlink="">
      <xdr:nvSpPr>
        <xdr:cNvPr id="888" name="楕円 887">
          <a:extLst>
            <a:ext uri="{FF2B5EF4-FFF2-40B4-BE49-F238E27FC236}">
              <a16:creationId xmlns:a16="http://schemas.microsoft.com/office/drawing/2014/main" id="{EBC0F832-9EFB-41A2-AA0F-EB31209CF4F8}"/>
            </a:ext>
          </a:extLst>
        </xdr:cNvPr>
        <xdr:cNvSpPr/>
      </xdr:nvSpPr>
      <xdr:spPr>
        <a:xfrm>
          <a:off x="15430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113756</xdr:rowOff>
    </xdr:from>
    <xdr:to>
      <xdr:col>85</xdr:col>
      <xdr:colOff>127000</xdr:colOff>
      <xdr:row>103</xdr:row>
      <xdr:rowOff>141514</xdr:rowOff>
    </xdr:to>
    <xdr:cxnSp macro="">
      <xdr:nvCxnSpPr>
        <xdr:cNvPr id="889" name="直線コネクタ 888">
          <a:extLst>
            <a:ext uri="{FF2B5EF4-FFF2-40B4-BE49-F238E27FC236}">
              <a16:creationId xmlns:a16="http://schemas.microsoft.com/office/drawing/2014/main" id="{DED329F7-F7A9-48EC-939D-67F18D6277F0}"/>
            </a:ext>
          </a:extLst>
        </xdr:cNvPr>
        <xdr:cNvCxnSpPr/>
      </xdr:nvCxnSpPr>
      <xdr:spPr>
        <a:xfrm>
          <a:off x="15481300" y="1777310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12337</xdr:rowOff>
    </xdr:from>
    <xdr:to>
      <xdr:col>76</xdr:col>
      <xdr:colOff>165100</xdr:colOff>
      <xdr:row>103</xdr:row>
      <xdr:rowOff>113937</xdr:rowOff>
    </xdr:to>
    <xdr:sp macro="" textlink="">
      <xdr:nvSpPr>
        <xdr:cNvPr id="890" name="楕円 889">
          <a:extLst>
            <a:ext uri="{FF2B5EF4-FFF2-40B4-BE49-F238E27FC236}">
              <a16:creationId xmlns:a16="http://schemas.microsoft.com/office/drawing/2014/main" id="{7714871C-40D7-455E-8E54-126ABD70D12C}"/>
            </a:ext>
          </a:extLst>
        </xdr:cNvPr>
        <xdr:cNvSpPr/>
      </xdr:nvSpPr>
      <xdr:spPr>
        <a:xfrm>
          <a:off x="14541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63137</xdr:rowOff>
    </xdr:from>
    <xdr:to>
      <xdr:col>81</xdr:col>
      <xdr:colOff>50800</xdr:colOff>
      <xdr:row>103</xdr:row>
      <xdr:rowOff>113756</xdr:rowOff>
    </xdr:to>
    <xdr:cxnSp macro="">
      <xdr:nvCxnSpPr>
        <xdr:cNvPr id="891" name="直線コネクタ 890">
          <a:extLst>
            <a:ext uri="{FF2B5EF4-FFF2-40B4-BE49-F238E27FC236}">
              <a16:creationId xmlns:a16="http://schemas.microsoft.com/office/drawing/2014/main" id="{FBB010CD-E5B9-44F1-A1AF-D339A355AB40}"/>
            </a:ext>
          </a:extLst>
        </xdr:cNvPr>
        <xdr:cNvCxnSpPr/>
      </xdr:nvCxnSpPr>
      <xdr:spPr>
        <a:xfrm>
          <a:off x="14592300" y="1772248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133169</xdr:rowOff>
    </xdr:from>
    <xdr:to>
      <xdr:col>72</xdr:col>
      <xdr:colOff>38100</xdr:colOff>
      <xdr:row>103</xdr:row>
      <xdr:rowOff>63319</xdr:rowOff>
    </xdr:to>
    <xdr:sp macro="" textlink="">
      <xdr:nvSpPr>
        <xdr:cNvPr id="892" name="楕円 891">
          <a:extLst>
            <a:ext uri="{FF2B5EF4-FFF2-40B4-BE49-F238E27FC236}">
              <a16:creationId xmlns:a16="http://schemas.microsoft.com/office/drawing/2014/main" id="{D2D51B45-5239-4472-8B51-29D073C92150}"/>
            </a:ext>
          </a:extLst>
        </xdr:cNvPr>
        <xdr:cNvSpPr/>
      </xdr:nvSpPr>
      <xdr:spPr>
        <a:xfrm>
          <a:off x="13652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12519</xdr:rowOff>
    </xdr:from>
    <xdr:to>
      <xdr:col>76</xdr:col>
      <xdr:colOff>114300</xdr:colOff>
      <xdr:row>103</xdr:row>
      <xdr:rowOff>63137</xdr:rowOff>
    </xdr:to>
    <xdr:cxnSp macro="">
      <xdr:nvCxnSpPr>
        <xdr:cNvPr id="893" name="直線コネクタ 892">
          <a:extLst>
            <a:ext uri="{FF2B5EF4-FFF2-40B4-BE49-F238E27FC236}">
              <a16:creationId xmlns:a16="http://schemas.microsoft.com/office/drawing/2014/main" id="{1B372CE0-B31D-487D-811B-52EC5901420B}"/>
            </a:ext>
          </a:extLst>
        </xdr:cNvPr>
        <xdr:cNvCxnSpPr/>
      </xdr:nvCxnSpPr>
      <xdr:spPr>
        <a:xfrm>
          <a:off x="13703300" y="1767186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80918</xdr:rowOff>
    </xdr:from>
    <xdr:to>
      <xdr:col>67</xdr:col>
      <xdr:colOff>101600</xdr:colOff>
      <xdr:row>103</xdr:row>
      <xdr:rowOff>11068</xdr:rowOff>
    </xdr:to>
    <xdr:sp macro="" textlink="">
      <xdr:nvSpPr>
        <xdr:cNvPr id="894" name="楕円 893">
          <a:extLst>
            <a:ext uri="{FF2B5EF4-FFF2-40B4-BE49-F238E27FC236}">
              <a16:creationId xmlns:a16="http://schemas.microsoft.com/office/drawing/2014/main" id="{FE8814FE-6FF9-46B3-AC67-509CCDD03CE1}"/>
            </a:ext>
          </a:extLst>
        </xdr:cNvPr>
        <xdr:cNvSpPr/>
      </xdr:nvSpPr>
      <xdr:spPr>
        <a:xfrm>
          <a:off x="12763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131718</xdr:rowOff>
    </xdr:from>
    <xdr:to>
      <xdr:col>71</xdr:col>
      <xdr:colOff>177800</xdr:colOff>
      <xdr:row>103</xdr:row>
      <xdr:rowOff>12519</xdr:rowOff>
    </xdr:to>
    <xdr:cxnSp macro="">
      <xdr:nvCxnSpPr>
        <xdr:cNvPr id="895" name="直線コネクタ 894">
          <a:extLst>
            <a:ext uri="{FF2B5EF4-FFF2-40B4-BE49-F238E27FC236}">
              <a16:creationId xmlns:a16="http://schemas.microsoft.com/office/drawing/2014/main" id="{6EEEDD4C-F0D1-41E8-8566-BD5D6CA50DD2}"/>
            </a:ext>
          </a:extLst>
        </xdr:cNvPr>
        <xdr:cNvCxnSpPr/>
      </xdr:nvCxnSpPr>
      <xdr:spPr>
        <a:xfrm>
          <a:off x="12814300" y="1761961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6" name="n_1aveValue【庁舎】&#10;有形固定資産減価償却率">
          <a:extLst>
            <a:ext uri="{FF2B5EF4-FFF2-40B4-BE49-F238E27FC236}">
              <a16:creationId xmlns:a16="http://schemas.microsoft.com/office/drawing/2014/main" id="{1272D65E-2488-4D7A-A3EC-522C8FC1C3DB}"/>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897" name="n_2aveValue【庁舎】&#10;有形固定資産減価償却率">
          <a:extLst>
            <a:ext uri="{FF2B5EF4-FFF2-40B4-BE49-F238E27FC236}">
              <a16:creationId xmlns:a16="http://schemas.microsoft.com/office/drawing/2014/main" id="{FCEB4DF1-C4B9-4C2F-90BE-F865A1198309}"/>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98" name="n_3aveValue【庁舎】&#10;有形固定資産減価償却率">
          <a:extLst>
            <a:ext uri="{FF2B5EF4-FFF2-40B4-BE49-F238E27FC236}">
              <a16:creationId xmlns:a16="http://schemas.microsoft.com/office/drawing/2014/main" id="{1EFE173B-53C7-44E0-B2A2-33D8E64E87CB}"/>
            </a:ext>
          </a:extLst>
        </xdr:cNvPr>
        <xdr:cNvSpPr txBox="1"/>
      </xdr:nvSpPr>
      <xdr:spPr>
        <a:xfrm>
          <a:off x="13500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129557</xdr:rowOff>
    </xdr:from>
    <xdr:ext cx="405111" cy="259045"/>
    <xdr:sp macro="" textlink="">
      <xdr:nvSpPr>
        <xdr:cNvPr id="899" name="n_4aveValue【庁舎】&#10;有形固定資産減価償却率">
          <a:extLst>
            <a:ext uri="{FF2B5EF4-FFF2-40B4-BE49-F238E27FC236}">
              <a16:creationId xmlns:a16="http://schemas.microsoft.com/office/drawing/2014/main" id="{60847430-B72A-473C-B929-F5914C7DACFD}"/>
            </a:ext>
          </a:extLst>
        </xdr:cNvPr>
        <xdr:cNvSpPr txBox="1"/>
      </xdr:nvSpPr>
      <xdr:spPr>
        <a:xfrm>
          <a:off x="12611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9633</xdr:rowOff>
    </xdr:from>
    <xdr:ext cx="405111" cy="259045"/>
    <xdr:sp macro="" textlink="">
      <xdr:nvSpPr>
        <xdr:cNvPr id="900" name="n_1mainValue【庁舎】&#10;有形固定資産減価償却率">
          <a:extLst>
            <a:ext uri="{FF2B5EF4-FFF2-40B4-BE49-F238E27FC236}">
              <a16:creationId xmlns:a16="http://schemas.microsoft.com/office/drawing/2014/main" id="{B8F46D4B-2EF1-4217-AB02-144EC5B92942}"/>
            </a:ext>
          </a:extLst>
        </xdr:cNvPr>
        <xdr:cNvSpPr txBox="1"/>
      </xdr:nvSpPr>
      <xdr:spPr>
        <a:xfrm>
          <a:off x="15266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130464</xdr:rowOff>
    </xdr:from>
    <xdr:ext cx="405111" cy="259045"/>
    <xdr:sp macro="" textlink="">
      <xdr:nvSpPr>
        <xdr:cNvPr id="901" name="n_2mainValue【庁舎】&#10;有形固定資産減価償却率">
          <a:extLst>
            <a:ext uri="{FF2B5EF4-FFF2-40B4-BE49-F238E27FC236}">
              <a16:creationId xmlns:a16="http://schemas.microsoft.com/office/drawing/2014/main" id="{1A8EAA5F-BAFB-4482-B52D-7777F89A2034}"/>
            </a:ext>
          </a:extLst>
        </xdr:cNvPr>
        <xdr:cNvSpPr txBox="1"/>
      </xdr:nvSpPr>
      <xdr:spPr>
        <a:xfrm>
          <a:off x="14389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79846</xdr:rowOff>
    </xdr:from>
    <xdr:ext cx="405111" cy="259045"/>
    <xdr:sp macro="" textlink="">
      <xdr:nvSpPr>
        <xdr:cNvPr id="902" name="n_3mainValue【庁舎】&#10;有形固定資産減価償却率">
          <a:extLst>
            <a:ext uri="{FF2B5EF4-FFF2-40B4-BE49-F238E27FC236}">
              <a16:creationId xmlns:a16="http://schemas.microsoft.com/office/drawing/2014/main" id="{D8ACC6CD-0DD8-4CBA-B6AB-F95D53A8EDCA}"/>
            </a:ext>
          </a:extLst>
        </xdr:cNvPr>
        <xdr:cNvSpPr txBox="1"/>
      </xdr:nvSpPr>
      <xdr:spPr>
        <a:xfrm>
          <a:off x="13500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27595</xdr:rowOff>
    </xdr:from>
    <xdr:ext cx="405111" cy="259045"/>
    <xdr:sp macro="" textlink="">
      <xdr:nvSpPr>
        <xdr:cNvPr id="903" name="n_4mainValue【庁舎】&#10;有形固定資産減価償却率">
          <a:extLst>
            <a:ext uri="{FF2B5EF4-FFF2-40B4-BE49-F238E27FC236}">
              <a16:creationId xmlns:a16="http://schemas.microsoft.com/office/drawing/2014/main" id="{356413EA-2626-4DC1-AAEC-E4B84FBDAAF0}"/>
            </a:ext>
          </a:extLst>
        </xdr:cNvPr>
        <xdr:cNvSpPr txBox="1"/>
      </xdr:nvSpPr>
      <xdr:spPr>
        <a:xfrm>
          <a:off x="12611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48386C62-3EA2-48DC-9FF0-22C644714D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F7E1B75C-EC5C-4A65-8426-BEF52DF45E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CFBF541A-B232-4BFC-94EA-C10A08D4AC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496DDF19-F712-4C49-B714-B430AF8CFC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D97B81F2-2320-4006-839A-E2AC87F4F3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12018F84-F727-41D3-A96A-CE624443B65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147CE2A6-E200-440A-99D8-BEFC2EF1288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B1927E78-E957-4A70-B182-699DC87933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DE78167F-91BE-42A3-89E2-B3FCBB27628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545FC339-4034-4D32-89F1-C0A1216196A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4" name="直線コネクタ 913">
          <a:extLst>
            <a:ext uri="{FF2B5EF4-FFF2-40B4-BE49-F238E27FC236}">
              <a16:creationId xmlns:a16="http://schemas.microsoft.com/office/drawing/2014/main" id="{3B106FE5-6D2C-4DF2-AF88-49FA733B587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5" name="テキスト ボックス 914">
          <a:extLst>
            <a:ext uri="{FF2B5EF4-FFF2-40B4-BE49-F238E27FC236}">
              <a16:creationId xmlns:a16="http://schemas.microsoft.com/office/drawing/2014/main" id="{ADF00F88-D28F-404A-BFEE-214D4E65404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6" name="直線コネクタ 915">
          <a:extLst>
            <a:ext uri="{FF2B5EF4-FFF2-40B4-BE49-F238E27FC236}">
              <a16:creationId xmlns:a16="http://schemas.microsoft.com/office/drawing/2014/main" id="{F3953B78-1CB4-4DDF-BC58-9C74AA7575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7" name="テキスト ボックス 916">
          <a:extLst>
            <a:ext uri="{FF2B5EF4-FFF2-40B4-BE49-F238E27FC236}">
              <a16:creationId xmlns:a16="http://schemas.microsoft.com/office/drawing/2014/main" id="{67D48CC0-77BE-4A70-9B37-DAA2BB388A2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8" name="直線コネクタ 917">
          <a:extLst>
            <a:ext uri="{FF2B5EF4-FFF2-40B4-BE49-F238E27FC236}">
              <a16:creationId xmlns:a16="http://schemas.microsoft.com/office/drawing/2014/main" id="{FE27011C-AE1B-492C-8D7A-B17FA603701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9" name="テキスト ボックス 918">
          <a:extLst>
            <a:ext uri="{FF2B5EF4-FFF2-40B4-BE49-F238E27FC236}">
              <a16:creationId xmlns:a16="http://schemas.microsoft.com/office/drawing/2014/main" id="{1C5B1C09-8697-4018-BEF5-ADAF8441712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20" name="直線コネクタ 919">
          <a:extLst>
            <a:ext uri="{FF2B5EF4-FFF2-40B4-BE49-F238E27FC236}">
              <a16:creationId xmlns:a16="http://schemas.microsoft.com/office/drawing/2014/main" id="{60817A57-D511-4C2F-A9C8-038CBBC57EE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21" name="テキスト ボックス 920">
          <a:extLst>
            <a:ext uri="{FF2B5EF4-FFF2-40B4-BE49-F238E27FC236}">
              <a16:creationId xmlns:a16="http://schemas.microsoft.com/office/drawing/2014/main" id="{CB2C1EE2-BA32-4AEA-B6B7-6E7C60E5DCC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2" name="直線コネクタ 921">
          <a:extLst>
            <a:ext uri="{FF2B5EF4-FFF2-40B4-BE49-F238E27FC236}">
              <a16:creationId xmlns:a16="http://schemas.microsoft.com/office/drawing/2014/main" id="{7127A63E-247C-4348-9CEE-AFD00A165C8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3" name="テキスト ボックス 922">
          <a:extLst>
            <a:ext uri="{FF2B5EF4-FFF2-40B4-BE49-F238E27FC236}">
              <a16:creationId xmlns:a16="http://schemas.microsoft.com/office/drawing/2014/main" id="{C258E425-1528-4728-8816-2B39FFD3284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4" name="直線コネクタ 923">
          <a:extLst>
            <a:ext uri="{FF2B5EF4-FFF2-40B4-BE49-F238E27FC236}">
              <a16:creationId xmlns:a16="http://schemas.microsoft.com/office/drawing/2014/main" id="{4D30250A-D046-41A8-8E70-F71EC6A35B6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5" name="テキスト ボックス 924">
          <a:extLst>
            <a:ext uri="{FF2B5EF4-FFF2-40B4-BE49-F238E27FC236}">
              <a16:creationId xmlns:a16="http://schemas.microsoft.com/office/drawing/2014/main" id="{4E1740C5-3C6F-4126-8588-48134F486E7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6" name="直線コネクタ 925">
          <a:extLst>
            <a:ext uri="{FF2B5EF4-FFF2-40B4-BE49-F238E27FC236}">
              <a16:creationId xmlns:a16="http://schemas.microsoft.com/office/drawing/2014/main" id="{832182F9-BB21-496E-A990-F8287059C16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7" name="テキスト ボックス 926">
          <a:extLst>
            <a:ext uri="{FF2B5EF4-FFF2-40B4-BE49-F238E27FC236}">
              <a16:creationId xmlns:a16="http://schemas.microsoft.com/office/drawing/2014/main" id="{A78375A1-FC0F-49C9-8E3C-4FE89D95BF4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8" name="【庁舎】&#10;一人当たり面積グラフ枠">
          <a:extLst>
            <a:ext uri="{FF2B5EF4-FFF2-40B4-BE49-F238E27FC236}">
              <a16:creationId xmlns:a16="http://schemas.microsoft.com/office/drawing/2014/main" id="{9886D44B-B4A4-402A-914B-F23D99DA87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929" name="直線コネクタ 928">
          <a:extLst>
            <a:ext uri="{FF2B5EF4-FFF2-40B4-BE49-F238E27FC236}">
              <a16:creationId xmlns:a16="http://schemas.microsoft.com/office/drawing/2014/main" id="{888B9494-68BC-46F2-B3C2-929345ABD5FC}"/>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930" name="【庁舎】&#10;一人当たり面積最小値テキスト">
          <a:extLst>
            <a:ext uri="{FF2B5EF4-FFF2-40B4-BE49-F238E27FC236}">
              <a16:creationId xmlns:a16="http://schemas.microsoft.com/office/drawing/2014/main" id="{F60557A9-62D2-4503-95F9-7763B8DB4D7F}"/>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931" name="直線コネクタ 930">
          <a:extLst>
            <a:ext uri="{FF2B5EF4-FFF2-40B4-BE49-F238E27FC236}">
              <a16:creationId xmlns:a16="http://schemas.microsoft.com/office/drawing/2014/main" id="{075F49C6-E116-4681-B20F-D1095234CF51}"/>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932" name="【庁舎】&#10;一人当たり面積最大値テキスト">
          <a:extLst>
            <a:ext uri="{FF2B5EF4-FFF2-40B4-BE49-F238E27FC236}">
              <a16:creationId xmlns:a16="http://schemas.microsoft.com/office/drawing/2014/main" id="{65EA5CC7-0BD1-4DCC-A2D7-191B7DBC29CA}"/>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933" name="直線コネクタ 932">
          <a:extLst>
            <a:ext uri="{FF2B5EF4-FFF2-40B4-BE49-F238E27FC236}">
              <a16:creationId xmlns:a16="http://schemas.microsoft.com/office/drawing/2014/main" id="{9C22A912-6EE6-40F8-B9DD-3C3A769413E2}"/>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119759</xdr:rowOff>
    </xdr:from>
    <xdr:ext cx="469744" cy="259045"/>
    <xdr:sp macro="" textlink="">
      <xdr:nvSpPr>
        <xdr:cNvPr id="934" name="【庁舎】&#10;一人当たり面積平均値テキスト">
          <a:extLst>
            <a:ext uri="{FF2B5EF4-FFF2-40B4-BE49-F238E27FC236}">
              <a16:creationId xmlns:a16="http://schemas.microsoft.com/office/drawing/2014/main" id="{48A2D286-5DFB-48E4-8013-B929164C01A7}"/>
            </a:ext>
          </a:extLst>
        </xdr:cNvPr>
        <xdr:cNvSpPr txBox="1"/>
      </xdr:nvSpPr>
      <xdr:spPr>
        <a:xfrm>
          <a:off x="22199600" y="17950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935" name="フローチャート: 判断 934">
          <a:extLst>
            <a:ext uri="{FF2B5EF4-FFF2-40B4-BE49-F238E27FC236}">
              <a16:creationId xmlns:a16="http://schemas.microsoft.com/office/drawing/2014/main" id="{818CA4E8-03E1-4D8F-8EB2-31017ACA7FA4}"/>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936" name="フローチャート: 判断 935">
          <a:extLst>
            <a:ext uri="{FF2B5EF4-FFF2-40B4-BE49-F238E27FC236}">
              <a16:creationId xmlns:a16="http://schemas.microsoft.com/office/drawing/2014/main" id="{47C9F805-597F-4FC8-83E7-9C129056E72B}"/>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937" name="フローチャート: 判断 936">
          <a:extLst>
            <a:ext uri="{FF2B5EF4-FFF2-40B4-BE49-F238E27FC236}">
              <a16:creationId xmlns:a16="http://schemas.microsoft.com/office/drawing/2014/main" id="{5DDBD8F0-CDEF-48A4-BC3F-1E385D443F61}"/>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938" name="フローチャート: 判断 937">
          <a:extLst>
            <a:ext uri="{FF2B5EF4-FFF2-40B4-BE49-F238E27FC236}">
              <a16:creationId xmlns:a16="http://schemas.microsoft.com/office/drawing/2014/main" id="{080E3495-2632-49A4-A781-E0D7F5A313F6}"/>
            </a:ext>
          </a:extLst>
        </xdr:cNvPr>
        <xdr:cNvSpPr/>
      </xdr:nvSpPr>
      <xdr:spPr>
        <a:xfrm>
          <a:off x="19494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939" name="フローチャート: 判断 938">
          <a:extLst>
            <a:ext uri="{FF2B5EF4-FFF2-40B4-BE49-F238E27FC236}">
              <a16:creationId xmlns:a16="http://schemas.microsoft.com/office/drawing/2014/main" id="{A1AE9881-4F4B-4B6A-A0F4-32B783F43F32}"/>
            </a:ext>
          </a:extLst>
        </xdr:cNvPr>
        <xdr:cNvSpPr/>
      </xdr:nvSpPr>
      <xdr:spPr>
        <a:xfrm>
          <a:off x="18605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8884F93-EBB0-4072-BBFF-02F25B79B5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DAC33754-F555-4190-A80C-D379A9718DA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2EBB9172-2D1F-47F7-9B60-60518DD4F3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98BF06E6-6DA2-4B38-B085-610B0B3B8C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CC159B12-193A-48C9-B22B-DB195F933C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159294</xdr:rowOff>
    </xdr:from>
    <xdr:to>
      <xdr:col>116</xdr:col>
      <xdr:colOff>114300</xdr:colOff>
      <xdr:row>99</xdr:row>
      <xdr:rowOff>89444</xdr:rowOff>
    </xdr:to>
    <xdr:sp macro="" textlink="">
      <xdr:nvSpPr>
        <xdr:cNvPr id="945" name="楕円 944">
          <a:extLst>
            <a:ext uri="{FF2B5EF4-FFF2-40B4-BE49-F238E27FC236}">
              <a16:creationId xmlns:a16="http://schemas.microsoft.com/office/drawing/2014/main" id="{744273C8-D6F5-4339-A2B2-4CB899ECBD62}"/>
            </a:ext>
          </a:extLst>
        </xdr:cNvPr>
        <xdr:cNvSpPr/>
      </xdr:nvSpPr>
      <xdr:spPr>
        <a:xfrm>
          <a:off x="22110700" y="169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112321</xdr:rowOff>
    </xdr:from>
    <xdr:ext cx="469744" cy="259045"/>
    <xdr:sp macro="" textlink="">
      <xdr:nvSpPr>
        <xdr:cNvPr id="946" name="【庁舎】&#10;一人当たり面積該当値テキスト">
          <a:extLst>
            <a:ext uri="{FF2B5EF4-FFF2-40B4-BE49-F238E27FC236}">
              <a16:creationId xmlns:a16="http://schemas.microsoft.com/office/drawing/2014/main" id="{B8A34C26-6DD4-429A-86DA-E0CE57D6C70E}"/>
            </a:ext>
          </a:extLst>
        </xdr:cNvPr>
        <xdr:cNvSpPr txBox="1"/>
      </xdr:nvSpPr>
      <xdr:spPr>
        <a:xfrm>
          <a:off x="22199600" y="1691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54792</xdr:rowOff>
    </xdr:from>
    <xdr:to>
      <xdr:col>112</xdr:col>
      <xdr:colOff>38100</xdr:colOff>
      <xdr:row>99</xdr:row>
      <xdr:rowOff>156392</xdr:rowOff>
    </xdr:to>
    <xdr:sp macro="" textlink="">
      <xdr:nvSpPr>
        <xdr:cNvPr id="947" name="楕円 946">
          <a:extLst>
            <a:ext uri="{FF2B5EF4-FFF2-40B4-BE49-F238E27FC236}">
              <a16:creationId xmlns:a16="http://schemas.microsoft.com/office/drawing/2014/main" id="{22DCE9A0-1EA9-4720-8A48-B8342D87488D}"/>
            </a:ext>
          </a:extLst>
        </xdr:cNvPr>
        <xdr:cNvSpPr/>
      </xdr:nvSpPr>
      <xdr:spPr>
        <a:xfrm>
          <a:off x="21272500" y="170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38644</xdr:rowOff>
    </xdr:from>
    <xdr:to>
      <xdr:col>116</xdr:col>
      <xdr:colOff>63500</xdr:colOff>
      <xdr:row>99</xdr:row>
      <xdr:rowOff>105592</xdr:rowOff>
    </xdr:to>
    <xdr:cxnSp macro="">
      <xdr:nvCxnSpPr>
        <xdr:cNvPr id="948" name="直線コネクタ 947">
          <a:extLst>
            <a:ext uri="{FF2B5EF4-FFF2-40B4-BE49-F238E27FC236}">
              <a16:creationId xmlns:a16="http://schemas.microsoft.com/office/drawing/2014/main" id="{9165D38B-5159-4F97-BFAD-597D25258F5A}"/>
            </a:ext>
          </a:extLst>
        </xdr:cNvPr>
        <xdr:cNvCxnSpPr/>
      </xdr:nvCxnSpPr>
      <xdr:spPr>
        <a:xfrm flipV="1">
          <a:off x="21323300" y="17012194"/>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102144</xdr:rowOff>
    </xdr:from>
    <xdr:to>
      <xdr:col>107</xdr:col>
      <xdr:colOff>101600</xdr:colOff>
      <xdr:row>100</xdr:row>
      <xdr:rowOff>32294</xdr:rowOff>
    </xdr:to>
    <xdr:sp macro="" textlink="">
      <xdr:nvSpPr>
        <xdr:cNvPr id="949" name="楕円 948">
          <a:extLst>
            <a:ext uri="{FF2B5EF4-FFF2-40B4-BE49-F238E27FC236}">
              <a16:creationId xmlns:a16="http://schemas.microsoft.com/office/drawing/2014/main" id="{E78CED88-2AB4-4851-8D5F-807DC9878655}"/>
            </a:ext>
          </a:extLst>
        </xdr:cNvPr>
        <xdr:cNvSpPr/>
      </xdr:nvSpPr>
      <xdr:spPr>
        <a:xfrm>
          <a:off x="20383500" y="170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105592</xdr:rowOff>
    </xdr:from>
    <xdr:to>
      <xdr:col>111</xdr:col>
      <xdr:colOff>177800</xdr:colOff>
      <xdr:row>99</xdr:row>
      <xdr:rowOff>152944</xdr:rowOff>
    </xdr:to>
    <xdr:cxnSp macro="">
      <xdr:nvCxnSpPr>
        <xdr:cNvPr id="950" name="直線コネクタ 949">
          <a:extLst>
            <a:ext uri="{FF2B5EF4-FFF2-40B4-BE49-F238E27FC236}">
              <a16:creationId xmlns:a16="http://schemas.microsoft.com/office/drawing/2014/main" id="{44A05272-0EA1-4B38-BB0E-41233B026038}"/>
            </a:ext>
          </a:extLst>
        </xdr:cNvPr>
        <xdr:cNvCxnSpPr/>
      </xdr:nvCxnSpPr>
      <xdr:spPr>
        <a:xfrm flipV="1">
          <a:off x="20434300" y="1707914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139700</xdr:rowOff>
    </xdr:from>
    <xdr:to>
      <xdr:col>102</xdr:col>
      <xdr:colOff>165100</xdr:colOff>
      <xdr:row>100</xdr:row>
      <xdr:rowOff>69850</xdr:rowOff>
    </xdr:to>
    <xdr:sp macro="" textlink="">
      <xdr:nvSpPr>
        <xdr:cNvPr id="951" name="楕円 950">
          <a:extLst>
            <a:ext uri="{FF2B5EF4-FFF2-40B4-BE49-F238E27FC236}">
              <a16:creationId xmlns:a16="http://schemas.microsoft.com/office/drawing/2014/main" id="{968D5320-2BC2-4A1D-BDDD-84C685C39C06}"/>
            </a:ext>
          </a:extLst>
        </xdr:cNvPr>
        <xdr:cNvSpPr/>
      </xdr:nvSpPr>
      <xdr:spPr>
        <a:xfrm>
          <a:off x="19494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152944</xdr:rowOff>
    </xdr:from>
    <xdr:to>
      <xdr:col>107</xdr:col>
      <xdr:colOff>50800</xdr:colOff>
      <xdr:row>100</xdr:row>
      <xdr:rowOff>19050</xdr:rowOff>
    </xdr:to>
    <xdr:cxnSp macro="">
      <xdr:nvCxnSpPr>
        <xdr:cNvPr id="952" name="直線コネクタ 951">
          <a:extLst>
            <a:ext uri="{FF2B5EF4-FFF2-40B4-BE49-F238E27FC236}">
              <a16:creationId xmlns:a16="http://schemas.microsoft.com/office/drawing/2014/main" id="{CB8461B7-EB50-4E79-BF45-A25C5FD82707}"/>
            </a:ext>
          </a:extLst>
        </xdr:cNvPr>
        <xdr:cNvCxnSpPr/>
      </xdr:nvCxnSpPr>
      <xdr:spPr>
        <a:xfrm flipV="1">
          <a:off x="19545300" y="171264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4173</xdr:rowOff>
    </xdr:from>
    <xdr:to>
      <xdr:col>98</xdr:col>
      <xdr:colOff>38100</xdr:colOff>
      <xdr:row>100</xdr:row>
      <xdr:rowOff>105773</xdr:rowOff>
    </xdr:to>
    <xdr:sp macro="" textlink="">
      <xdr:nvSpPr>
        <xdr:cNvPr id="953" name="楕円 952">
          <a:extLst>
            <a:ext uri="{FF2B5EF4-FFF2-40B4-BE49-F238E27FC236}">
              <a16:creationId xmlns:a16="http://schemas.microsoft.com/office/drawing/2014/main" id="{299B9F3D-B3BF-4CC1-93AB-5C8D585DAECC}"/>
            </a:ext>
          </a:extLst>
        </xdr:cNvPr>
        <xdr:cNvSpPr/>
      </xdr:nvSpPr>
      <xdr:spPr>
        <a:xfrm>
          <a:off x="1860550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19050</xdr:rowOff>
    </xdr:from>
    <xdr:to>
      <xdr:col>102</xdr:col>
      <xdr:colOff>114300</xdr:colOff>
      <xdr:row>100</xdr:row>
      <xdr:rowOff>54973</xdr:rowOff>
    </xdr:to>
    <xdr:cxnSp macro="">
      <xdr:nvCxnSpPr>
        <xdr:cNvPr id="954" name="直線コネクタ 953">
          <a:extLst>
            <a:ext uri="{FF2B5EF4-FFF2-40B4-BE49-F238E27FC236}">
              <a16:creationId xmlns:a16="http://schemas.microsoft.com/office/drawing/2014/main" id="{B83F641F-A382-423A-AC0E-4044AD66C95A}"/>
            </a:ext>
          </a:extLst>
        </xdr:cNvPr>
        <xdr:cNvCxnSpPr/>
      </xdr:nvCxnSpPr>
      <xdr:spPr>
        <a:xfrm flipV="1">
          <a:off x="18656300" y="171640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77306</xdr:rowOff>
    </xdr:from>
    <xdr:ext cx="469744" cy="259045"/>
    <xdr:sp macro="" textlink="">
      <xdr:nvSpPr>
        <xdr:cNvPr id="955" name="n_1aveValue【庁舎】&#10;一人当たり面積">
          <a:extLst>
            <a:ext uri="{FF2B5EF4-FFF2-40B4-BE49-F238E27FC236}">
              <a16:creationId xmlns:a16="http://schemas.microsoft.com/office/drawing/2014/main" id="{1629B60A-7ECE-428F-BAA6-9E64CED1256F}"/>
            </a:ext>
          </a:extLst>
        </xdr:cNvPr>
        <xdr:cNvSpPr txBox="1"/>
      </xdr:nvSpPr>
      <xdr:spPr>
        <a:xfrm>
          <a:off x="21075727" y="1807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98533</xdr:rowOff>
    </xdr:from>
    <xdr:ext cx="469744" cy="259045"/>
    <xdr:sp macro="" textlink="">
      <xdr:nvSpPr>
        <xdr:cNvPr id="956" name="n_2aveValue【庁舎】&#10;一人当たり面積">
          <a:extLst>
            <a:ext uri="{FF2B5EF4-FFF2-40B4-BE49-F238E27FC236}">
              <a16:creationId xmlns:a16="http://schemas.microsoft.com/office/drawing/2014/main" id="{8AE66A8D-470B-46C2-96B2-6F545FA2499E}"/>
            </a:ext>
          </a:extLst>
        </xdr:cNvPr>
        <xdr:cNvSpPr txBox="1"/>
      </xdr:nvSpPr>
      <xdr:spPr>
        <a:xfrm>
          <a:off x="20199427"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47914</xdr:rowOff>
    </xdr:from>
    <xdr:ext cx="469744" cy="259045"/>
    <xdr:sp macro="" textlink="">
      <xdr:nvSpPr>
        <xdr:cNvPr id="957" name="n_3aveValue【庁舎】&#10;一人当たり面積">
          <a:extLst>
            <a:ext uri="{FF2B5EF4-FFF2-40B4-BE49-F238E27FC236}">
              <a16:creationId xmlns:a16="http://schemas.microsoft.com/office/drawing/2014/main" id="{FFA12D8C-E15B-44D5-A0F8-26FCE67DC9B3}"/>
            </a:ext>
          </a:extLst>
        </xdr:cNvPr>
        <xdr:cNvSpPr txBox="1"/>
      </xdr:nvSpPr>
      <xdr:spPr>
        <a:xfrm>
          <a:off x="19310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52813</xdr:rowOff>
    </xdr:from>
    <xdr:ext cx="469744" cy="259045"/>
    <xdr:sp macro="" textlink="">
      <xdr:nvSpPr>
        <xdr:cNvPr id="958" name="n_4aveValue【庁舎】&#10;一人当たり面積">
          <a:extLst>
            <a:ext uri="{FF2B5EF4-FFF2-40B4-BE49-F238E27FC236}">
              <a16:creationId xmlns:a16="http://schemas.microsoft.com/office/drawing/2014/main" id="{870C3353-798B-4207-9331-9C6A452DBFEB}"/>
            </a:ext>
          </a:extLst>
        </xdr:cNvPr>
        <xdr:cNvSpPr txBox="1"/>
      </xdr:nvSpPr>
      <xdr:spPr>
        <a:xfrm>
          <a:off x="18421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1469</xdr:rowOff>
    </xdr:from>
    <xdr:ext cx="469744" cy="259045"/>
    <xdr:sp macro="" textlink="">
      <xdr:nvSpPr>
        <xdr:cNvPr id="959" name="n_1mainValue【庁舎】&#10;一人当たり面積">
          <a:extLst>
            <a:ext uri="{FF2B5EF4-FFF2-40B4-BE49-F238E27FC236}">
              <a16:creationId xmlns:a16="http://schemas.microsoft.com/office/drawing/2014/main" id="{9DD43341-FD7B-4FAD-AEB9-82EAC4581E32}"/>
            </a:ext>
          </a:extLst>
        </xdr:cNvPr>
        <xdr:cNvSpPr txBox="1"/>
      </xdr:nvSpPr>
      <xdr:spPr>
        <a:xfrm>
          <a:off x="21075727" y="1680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48821</xdr:rowOff>
    </xdr:from>
    <xdr:ext cx="469744" cy="259045"/>
    <xdr:sp macro="" textlink="">
      <xdr:nvSpPr>
        <xdr:cNvPr id="960" name="n_2mainValue【庁舎】&#10;一人当たり面積">
          <a:extLst>
            <a:ext uri="{FF2B5EF4-FFF2-40B4-BE49-F238E27FC236}">
              <a16:creationId xmlns:a16="http://schemas.microsoft.com/office/drawing/2014/main" id="{6CF3DC39-FAAD-4A5D-ACAE-633684FCB990}"/>
            </a:ext>
          </a:extLst>
        </xdr:cNvPr>
        <xdr:cNvSpPr txBox="1"/>
      </xdr:nvSpPr>
      <xdr:spPr>
        <a:xfrm>
          <a:off x="20199427" y="1685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86377</xdr:rowOff>
    </xdr:from>
    <xdr:ext cx="469744" cy="259045"/>
    <xdr:sp macro="" textlink="">
      <xdr:nvSpPr>
        <xdr:cNvPr id="961" name="n_3mainValue【庁舎】&#10;一人当たり面積">
          <a:extLst>
            <a:ext uri="{FF2B5EF4-FFF2-40B4-BE49-F238E27FC236}">
              <a16:creationId xmlns:a16="http://schemas.microsoft.com/office/drawing/2014/main" id="{5218D966-56AD-4377-8111-EEAA9BBD7ED2}"/>
            </a:ext>
          </a:extLst>
        </xdr:cNvPr>
        <xdr:cNvSpPr txBox="1"/>
      </xdr:nvSpPr>
      <xdr:spPr>
        <a:xfrm>
          <a:off x="19310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122300</xdr:rowOff>
    </xdr:from>
    <xdr:ext cx="469744" cy="259045"/>
    <xdr:sp macro="" textlink="">
      <xdr:nvSpPr>
        <xdr:cNvPr id="962" name="n_4mainValue【庁舎】&#10;一人当たり面積">
          <a:extLst>
            <a:ext uri="{FF2B5EF4-FFF2-40B4-BE49-F238E27FC236}">
              <a16:creationId xmlns:a16="http://schemas.microsoft.com/office/drawing/2014/main" id="{308FEA40-3909-439D-AE62-99A79B0D3590}"/>
            </a:ext>
          </a:extLst>
        </xdr:cNvPr>
        <xdr:cNvSpPr txBox="1"/>
      </xdr:nvSpPr>
      <xdr:spPr>
        <a:xfrm>
          <a:off x="18421427" y="1692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3" name="正方形/長方形 962">
          <a:extLst>
            <a:ext uri="{FF2B5EF4-FFF2-40B4-BE49-F238E27FC236}">
              <a16:creationId xmlns:a16="http://schemas.microsoft.com/office/drawing/2014/main" id="{9A578F4F-3A98-4F67-B58E-2493E27C03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4" name="正方形/長方形 963">
          <a:extLst>
            <a:ext uri="{FF2B5EF4-FFF2-40B4-BE49-F238E27FC236}">
              <a16:creationId xmlns:a16="http://schemas.microsoft.com/office/drawing/2014/main" id="{DB00A998-70C3-4D07-A2C3-5BD8790190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5" name="テキスト ボックス 964">
          <a:extLst>
            <a:ext uri="{FF2B5EF4-FFF2-40B4-BE49-F238E27FC236}">
              <a16:creationId xmlns:a16="http://schemas.microsoft.com/office/drawing/2014/main" id="{CC59A5AE-0650-40CD-A6E9-4E758E2D01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一般廃棄物処理施設は、</a:t>
          </a:r>
          <a:r>
            <a:rPr kumimoji="1" lang="en-US" altLang="ja-JP" sz="1300" baseline="0">
              <a:latin typeface="ＭＳ Ｐゴシック" panose="020B0600070205080204" pitchFamily="50" charset="-128"/>
              <a:ea typeface="ＭＳ Ｐゴシック" panose="020B0600070205080204" pitchFamily="50" charset="-128"/>
            </a:rPr>
            <a:t>1992</a:t>
          </a:r>
          <a:r>
            <a:rPr kumimoji="1" lang="ja-JP" altLang="en-US" sz="1300" baseline="0">
              <a:latin typeface="ＭＳ Ｐゴシック" panose="020B0600070205080204" pitchFamily="50" charset="-128"/>
              <a:ea typeface="ＭＳ Ｐゴシック" panose="020B0600070205080204" pitchFamily="50" charset="-128"/>
            </a:rPr>
            <a:t>年に供用を開始したクリーンセンター及び付帯施設（一部事務組合による運営）の老朽化が著しく、有形固定資産減価償却率が</a:t>
          </a:r>
          <a:r>
            <a:rPr kumimoji="1" lang="en-US" altLang="ja-JP" sz="1300" baseline="0">
              <a:latin typeface="ＭＳ Ｐゴシック" panose="020B0600070205080204" pitchFamily="50" charset="-128"/>
              <a:ea typeface="ＭＳ Ｐゴシック" panose="020B0600070205080204" pitchFamily="50" charset="-128"/>
            </a:rPr>
            <a:t>80</a:t>
          </a:r>
          <a:r>
            <a:rPr kumimoji="1" lang="ja-JP" altLang="en-US" sz="1300" baseline="0">
              <a:latin typeface="ＭＳ Ｐゴシック" panose="020B0600070205080204" pitchFamily="50" charset="-128"/>
              <a:ea typeface="ＭＳ Ｐゴシック" panose="020B0600070205080204" pitchFamily="50" charset="-128"/>
            </a:rPr>
            <a:t>％を超える。当該施設の大規模改修が予定されているが、将来負担比率と実質公債費比率はもとより、構成町村の財政運営に大きな影響を及ぼすことは確実であり、経費圧縮の観点から、財源の確保等をはじめ多くの調整が必要となる。また、体育館・プールについては、有形固定資産減価償却率が</a:t>
          </a:r>
          <a:r>
            <a:rPr kumimoji="1" lang="en-US" altLang="ja-JP" sz="1300" baseline="0">
              <a:latin typeface="ＭＳ Ｐゴシック" panose="020B0600070205080204" pitchFamily="50" charset="-128"/>
              <a:ea typeface="ＭＳ Ｐゴシック" panose="020B0600070205080204" pitchFamily="50" charset="-128"/>
            </a:rPr>
            <a:t>90</a:t>
          </a:r>
          <a:r>
            <a:rPr kumimoji="1" lang="ja-JP" altLang="en-US" sz="1300" baseline="0">
              <a:latin typeface="ＭＳ Ｐゴシック" panose="020B0600070205080204" pitchFamily="50" charset="-128"/>
              <a:ea typeface="ＭＳ Ｐゴシック" panose="020B0600070205080204" pitchFamily="50" charset="-128"/>
            </a:rPr>
            <a:t>％を超えて推移しており、老朽化の度合いが深刻である。関連施設である町立小・中学校及び付帯施設の老朽化も進んでいる現状を踏まえ、施設の統廃合を基本として、横断的な対応が求められる。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庁舎に着目すれば、平成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に実施した本庁舎建替事業に伴う旧庁舎の除却により、有形固定資産減価償却率は類似団体内の平均値を下回っているが、町民一人当たりの面積は類似団体内及び福島県内の平均値を大きく上回っている。これは、広大な面積を有する当町において、円滑な行政サービスを維持することを目的として、旧村単位で管理していた役場庁舎を総合支所として継続利用していることが大きな要因である。公共施設等総合管理計画個別施設計画においては、総合支所３か所全てが「維持」と整理されているが、築年数が</a:t>
          </a:r>
          <a:r>
            <a:rPr kumimoji="1" lang="en-US" altLang="ja-JP" sz="1300" baseline="0">
              <a:latin typeface="ＭＳ Ｐゴシック" panose="020B0600070205080204" pitchFamily="50" charset="-128"/>
              <a:ea typeface="ＭＳ Ｐゴシック" panose="020B0600070205080204" pitchFamily="50" charset="-128"/>
            </a:rPr>
            <a:t>50</a:t>
          </a:r>
          <a:r>
            <a:rPr kumimoji="1" lang="ja-JP" altLang="en-US" sz="1300" baseline="0">
              <a:latin typeface="ＭＳ Ｐゴシック" panose="020B0600070205080204" pitchFamily="50" charset="-128"/>
              <a:ea typeface="ＭＳ Ｐゴシック" panose="020B0600070205080204" pitchFamily="50" charset="-128"/>
            </a:rPr>
            <a:t>年を超える施設もあることから、改修等が急務な状況もある。維持管理コストや人口シミュレーション等を踏まえ、場合によっては施設の統廃合等を検討していく。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14,176
14,094
886.47
13,388,728
12,929,178
438,399
8,303,812
16,413,305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31.2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急速に進む少子高齢化、人口減少等により、歳入に占める町税の割合は12.0％と極めて低く、財政力指数も類似団体内平均を下回る状況が続いている。</a:t>
          </a:r>
        </a:p>
        <a:p>
          <a:r>
            <a:rPr kumimoji="1" lang="ja-JP" altLang="en-US" sz="1300">
              <a:latin typeface="ＭＳ Ｐゴシック"/>
              <a:ea typeface="ＭＳ Ｐゴシック"/>
            </a:rPr>
            <a:t>　結婚・子育て・生活支援による若者の定住促進等の人口維持に資する取り組みや、特色を生かした農林業推進等による地域経済の活性化に資する取り組み等により税収増を図り、財政基盤を強化していく。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84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84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114935</xdr:rowOff>
    </xdr:from>
    <xdr:to>
      <xdr:col>23</xdr:col>
      <xdr:colOff>133350</xdr:colOff>
      <xdr:row>44</xdr:row>
      <xdr:rowOff>114935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587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40640</xdr:rowOff>
    </xdr:from>
    <xdr:ext cx="762000" cy="2584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5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24130</xdr:rowOff>
    </xdr:from>
    <xdr:to>
      <xdr:col>23</xdr:col>
      <xdr:colOff>184150</xdr:colOff>
      <xdr:row>43</xdr:row>
      <xdr:rowOff>125730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114935</xdr:rowOff>
    </xdr:from>
    <xdr:to>
      <xdr:col>19</xdr:col>
      <xdr:colOff>133350</xdr:colOff>
      <xdr:row>44</xdr:row>
      <xdr:rowOff>114935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14605</xdr:rowOff>
    </xdr:from>
    <xdr:to>
      <xdr:col>19</xdr:col>
      <xdr:colOff>184150</xdr:colOff>
      <xdr:row>43</xdr:row>
      <xdr:rowOff>116205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126365</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55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114935</xdr:rowOff>
    </xdr:from>
    <xdr:to>
      <xdr:col>15</xdr:col>
      <xdr:colOff>82550</xdr:colOff>
      <xdr:row>44</xdr:row>
      <xdr:rowOff>114935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14605</xdr:rowOff>
    </xdr:from>
    <xdr:to>
      <xdr:col>15</xdr:col>
      <xdr:colOff>133350</xdr:colOff>
      <xdr:row>43</xdr:row>
      <xdr:rowOff>116205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126365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114935</xdr:rowOff>
    </xdr:from>
    <xdr:to>
      <xdr:col>11</xdr:col>
      <xdr:colOff>31750</xdr:colOff>
      <xdr:row>44</xdr:row>
      <xdr:rowOff>114935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86360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95885</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166370</xdr:rowOff>
    </xdr:from>
    <xdr:to>
      <xdr:col>7</xdr:col>
      <xdr:colOff>31750</xdr:colOff>
      <xdr:row>43</xdr:row>
      <xdr:rowOff>95885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7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106045</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44</xdr:row>
      <xdr:rowOff>64135</xdr:rowOff>
    </xdr:from>
    <xdr:to>
      <xdr:col>23</xdr:col>
      <xdr:colOff>184150</xdr:colOff>
      <xdr:row>44</xdr:row>
      <xdr:rowOff>166370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132080</xdr:rowOff>
    </xdr:from>
    <xdr:ext cx="762000" cy="2584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504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64135</xdr:rowOff>
    </xdr:from>
    <xdr:to>
      <xdr:col>19</xdr:col>
      <xdr:colOff>184150</xdr:colOff>
      <xdr:row>44</xdr:row>
      <xdr:rowOff>166370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150495</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64135</xdr:rowOff>
    </xdr:from>
    <xdr:to>
      <xdr:col>15</xdr:col>
      <xdr:colOff>133350</xdr:colOff>
      <xdr:row>44</xdr:row>
      <xdr:rowOff>166370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150495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64135</xdr:rowOff>
    </xdr:from>
    <xdr:to>
      <xdr:col>11</xdr:col>
      <xdr:colOff>82550</xdr:colOff>
      <xdr:row>44</xdr:row>
      <xdr:rowOff>166370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150495</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64135</xdr:rowOff>
    </xdr:from>
    <xdr:to>
      <xdr:col>7</xdr:col>
      <xdr:colOff>31750</xdr:colOff>
      <xdr:row>44</xdr:row>
      <xdr:rowOff>166370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150495</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地方債元金償還据置期間の終了に伴う公債費の増加や電気料金高騰等の影響による物件費の増加があったものの、職員退職に伴う人件費の減少や少雪による除排雪経費の減少により、前年度同値となった。</a:t>
          </a:r>
        </a:p>
        <a:p>
          <a:r>
            <a:rPr kumimoji="1" lang="ja-JP" altLang="en-US" sz="1300">
              <a:latin typeface="ＭＳ Ｐゴシック"/>
              <a:ea typeface="ＭＳ Ｐゴシック"/>
            </a:rPr>
            <a:t>　類似団体内平均と同値ではあるものの、依然として高い比率で推移していることから、引き続き公共施設等総合管理計画に基づく施設の統廃合や、会計年度任用職員の適正な配置、選択と集中による事務事業の見直し等により、経常経費を抑制していく。</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6350</xdr:rowOff>
    </xdr:from>
    <xdr:to>
      <xdr:col>23</xdr:col>
      <xdr:colOff>133350</xdr:colOff>
      <xdr:row>65</xdr:row>
      <xdr:rowOff>167005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350"/>
          <a:ext cx="0" cy="10179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139065</xdr:rowOff>
    </xdr:from>
    <xdr:ext cx="762000" cy="25908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167005</xdr:rowOff>
    </xdr:from>
    <xdr:to>
      <xdr:col>24</xdr:col>
      <xdr:colOff>12700</xdr:colOff>
      <xdr:row>65</xdr:row>
      <xdr:rowOff>167005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92710</xdr:rowOff>
    </xdr:from>
    <xdr:ext cx="762000" cy="25908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6350</xdr:rowOff>
    </xdr:from>
    <xdr:to>
      <xdr:col>24</xdr:col>
      <xdr:colOff>12700</xdr:colOff>
      <xdr:row>60</xdr:row>
      <xdr:rowOff>6350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71120</xdr:rowOff>
    </xdr:from>
    <xdr:to>
      <xdr:col>23</xdr:col>
      <xdr:colOff>133350</xdr:colOff>
      <xdr:row>63</xdr:row>
      <xdr:rowOff>71120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724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36830</xdr:rowOff>
    </xdr:from>
    <xdr:ext cx="762000" cy="259080"/>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20320</xdr:rowOff>
    </xdr:from>
    <xdr:to>
      <xdr:col>23</xdr:col>
      <xdr:colOff>184150</xdr:colOff>
      <xdr:row>63</xdr:row>
      <xdr:rowOff>121920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71120</xdr:rowOff>
    </xdr:from>
    <xdr:to>
      <xdr:col>19</xdr:col>
      <xdr:colOff>133350</xdr:colOff>
      <xdr:row>64</xdr:row>
      <xdr:rowOff>78105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7247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52070</xdr:rowOff>
    </xdr:from>
    <xdr:to>
      <xdr:col>19</xdr:col>
      <xdr:colOff>184150</xdr:colOff>
      <xdr:row>62</xdr:row>
      <xdr:rowOff>153035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163195</xdr:rowOff>
    </xdr:from>
    <xdr:ext cx="7366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50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635</xdr:rowOff>
    </xdr:from>
    <xdr:to>
      <xdr:col>15</xdr:col>
      <xdr:colOff>82550</xdr:colOff>
      <xdr:row>64</xdr:row>
      <xdr:rowOff>78105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973435"/>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78105</xdr:rowOff>
    </xdr:from>
    <xdr:to>
      <xdr:col>15</xdr:col>
      <xdr:colOff>133350</xdr:colOff>
      <xdr:row>64</xdr:row>
      <xdr:rowOff>8255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18415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635</xdr:rowOff>
    </xdr:from>
    <xdr:to>
      <xdr:col>11</xdr:col>
      <xdr:colOff>31750</xdr:colOff>
      <xdr:row>64</xdr:row>
      <xdr:rowOff>102235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97343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78105</xdr:rowOff>
    </xdr:from>
    <xdr:to>
      <xdr:col>11</xdr:col>
      <xdr:colOff>82550</xdr:colOff>
      <xdr:row>64</xdr:row>
      <xdr:rowOff>8255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18415</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48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73025</xdr:rowOff>
    </xdr:from>
    <xdr:to>
      <xdr:col>7</xdr:col>
      <xdr:colOff>31750</xdr:colOff>
      <xdr:row>64</xdr:row>
      <xdr:rowOff>3175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13335</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20320</xdr:rowOff>
    </xdr:from>
    <xdr:to>
      <xdr:col>23</xdr:col>
      <xdr:colOff>184150</xdr:colOff>
      <xdr:row>63</xdr:row>
      <xdr:rowOff>121920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163830</xdr:rowOff>
    </xdr:from>
    <xdr:ext cx="762000" cy="259080"/>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93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20320</xdr:rowOff>
    </xdr:from>
    <xdr:to>
      <xdr:col>19</xdr:col>
      <xdr:colOff>184150</xdr:colOff>
      <xdr:row>63</xdr:row>
      <xdr:rowOff>121920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106680</xdr:rowOff>
    </xdr:from>
    <xdr:ext cx="736600" cy="25908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08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27305</xdr:rowOff>
    </xdr:from>
    <xdr:to>
      <xdr:col>15</xdr:col>
      <xdr:colOff>133350</xdr:colOff>
      <xdr:row>64</xdr:row>
      <xdr:rowOff>128905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113665</xdr:rowOff>
    </xdr:from>
    <xdr:ext cx="762000" cy="2584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8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121285</xdr:rowOff>
    </xdr:from>
    <xdr:to>
      <xdr:col>11</xdr:col>
      <xdr:colOff>82550</xdr:colOff>
      <xdr:row>64</xdr:row>
      <xdr:rowOff>52070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22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36195</xdr:rowOff>
    </xdr:from>
    <xdr:ext cx="762000" cy="25908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0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52070</xdr:rowOff>
    </xdr:from>
    <xdr:to>
      <xdr:col>7</xdr:col>
      <xdr:colOff>31750</xdr:colOff>
      <xdr:row>64</xdr:row>
      <xdr:rowOff>153035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24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137795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11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[312,507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当町は広大な面積の中に集落が点在する地理的条件により、総合支所をはじめとする類似施設が町内に分散して立地していることから、類似団体内平均を大きく上回っている。</a:t>
          </a:r>
        </a:p>
        <a:p>
          <a:r>
            <a:rPr kumimoji="1" lang="ja-JP" altLang="en-US" sz="1300">
              <a:latin typeface="ＭＳ Ｐゴシック"/>
              <a:ea typeface="ＭＳ Ｐゴシック"/>
            </a:rPr>
            <a:t>　人件費は前年度比6.6％、物件費は4.3％それぞれ減少し、人口１人当たり人件費・物件費も減少した。</a:t>
          </a:r>
        </a:p>
        <a:p>
          <a:r>
            <a:rPr kumimoji="1" lang="ja-JP" altLang="en-US" sz="1300">
              <a:latin typeface="ＭＳ Ｐゴシック"/>
              <a:ea typeface="ＭＳ Ｐゴシック"/>
            </a:rPr>
            <a:t>　しかしながら、依然として高い数値で推移していることから、引き続き適正な定員管理と、事務事業の効率化により人件費・物件費を抑制していく。</a:t>
          </a:r>
        </a:p>
      </xdr:txBody>
    </xdr:sp>
    <xdr:clientData/>
  </xdr:twoCellAnchor>
  <xdr:oneCellAnchor>
    <xdr:from>
      <xdr:col>3</xdr:col>
      <xdr:colOff>95250</xdr:colOff>
      <xdr:row>77</xdr:row>
      <xdr:rowOff>6350</xdr:rowOff>
    </xdr:from>
    <xdr:ext cx="349885" cy="22479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168910</xdr:rowOff>
    </xdr:from>
    <xdr:to>
      <xdr:col>23</xdr:col>
      <xdr:colOff>133350</xdr:colOff>
      <xdr:row>89</xdr:row>
      <xdr:rowOff>107315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910"/>
          <a:ext cx="0" cy="1481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79375</xdr:rowOff>
    </xdr:from>
    <xdr:ext cx="762000" cy="2584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570,808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107315</xdr:rowOff>
    </xdr:from>
    <xdr:to>
      <xdr:col>24</xdr:col>
      <xdr:colOff>12700</xdr:colOff>
      <xdr:row>89</xdr:row>
      <xdr:rowOff>107315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83820</xdr:rowOff>
    </xdr:from>
    <xdr:ext cx="762000" cy="259080"/>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141,075</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168910</xdr:rowOff>
    </xdr:from>
    <xdr:to>
      <xdr:col>24</xdr:col>
      <xdr:colOff>12700</xdr:colOff>
      <xdr:row>80</xdr:row>
      <xdr:rowOff>168910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73660</xdr:rowOff>
    </xdr:from>
    <xdr:to>
      <xdr:col>23</xdr:col>
      <xdr:colOff>133350</xdr:colOff>
      <xdr:row>84</xdr:row>
      <xdr:rowOff>137795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44754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39370</xdr:rowOff>
    </xdr:from>
    <xdr:ext cx="762000" cy="259080"/>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6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22860</xdr:rowOff>
    </xdr:from>
    <xdr:to>
      <xdr:col>23</xdr:col>
      <xdr:colOff>184150</xdr:colOff>
      <xdr:row>82</xdr:row>
      <xdr:rowOff>124460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24130</xdr:rowOff>
    </xdr:from>
    <xdr:to>
      <xdr:col>19</xdr:col>
      <xdr:colOff>133350</xdr:colOff>
      <xdr:row>84</xdr:row>
      <xdr:rowOff>137795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42593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166370</xdr:rowOff>
    </xdr:from>
    <xdr:to>
      <xdr:col>19</xdr:col>
      <xdr:colOff>184150</xdr:colOff>
      <xdr:row>82</xdr:row>
      <xdr:rowOff>96520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106680</xdr:rowOff>
    </xdr:from>
    <xdr:ext cx="7366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2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94615</xdr:rowOff>
    </xdr:from>
    <xdr:to>
      <xdr:col>15</xdr:col>
      <xdr:colOff>82550</xdr:colOff>
      <xdr:row>84</xdr:row>
      <xdr:rowOff>24130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32496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129540</xdr:rowOff>
    </xdr:from>
    <xdr:to>
      <xdr:col>15</xdr:col>
      <xdr:colOff>133350</xdr:colOff>
      <xdr:row>82</xdr:row>
      <xdr:rowOff>59690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69850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66040</xdr:rowOff>
    </xdr:from>
    <xdr:to>
      <xdr:col>11</xdr:col>
      <xdr:colOff>31750</xdr:colOff>
      <xdr:row>83</xdr:row>
      <xdr:rowOff>94615</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2963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47625</xdr:rowOff>
    </xdr:from>
    <xdr:to>
      <xdr:col>11</xdr:col>
      <xdr:colOff>82550</xdr:colOff>
      <xdr:row>81</xdr:row>
      <xdr:rowOff>149225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159385</xdr:rowOff>
    </xdr:from>
    <xdr:ext cx="762000" cy="2584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0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25400</xdr:rowOff>
    </xdr:from>
    <xdr:to>
      <xdr:col>7</xdr:col>
      <xdr:colOff>31750</xdr:colOff>
      <xdr:row>81</xdr:row>
      <xdr:rowOff>127000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137160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8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84</xdr:row>
      <xdr:rowOff>22860</xdr:rowOff>
    </xdr:from>
    <xdr:to>
      <xdr:col>23</xdr:col>
      <xdr:colOff>184150</xdr:colOff>
      <xdr:row>84</xdr:row>
      <xdr:rowOff>124460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4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166370</xdr:rowOff>
    </xdr:from>
    <xdr:ext cx="762000" cy="2584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96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312,507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86995</xdr:rowOff>
    </xdr:from>
    <xdr:to>
      <xdr:col>19</xdr:col>
      <xdr:colOff>184150</xdr:colOff>
      <xdr:row>85</xdr:row>
      <xdr:rowOff>17780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488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1905</xdr:rowOff>
    </xdr:from>
    <xdr:ext cx="7366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575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331,040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144780</xdr:rowOff>
    </xdr:from>
    <xdr:to>
      <xdr:col>15</xdr:col>
      <xdr:colOff>133350</xdr:colOff>
      <xdr:row>84</xdr:row>
      <xdr:rowOff>74930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59690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46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298,002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43815</xdr:rowOff>
    </xdr:from>
    <xdr:to>
      <xdr:col>11</xdr:col>
      <xdr:colOff>82550</xdr:colOff>
      <xdr:row>83</xdr:row>
      <xdr:rowOff>145415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2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130175</xdr:rowOff>
    </xdr:from>
    <xdr:ext cx="762000" cy="25908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36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268,796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15240</xdr:rowOff>
    </xdr:from>
    <xdr:to>
      <xdr:col>7</xdr:col>
      <xdr:colOff>31750</xdr:colOff>
      <xdr:row>83</xdr:row>
      <xdr:rowOff>116840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2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101600</xdr:rowOff>
    </xdr:from>
    <xdr:ext cx="762000" cy="25908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33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260,435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類似団体内平均とほぼ同値で推移しており、引き続き町の財政状況等を勘案し給与構造の検討・見直しを図る。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89</xdr:row>
      <xdr:rowOff>163830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115"/>
          <a:ext cx="0" cy="1675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135890</xdr:rowOff>
    </xdr:from>
    <xdr:ext cx="762000" cy="259080"/>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163830</xdr:rowOff>
    </xdr:from>
    <xdr:to>
      <xdr:col>81</xdr:col>
      <xdr:colOff>133350</xdr:colOff>
      <xdr:row>89</xdr:row>
      <xdr:rowOff>163830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58420</xdr:rowOff>
    </xdr:from>
    <xdr:to>
      <xdr:col>81</xdr:col>
      <xdr:colOff>44450</xdr:colOff>
      <xdr:row>85</xdr:row>
      <xdr:rowOff>99060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3167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60325</xdr:rowOff>
    </xdr:from>
    <xdr:ext cx="762000" cy="259080"/>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33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88265</xdr:rowOff>
    </xdr:from>
    <xdr:to>
      <xdr:col>81</xdr:col>
      <xdr:colOff>95250</xdr:colOff>
      <xdr:row>86</xdr:row>
      <xdr:rowOff>18415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58420</xdr:rowOff>
    </xdr:from>
    <xdr:to>
      <xdr:col>77</xdr:col>
      <xdr:colOff>44450</xdr:colOff>
      <xdr:row>85</xdr:row>
      <xdr:rowOff>112395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316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74930</xdr:rowOff>
    </xdr:from>
    <xdr:to>
      <xdr:col>77</xdr:col>
      <xdr:colOff>95250</xdr:colOff>
      <xdr:row>86</xdr:row>
      <xdr:rowOff>5080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161290</xdr:rowOff>
    </xdr:from>
    <xdr:ext cx="7366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34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71755</xdr:rowOff>
    </xdr:from>
    <xdr:to>
      <xdr:col>72</xdr:col>
      <xdr:colOff>203200</xdr:colOff>
      <xdr:row>85</xdr:row>
      <xdr:rowOff>112395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450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61595</xdr:rowOff>
    </xdr:from>
    <xdr:to>
      <xdr:col>73</xdr:col>
      <xdr:colOff>44450</xdr:colOff>
      <xdr:row>85</xdr:row>
      <xdr:rowOff>163195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1905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71755</xdr:rowOff>
    </xdr:from>
    <xdr:to>
      <xdr:col>68</xdr:col>
      <xdr:colOff>152400</xdr:colOff>
      <xdr:row>85</xdr:row>
      <xdr:rowOff>85090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645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61595</xdr:rowOff>
    </xdr:from>
    <xdr:to>
      <xdr:col>68</xdr:col>
      <xdr:colOff>203200</xdr:colOff>
      <xdr:row>85</xdr:row>
      <xdr:rowOff>163195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147955</xdr:rowOff>
    </xdr:from>
    <xdr:ext cx="762000" cy="2584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74930</xdr:rowOff>
    </xdr:from>
    <xdr:to>
      <xdr:col>64</xdr:col>
      <xdr:colOff>152400</xdr:colOff>
      <xdr:row>86</xdr:row>
      <xdr:rowOff>5080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161290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85</xdr:row>
      <xdr:rowOff>48260</xdr:rowOff>
    </xdr:from>
    <xdr:to>
      <xdr:col>81</xdr:col>
      <xdr:colOff>95250</xdr:colOff>
      <xdr:row>85</xdr:row>
      <xdr:rowOff>149860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64770</xdr:rowOff>
    </xdr:from>
    <xdr:ext cx="762000" cy="2584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66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7620</xdr:rowOff>
    </xdr:from>
    <xdr:to>
      <xdr:col>77</xdr:col>
      <xdr:colOff>95250</xdr:colOff>
      <xdr:row>85</xdr:row>
      <xdr:rowOff>109220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119380</xdr:rowOff>
    </xdr:from>
    <xdr:ext cx="7366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349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61595</xdr:rowOff>
    </xdr:from>
    <xdr:to>
      <xdr:col>73</xdr:col>
      <xdr:colOff>44450</xdr:colOff>
      <xdr:row>85</xdr:row>
      <xdr:rowOff>163195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147955</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20955</xdr:rowOff>
    </xdr:from>
    <xdr:to>
      <xdr:col>68</xdr:col>
      <xdr:colOff>203200</xdr:colOff>
      <xdr:row>85</xdr:row>
      <xdr:rowOff>122555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9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132715</xdr:rowOff>
    </xdr:from>
    <xdr:ext cx="762000" cy="2584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36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34290</xdr:rowOff>
    </xdr:from>
    <xdr:to>
      <xdr:col>64</xdr:col>
      <xdr:colOff>152400</xdr:colOff>
      <xdr:row>85</xdr:row>
      <xdr:rowOff>135890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146050</xdr:rowOff>
    </xdr:from>
    <xdr:ext cx="762000" cy="2584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76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[15.31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当町は広大な面積の中に集落が点在する地理的条件により、総合支所をはじめとする類似施設が町内に分散して立地していることから、類似団体内平均を大きく上回る要因となっている。</a:t>
          </a:r>
        </a:p>
        <a:p>
          <a:r>
            <a:rPr kumimoji="1" lang="ja-JP" altLang="en-US" sz="1300">
              <a:latin typeface="ＭＳ Ｐゴシック"/>
              <a:ea typeface="ＭＳ Ｐゴシック"/>
            </a:rPr>
            <a:t>　再任用職員、会計年度任用職員ともに増加傾向であり、組織改編等の抜本的改革をしなければ、大幅な改善が見込めない状況である。</a:t>
          </a:r>
        </a:p>
      </xdr:txBody>
    </xdr:sp>
    <xdr:clientData/>
  </xdr:twoCellAnchor>
  <xdr:oneCellAnchor>
    <xdr:from>
      <xdr:col>61</xdr:col>
      <xdr:colOff>6350</xdr:colOff>
      <xdr:row>54</xdr:row>
      <xdr:rowOff>139700</xdr:rowOff>
    </xdr:from>
    <xdr:ext cx="349885" cy="22542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170815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143510</xdr:rowOff>
    </xdr:from>
    <xdr:ext cx="762000" cy="2584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9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19.52</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170815</xdr:rowOff>
    </xdr:from>
    <xdr:to>
      <xdr:col>81</xdr:col>
      <xdr:colOff>133350</xdr:colOff>
      <xdr:row>66</xdr:row>
      <xdr:rowOff>170815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165100</xdr:rowOff>
    </xdr:from>
    <xdr:ext cx="762000" cy="259080"/>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30480</xdr:rowOff>
    </xdr:from>
    <xdr:to>
      <xdr:col>81</xdr:col>
      <xdr:colOff>44450</xdr:colOff>
      <xdr:row>64</xdr:row>
      <xdr:rowOff>67945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10032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135890</xdr:rowOff>
    </xdr:from>
    <xdr:ext cx="762000" cy="259080"/>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25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16510</xdr:rowOff>
    </xdr:from>
    <xdr:to>
      <xdr:col>77</xdr:col>
      <xdr:colOff>44450</xdr:colOff>
      <xdr:row>64</xdr:row>
      <xdr:rowOff>67945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9893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106680</xdr:rowOff>
    </xdr:from>
    <xdr:to>
      <xdr:col>77</xdr:col>
      <xdr:colOff>95250</xdr:colOff>
      <xdr:row>61</xdr:row>
      <xdr:rowOff>36830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46990</xdr:rowOff>
    </xdr:from>
    <xdr:ext cx="7366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162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168275</xdr:rowOff>
    </xdr:from>
    <xdr:to>
      <xdr:col>72</xdr:col>
      <xdr:colOff>203200</xdr:colOff>
      <xdr:row>64</xdr:row>
      <xdr:rowOff>16510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9696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73660</xdr:rowOff>
    </xdr:from>
    <xdr:to>
      <xdr:col>73</xdr:col>
      <xdr:colOff>44450</xdr:colOff>
      <xdr:row>61</xdr:row>
      <xdr:rowOff>3810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13970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113030</xdr:rowOff>
    </xdr:from>
    <xdr:to>
      <xdr:col>68</xdr:col>
      <xdr:colOff>152400</xdr:colOff>
      <xdr:row>63</xdr:row>
      <xdr:rowOff>168275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9143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17780</xdr:rowOff>
    </xdr:from>
    <xdr:to>
      <xdr:col>68</xdr:col>
      <xdr:colOff>203200</xdr:colOff>
      <xdr:row>60</xdr:row>
      <xdr:rowOff>118745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128905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1270</xdr:rowOff>
    </xdr:from>
    <xdr:to>
      <xdr:col>64</xdr:col>
      <xdr:colOff>152400</xdr:colOff>
      <xdr:row>60</xdr:row>
      <xdr:rowOff>102870</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113030</xdr:rowOff>
    </xdr:from>
    <xdr:ext cx="7620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05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63</xdr:row>
      <xdr:rowOff>151130</xdr:rowOff>
    </xdr:from>
    <xdr:to>
      <xdr:col>81</xdr:col>
      <xdr:colOff>95250</xdr:colOff>
      <xdr:row>64</xdr:row>
      <xdr:rowOff>81280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123190</xdr:rowOff>
    </xdr:from>
    <xdr:ext cx="762000" cy="2584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924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17780</xdr:rowOff>
    </xdr:from>
    <xdr:to>
      <xdr:col>77</xdr:col>
      <xdr:colOff>95250</xdr:colOff>
      <xdr:row>64</xdr:row>
      <xdr:rowOff>118745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990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103505</xdr:rowOff>
    </xdr:from>
    <xdr:ext cx="7366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1076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63</xdr:row>
      <xdr:rowOff>137160</xdr:rowOff>
    </xdr:from>
    <xdr:to>
      <xdr:col>73</xdr:col>
      <xdr:colOff>44450</xdr:colOff>
      <xdr:row>64</xdr:row>
      <xdr:rowOff>67310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52070</xdr:rowOff>
    </xdr:from>
    <xdr:ext cx="762000" cy="2584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1024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117475</xdr:rowOff>
    </xdr:from>
    <xdr:to>
      <xdr:col>68</xdr:col>
      <xdr:colOff>203200</xdr:colOff>
      <xdr:row>64</xdr:row>
      <xdr:rowOff>47625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9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32385</xdr:rowOff>
    </xdr:from>
    <xdr:ext cx="762000" cy="2584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1005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62230</xdr:rowOff>
    </xdr:from>
    <xdr:to>
      <xdr:col>64</xdr:col>
      <xdr:colOff>152400</xdr:colOff>
      <xdr:row>63</xdr:row>
      <xdr:rowOff>163830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8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148590</xdr:rowOff>
    </xdr:from>
    <xdr:ext cx="762000" cy="25908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94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に係る係数について前年度比較すると、算定に係る分母について普通交付税が2.1％、臨時財政対策債発行可能額が74.0％それぞれ減少するとともに、分子において大規模事業に係る元金償還が開始されたこと等により元利償還金の額が9.1％増加し、実質公債費比率が増加した。</a:t>
          </a:r>
        </a:p>
        <a:p>
          <a:r>
            <a:rPr kumimoji="1" lang="ja-JP" altLang="en-US" sz="1300">
              <a:latin typeface="ＭＳ Ｐゴシック"/>
              <a:ea typeface="ＭＳ Ｐゴシック"/>
            </a:rPr>
            <a:t>　今後、構成団体となっている一部事務組合において施設の大規模改修が計画されており、地方債の計画的な発行のため、中長期的な視点での地方債の計画的な活用と公債費負担の平準化を図る必要がある。</a:t>
          </a:r>
        </a:p>
      </xdr:txBody>
    </xdr:sp>
    <xdr:clientData/>
  </xdr:twoCellAnchor>
  <xdr:oneCellAnchor>
    <xdr:from>
      <xdr:col>61</xdr:col>
      <xdr:colOff>6350</xdr:colOff>
      <xdr:row>32</xdr:row>
      <xdr:rowOff>101600</xdr:rowOff>
    </xdr:from>
    <xdr:ext cx="298450" cy="22479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84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84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8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78740</xdr:rowOff>
    </xdr:from>
    <xdr:to>
      <xdr:col>81</xdr:col>
      <xdr:colOff>44450</xdr:colOff>
      <xdr:row>44</xdr:row>
      <xdr:rowOff>154940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094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127000</xdr:rowOff>
    </xdr:from>
    <xdr:ext cx="762000" cy="259080"/>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154940</xdr:rowOff>
    </xdr:from>
    <xdr:to>
      <xdr:col>81</xdr:col>
      <xdr:colOff>133350</xdr:colOff>
      <xdr:row>44</xdr:row>
      <xdr:rowOff>154940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165100</xdr:rowOff>
    </xdr:from>
    <xdr:ext cx="762000" cy="259080"/>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78740</xdr:rowOff>
    </xdr:from>
    <xdr:to>
      <xdr:col>81</xdr:col>
      <xdr:colOff>133350</xdr:colOff>
      <xdr:row>36</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147955</xdr:rowOff>
    </xdr:from>
    <xdr:to>
      <xdr:col>81</xdr:col>
      <xdr:colOff>44450</xdr:colOff>
      <xdr:row>39</xdr:row>
      <xdr:rowOff>77470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666305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159385</xdr:rowOff>
    </xdr:from>
    <xdr:ext cx="762000" cy="2584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459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38</xdr:row>
      <xdr:rowOff>147955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5290800" y="66230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167005</xdr:rowOff>
    </xdr:from>
    <xdr:to>
      <xdr:col>77</xdr:col>
      <xdr:colOff>95250</xdr:colOff>
      <xdr:row>40</xdr:row>
      <xdr:rowOff>97790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81915</xdr:rowOff>
    </xdr:from>
    <xdr:ext cx="7366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3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97790</xdr:rowOff>
    </xdr:from>
    <xdr:to>
      <xdr:col>72</xdr:col>
      <xdr:colOff>203200</xdr:colOff>
      <xdr:row>38</xdr:row>
      <xdr:rowOff>107950</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66128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36195</xdr:rowOff>
    </xdr:from>
    <xdr:to>
      <xdr:col>73</xdr:col>
      <xdr:colOff>44450</xdr:colOff>
      <xdr:row>40</xdr:row>
      <xdr:rowOff>137795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122555</xdr:rowOff>
    </xdr:from>
    <xdr:ext cx="7620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87630</xdr:rowOff>
    </xdr:from>
    <xdr:to>
      <xdr:col>68</xdr:col>
      <xdr:colOff>152400</xdr:colOff>
      <xdr:row>38</xdr:row>
      <xdr:rowOff>97790</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66027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55880</xdr:rowOff>
    </xdr:from>
    <xdr:to>
      <xdr:col>68</xdr:col>
      <xdr:colOff>203200</xdr:colOff>
      <xdr:row>40</xdr:row>
      <xdr:rowOff>157480</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142240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66040</xdr:rowOff>
    </xdr:from>
    <xdr:to>
      <xdr:col>64</xdr:col>
      <xdr:colOff>152400</xdr:colOff>
      <xdr:row>40</xdr:row>
      <xdr:rowOff>167640</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2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152400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1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26670</xdr:rowOff>
    </xdr:from>
    <xdr:to>
      <xdr:col>81</xdr:col>
      <xdr:colOff>95250</xdr:colOff>
      <xdr:row>39</xdr:row>
      <xdr:rowOff>128270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43180</xdr:rowOff>
    </xdr:from>
    <xdr:ext cx="762000" cy="2584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558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97790</xdr:rowOff>
    </xdr:from>
    <xdr:to>
      <xdr:col>77</xdr:col>
      <xdr:colOff>95250</xdr:colOff>
      <xdr:row>39</xdr:row>
      <xdr:rowOff>27305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37465</xdr:rowOff>
    </xdr:from>
    <xdr:ext cx="7366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381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57150</xdr:rowOff>
    </xdr:from>
    <xdr:to>
      <xdr:col>73</xdr:col>
      <xdr:colOff>44450</xdr:colOff>
      <xdr:row>38</xdr:row>
      <xdr:rowOff>158750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168910</xdr:rowOff>
    </xdr:from>
    <xdr:ext cx="762000" cy="2584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34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46990</xdr:rowOff>
    </xdr:from>
    <xdr:to>
      <xdr:col>68</xdr:col>
      <xdr:colOff>203200</xdr:colOff>
      <xdr:row>38</xdr:row>
      <xdr:rowOff>148590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158750</xdr:rowOff>
    </xdr:from>
    <xdr:ext cx="7620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33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36830</xdr:rowOff>
    </xdr:from>
    <xdr:to>
      <xdr:col>64</xdr:col>
      <xdr:colOff>152400</xdr:colOff>
      <xdr:row>38</xdr:row>
      <xdr:rowOff>138430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148590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算定に係る係数について前年度比較すると、算定に係る分母について標準財政規模が3.3％減少したものの、分子において地方債残高が3.3％、債務負担行為に基づく支出予定額が50.2％それぞれ減少し、将来負担額が減少したことから将来負担比率が微減となった。</a:t>
          </a:r>
        </a:p>
        <a:p>
          <a:r>
            <a:rPr kumimoji="1" lang="ja-JP" altLang="en-US" sz="1300">
              <a:latin typeface="ＭＳ Ｐゴシック"/>
              <a:ea typeface="ＭＳ Ｐゴシック"/>
            </a:rPr>
            <a:t>　今後、構成団体となっている一部事務組合において施設の大規模改修が計画されており、地方債の計画的な発行のため、中長期的な視点での地方債の計画的な活用と公債費負担の平準化を図る必要がある。</a:t>
          </a:r>
        </a:p>
      </xdr:txBody>
    </xdr:sp>
    <xdr:clientData/>
  </xdr:twoCellAnchor>
  <xdr:oneCellAnchor>
    <xdr:from>
      <xdr:col>61</xdr:col>
      <xdr:colOff>6350</xdr:colOff>
      <xdr:row>10</xdr:row>
      <xdr:rowOff>63500</xdr:rowOff>
    </xdr:from>
    <xdr:ext cx="298450" cy="22479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45085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305"/>
          <a:ext cx="0" cy="1675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17780</xdr:rowOff>
    </xdr:from>
    <xdr:ext cx="762000" cy="2584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1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45085</xdr:rowOff>
    </xdr:from>
    <xdr:to>
      <xdr:col>81</xdr:col>
      <xdr:colOff>133350</xdr:colOff>
      <xdr:row>23</xdr:row>
      <xdr:rowOff>45085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99695</xdr:rowOff>
    </xdr:from>
    <xdr:to>
      <xdr:col>81</xdr:col>
      <xdr:colOff>44450</xdr:colOff>
      <xdr:row>15</xdr:row>
      <xdr:rowOff>102235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6179800" y="267144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102235</xdr:rowOff>
    </xdr:from>
    <xdr:to>
      <xdr:col>77</xdr:col>
      <xdr:colOff>44450</xdr:colOff>
      <xdr:row>15</xdr:row>
      <xdr:rowOff>114935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26739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132080</xdr:rowOff>
    </xdr:from>
    <xdr:to>
      <xdr:col>77</xdr:col>
      <xdr:colOff>95250</xdr:colOff>
      <xdr:row>14</xdr:row>
      <xdr:rowOff>61595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71755</xdr:rowOff>
    </xdr:from>
    <xdr:ext cx="7366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114935</xdr:rowOff>
    </xdr:from>
    <xdr:to>
      <xdr:col>72</xdr:col>
      <xdr:colOff>203200</xdr:colOff>
      <xdr:row>15</xdr:row>
      <xdr:rowOff>121920</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4401800" y="2686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132080</xdr:rowOff>
    </xdr:from>
    <xdr:to>
      <xdr:col>73</xdr:col>
      <xdr:colOff>44450</xdr:colOff>
      <xdr:row>15</xdr:row>
      <xdr:rowOff>62230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72390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29210</xdr:rowOff>
    </xdr:from>
    <xdr:to>
      <xdr:col>68</xdr:col>
      <xdr:colOff>152400</xdr:colOff>
      <xdr:row>15</xdr:row>
      <xdr:rowOff>121920</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a:off x="13512800" y="260096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98425</xdr:rowOff>
    </xdr:from>
    <xdr:to>
      <xdr:col>68</xdr:col>
      <xdr:colOff>203200</xdr:colOff>
      <xdr:row>16</xdr:row>
      <xdr:rowOff>29210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670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13335</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5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133350</xdr:rowOff>
    </xdr:from>
    <xdr:to>
      <xdr:col>64</xdr:col>
      <xdr:colOff>152400</xdr:colOff>
      <xdr:row>16</xdr:row>
      <xdr:rowOff>63500</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48260</xdr:rowOff>
    </xdr:from>
    <xdr:ext cx="762000" cy="259080"/>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48895</xdr:rowOff>
    </xdr:from>
    <xdr:to>
      <xdr:col>81</xdr:col>
      <xdr:colOff>95250</xdr:colOff>
      <xdr:row>15</xdr:row>
      <xdr:rowOff>150495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2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20955</xdr:rowOff>
    </xdr:from>
    <xdr:ext cx="762000" cy="2584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2592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52070</xdr:rowOff>
    </xdr:from>
    <xdr:to>
      <xdr:col>77</xdr:col>
      <xdr:colOff>95250</xdr:colOff>
      <xdr:row>15</xdr:row>
      <xdr:rowOff>153035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262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137795</xdr:rowOff>
    </xdr:from>
    <xdr:ext cx="7366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2709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64135</xdr:rowOff>
    </xdr:from>
    <xdr:to>
      <xdr:col>73</xdr:col>
      <xdr:colOff>44450</xdr:colOff>
      <xdr:row>15</xdr:row>
      <xdr:rowOff>166370</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263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150495</xdr:rowOff>
    </xdr:from>
    <xdr:ext cx="762000" cy="259080"/>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272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71120</xdr:rowOff>
    </xdr:from>
    <xdr:to>
      <xdr:col>68</xdr:col>
      <xdr:colOff>203200</xdr:colOff>
      <xdr:row>16</xdr:row>
      <xdr:rowOff>1270</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26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11430</xdr:rowOff>
    </xdr:from>
    <xdr:ext cx="762000" cy="259080"/>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241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149225</xdr:rowOff>
    </xdr:from>
    <xdr:to>
      <xdr:col>64</xdr:col>
      <xdr:colOff>152400</xdr:colOff>
      <xdr:row>15</xdr:row>
      <xdr:rowOff>79375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254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89535</xdr:rowOff>
    </xdr:from>
    <xdr:ext cx="762000" cy="2584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2318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14,176
14,094
886.47
13,388,728
12,929,178
438,399
8,303,812
16,413,305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31.2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職員の退職や退職手当負担率の変更等により、人件費の歳出額は前年度比6.6％減少し、経常収支比率における人件費の割合も減少した。</a:t>
          </a:r>
        </a:p>
        <a:p>
          <a:r>
            <a:rPr kumimoji="1" lang="ja-JP" altLang="en-US" sz="1300">
              <a:latin typeface="ＭＳ Ｐゴシック"/>
              <a:ea typeface="ＭＳ Ｐゴシック"/>
            </a:rPr>
            <a:t>　類似団体内平均を下回る状況が続いているものの、再任用職員や会計年度任用職員の雇用が増加傾向であることから、適正な定員管理に務める。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68580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148590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63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40640</xdr:rowOff>
    </xdr:from>
    <xdr:ext cx="762000" cy="2584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124460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138430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138430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78740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81280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73660</xdr:rowOff>
    </xdr:from>
    <xdr:ext cx="7359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127000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27940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88900</xdr:rowOff>
    </xdr:from>
    <xdr:ext cx="761365" cy="2584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当町は広大な面積の中に集落が点在する地理的条件により、総合支所をはじめとする類似施設が町内に分散して立地していることから、類似団体内平均を上回る状況が続いている。</a:t>
          </a:r>
        </a:p>
        <a:p>
          <a:r>
            <a:rPr kumimoji="1" lang="ja-JP" altLang="en-US" sz="1300">
              <a:latin typeface="ＭＳ Ｐゴシック"/>
              <a:ea typeface="ＭＳ Ｐゴシック"/>
            </a:rPr>
            <a:t>　引き続き公共施設等総合管理計画に基づく施設の統廃合や内部管理経費の圧縮等により、物件費を抑制していく。</a:t>
          </a: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24765</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150495</xdr:rowOff>
    </xdr:from>
    <xdr:ext cx="762000" cy="259080"/>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109855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1874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29845</xdr:rowOff>
    </xdr:from>
    <xdr:ext cx="762000" cy="2584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618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62230</xdr:rowOff>
    </xdr:from>
    <xdr:ext cx="736600" cy="259080"/>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69850</xdr:rowOff>
    </xdr:from>
    <xdr:to>
      <xdr:col>73</xdr:col>
      <xdr:colOff>180975</xdr:colOff>
      <xdr:row>15</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41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85090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115570</xdr:rowOff>
    </xdr:from>
    <xdr:to>
      <xdr:col>69</xdr:col>
      <xdr:colOff>92075</xdr:colOff>
      <xdr:row>15</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687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xdr:rowOff>
    </xdr:from>
    <xdr:to>
      <xdr:col>69</xdr:col>
      <xdr:colOff>142875</xdr:colOff>
      <xdr:row>15</xdr:row>
      <xdr:rowOff>103505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113665</xdr:rowOff>
    </xdr:from>
    <xdr:ext cx="761365" cy="2584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42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119380</xdr:rowOff>
    </xdr:from>
    <xdr:ext cx="762000"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31115</xdr:rowOff>
    </xdr:from>
    <xdr:ext cx="762000" cy="2584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2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82550</xdr:rowOff>
    </xdr:from>
    <xdr:ext cx="7366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5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105410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151130</xdr:rowOff>
    </xdr:from>
    <xdr:ext cx="76136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722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151130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新型コロナウイルス感染症関連対応の給付金事業等が終了したことにより、扶助費の歳出額は前年度比20.8％と大きく減少したものの、これらは臨時的な支出であることから、経常収支比率における扶助費の割合は前年度と同値となった。</a:t>
          </a:r>
        </a:p>
        <a:p>
          <a:r>
            <a:rPr kumimoji="1" lang="ja-JP" altLang="en-US" sz="1300">
              <a:latin typeface="ＭＳ Ｐゴシック"/>
              <a:ea typeface="ＭＳ Ｐゴシック"/>
            </a:rPr>
            <a:t>　類似団体内平均を下回る状況が続いているものの、急速に進む少子高齢化等の影響は財政を圧迫する要因であることから、引き続き同行を注視していく。</a:t>
          </a:r>
        </a:p>
      </xdr:txBody>
    </xdr:sp>
    <xdr:clientData/>
  </xdr:twoCellAnchor>
  <xdr:oneCellAnchor>
    <xdr:from>
      <xdr:col>3</xdr:col>
      <xdr:colOff>123825</xdr:colOff>
      <xdr:row>49</xdr:row>
      <xdr:rowOff>107950</xdr:rowOff>
    </xdr:from>
    <xdr:ext cx="29781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99060</xdr:rowOff>
    </xdr:from>
    <xdr:ext cx="762000" cy="2584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47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124460</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67310</xdr:rowOff>
    </xdr:from>
    <xdr:ext cx="73596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146050</xdr:rowOff>
    </xdr:from>
    <xdr:to>
      <xdr:col>15</xdr:col>
      <xdr:colOff>98425</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43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143510</xdr:rowOff>
    </xdr:from>
    <xdr:ext cx="762000" cy="2584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996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124460</xdr:rowOff>
    </xdr:from>
    <xdr:ext cx="76136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97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6136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54610</xdr:rowOff>
    </xdr:from>
    <xdr:ext cx="762000" cy="2584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149860</xdr:rowOff>
    </xdr:from>
    <xdr:ext cx="7359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2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613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16510</xdr:rowOff>
    </xdr:from>
    <xdr:ext cx="7613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7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公共施設等の維持管理に多額の費用を要しているとともに、特別豪雪地帯であることから除排雪経費にも多額の費用を要している。</a:t>
          </a:r>
        </a:p>
        <a:p>
          <a:r>
            <a:rPr kumimoji="1" lang="ja-JP" altLang="en-US" sz="1300">
              <a:latin typeface="ＭＳ Ｐゴシック"/>
              <a:ea typeface="ＭＳ Ｐゴシック"/>
            </a:rPr>
            <a:t>　公共施設については、公共施設等総合管理計画に基づき、施設の統廃合等により維持補修費の圧縮を図る。</a:t>
          </a:r>
        </a:p>
      </xdr:txBody>
    </xdr:sp>
    <xdr:clientData/>
  </xdr:twoCellAnchor>
  <xdr:oneCellAnchor>
    <xdr:from>
      <xdr:col>62</xdr:col>
      <xdr:colOff>6350</xdr:colOff>
      <xdr:row>49</xdr:row>
      <xdr:rowOff>107950</xdr:rowOff>
    </xdr:from>
    <xdr:ext cx="29781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99060</xdr:rowOff>
    </xdr:from>
    <xdr:ext cx="507365" cy="2584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156210</xdr:rowOff>
    </xdr:from>
    <xdr:ext cx="507365"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41910</xdr:rowOff>
    </xdr:from>
    <xdr:ext cx="50736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156210</xdr:rowOff>
    </xdr:from>
    <xdr:ext cx="50736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41910</xdr:rowOff>
    </xdr:from>
    <xdr:ext cx="50736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99060</xdr:rowOff>
    </xdr:from>
    <xdr:ext cx="507365" cy="2584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52070</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10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118110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57</xdr:row>
      <xdr:rowOff>22225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6750"/>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38735</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22225</xdr:rowOff>
    </xdr:from>
    <xdr:to>
      <xdr:col>78</xdr:col>
      <xdr:colOff>69850</xdr:colOff>
      <xdr:row>57</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948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31750</xdr:rowOff>
    </xdr:from>
    <xdr:to>
      <xdr:col>73</xdr:col>
      <xdr:colOff>180975</xdr:colOff>
      <xdr:row>57</xdr:row>
      <xdr:rowOff>60325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3295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0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31750</xdr:rowOff>
    </xdr:from>
    <xdr:to>
      <xdr:col>69</xdr:col>
      <xdr:colOff>92075</xdr:colOff>
      <xdr:row>56</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329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67310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29210</xdr:rowOff>
    </xdr:from>
    <xdr:to>
      <xdr:col>65</xdr:col>
      <xdr:colOff>53975</xdr:colOff>
      <xdr:row>57</xdr:row>
      <xdr:rowOff>130175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114935</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87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92710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143510</xdr:rowOff>
    </xdr:from>
    <xdr:to>
      <xdr:col>78</xdr:col>
      <xdr:colOff>120650</xdr:colOff>
      <xdr:row>57</xdr:row>
      <xdr:rowOff>73025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57785</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30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9525</xdr:rowOff>
    </xdr:from>
    <xdr:to>
      <xdr:col>74</xdr:col>
      <xdr:colOff>31750</xdr:colOff>
      <xdr:row>57</xdr:row>
      <xdr:rowOff>111125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95885</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6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152400</xdr:rowOff>
    </xdr:from>
    <xdr:to>
      <xdr:col>69</xdr:col>
      <xdr:colOff>142875</xdr:colOff>
      <xdr:row>56</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92710</xdr:rowOff>
    </xdr:from>
    <xdr:ext cx="76136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5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35560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6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一部事務組合への負担金や町独自の補助事業が増加傾向であることから、事業の優先度に基づく予算配分を進める。</a:t>
          </a:r>
        </a:p>
      </xdr:txBody>
    </xdr:sp>
    <xdr:clientData/>
  </xdr:twoCellAnchor>
  <xdr:oneCellAnchor>
    <xdr:from>
      <xdr:col>62</xdr:col>
      <xdr:colOff>6350</xdr:colOff>
      <xdr:row>29</xdr:row>
      <xdr:rowOff>107950</xdr:rowOff>
    </xdr:from>
    <xdr:ext cx="29781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7365"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736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7620</xdr:rowOff>
    </xdr:from>
    <xdr:ext cx="762000" cy="2584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167640</xdr:rowOff>
    </xdr:from>
    <xdr:ext cx="762000" cy="2584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54610</xdr:rowOff>
    </xdr:from>
    <xdr:to>
      <xdr:col>82</xdr:col>
      <xdr:colOff>107950</xdr:colOff>
      <xdr:row>35</xdr:row>
      <xdr:rowOff>62230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0553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170180</xdr:rowOff>
    </xdr:from>
    <xdr:ext cx="762000" cy="259080"/>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62230</xdr:rowOff>
    </xdr:from>
    <xdr:to>
      <xdr:col>78</xdr:col>
      <xdr:colOff>69850</xdr:colOff>
      <xdr:row>35</xdr:row>
      <xdr:rowOff>146050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0629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85090</xdr:rowOff>
    </xdr:from>
    <xdr:ext cx="7366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42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130810</xdr:rowOff>
    </xdr:from>
    <xdr:to>
      <xdr:col>73</xdr:col>
      <xdr:colOff>180975</xdr:colOff>
      <xdr:row>35</xdr:row>
      <xdr:rowOff>146050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315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123190</xdr:rowOff>
    </xdr:from>
    <xdr:ext cx="762000" cy="2584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81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130810</xdr:rowOff>
    </xdr:from>
    <xdr:to>
      <xdr:col>69</xdr:col>
      <xdr:colOff>92075</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31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62230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2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16510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7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3810</xdr:rowOff>
    </xdr:from>
    <xdr:to>
      <xdr:col>82</xdr:col>
      <xdr:colOff>158750</xdr:colOff>
      <xdr:row>35</xdr:row>
      <xdr:rowOff>105410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20320</xdr:rowOff>
    </xdr:from>
    <xdr:ext cx="762000" cy="2584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49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11430</xdr:rowOff>
    </xdr:from>
    <xdr:to>
      <xdr:col>78</xdr:col>
      <xdr:colOff>120650</xdr:colOff>
      <xdr:row>35</xdr:row>
      <xdr:rowOff>113030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97790</xdr:rowOff>
    </xdr:from>
    <xdr:ext cx="736600" cy="2584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985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10160</xdr:rowOff>
    </xdr:from>
    <xdr:ext cx="7620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8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80010</xdr:rowOff>
    </xdr:from>
    <xdr:to>
      <xdr:col>69</xdr:col>
      <xdr:colOff>142875</xdr:colOff>
      <xdr:row>36</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166370</xdr:rowOff>
    </xdr:from>
    <xdr:ext cx="761365" cy="2584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67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2540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174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令和元年度、令和２年度における大規模事業に係る元金償還が開始されたことにより、公債費の歳出額は前年度比9.1％増加し、経常収支比率における公債費の割合も増加した。</a:t>
          </a:r>
        </a:p>
        <a:p>
          <a:r>
            <a:rPr kumimoji="1" lang="ja-JP" altLang="en-US" sz="1300">
              <a:latin typeface="ＭＳ Ｐゴシック"/>
              <a:ea typeface="ＭＳ Ｐゴシック"/>
            </a:rPr>
            <a:t>　類似団体内平均を上回る状況が続いており、今後も一部事務組合において施設の大規模改修が計画されていることから、中長期的な視点での地方債の計画的な活用と公債費負担の平準化を図る必要がある。</a:t>
          </a:r>
        </a:p>
      </xdr:txBody>
    </xdr:sp>
    <xdr:clientData/>
  </xdr:twoCellAnchor>
  <xdr:oneCellAnchor>
    <xdr:from>
      <xdr:col>3</xdr:col>
      <xdr:colOff>123825</xdr:colOff>
      <xdr:row>69</xdr:row>
      <xdr:rowOff>107950</xdr:rowOff>
    </xdr:from>
    <xdr:ext cx="297815" cy="22542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95250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67310</xdr:rowOff>
    </xdr:from>
    <xdr:ext cx="762000" cy="259080"/>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95250</xdr:rowOff>
    </xdr:from>
    <xdr:to>
      <xdr:col>24</xdr:col>
      <xdr:colOff>114300</xdr:colOff>
      <xdr:row>80</xdr:row>
      <xdr:rowOff>95250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167640</xdr:rowOff>
    </xdr:from>
    <xdr:ext cx="762000" cy="2584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21590</xdr:rowOff>
    </xdr:from>
    <xdr:to>
      <xdr:col>24</xdr:col>
      <xdr:colOff>25400</xdr:colOff>
      <xdr:row>78</xdr:row>
      <xdr:rowOff>132080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9469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40640</xdr:rowOff>
    </xdr:from>
    <xdr:ext cx="762000" cy="2584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70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23495</xdr:rowOff>
    </xdr:from>
    <xdr:to>
      <xdr:col>24</xdr:col>
      <xdr:colOff>76200</xdr:colOff>
      <xdr:row>77</xdr:row>
      <xdr:rowOff>125095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21590</xdr:rowOff>
    </xdr:from>
    <xdr:to>
      <xdr:col>19</xdr:col>
      <xdr:colOff>187325</xdr:colOff>
      <xdr:row>78</xdr:row>
      <xdr:rowOff>58420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946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5080</xdr:rowOff>
    </xdr:from>
    <xdr:to>
      <xdr:col>20</xdr:col>
      <xdr:colOff>38100</xdr:colOff>
      <xdr:row>77</xdr:row>
      <xdr:rowOff>106680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116840</xdr:rowOff>
    </xdr:from>
    <xdr:ext cx="735965" cy="25908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755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58420</xdr:rowOff>
    </xdr:from>
    <xdr:to>
      <xdr:col>15</xdr:col>
      <xdr:colOff>98425</xdr:colOff>
      <xdr:row>78</xdr:row>
      <xdr:rowOff>90170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31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33020</xdr:rowOff>
    </xdr:from>
    <xdr:to>
      <xdr:col>15</xdr:col>
      <xdr:colOff>149225</xdr:colOff>
      <xdr:row>77</xdr:row>
      <xdr:rowOff>134620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144780</xdr:rowOff>
    </xdr:from>
    <xdr:ext cx="762000" cy="2584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03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76835</xdr:rowOff>
    </xdr:from>
    <xdr:to>
      <xdr:col>11</xdr:col>
      <xdr:colOff>9525</xdr:colOff>
      <xdr:row>78</xdr:row>
      <xdr:rowOff>90170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499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83185</xdr:rowOff>
    </xdr:from>
    <xdr:to>
      <xdr:col>11</xdr:col>
      <xdr:colOff>60325</xdr:colOff>
      <xdr:row>78</xdr:row>
      <xdr:rowOff>13335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23495</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536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23495</xdr:rowOff>
    </xdr:from>
    <xdr:ext cx="7613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536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80645</xdr:rowOff>
    </xdr:from>
    <xdr:to>
      <xdr:col>24</xdr:col>
      <xdr:colOff>76200</xdr:colOff>
      <xdr:row>79</xdr:row>
      <xdr:rowOff>10795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52705</xdr:rowOff>
    </xdr:from>
    <xdr:ext cx="762000" cy="2584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2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142240</xdr:rowOff>
    </xdr:from>
    <xdr:to>
      <xdr:col>20</xdr:col>
      <xdr:colOff>38100</xdr:colOff>
      <xdr:row>78</xdr:row>
      <xdr:rowOff>72390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57150</xdr:rowOff>
    </xdr:from>
    <xdr:ext cx="73596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302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93980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39370</xdr:rowOff>
    </xdr:from>
    <xdr:to>
      <xdr:col>11</xdr:col>
      <xdr:colOff>60325</xdr:colOff>
      <xdr:row>78</xdr:row>
      <xdr:rowOff>140970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125730</xdr:rowOff>
    </xdr:from>
    <xdr:ext cx="761365"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98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26035</xdr:rowOff>
    </xdr:from>
    <xdr:to>
      <xdr:col>6</xdr:col>
      <xdr:colOff>171450</xdr:colOff>
      <xdr:row>78</xdr:row>
      <xdr:rowOff>127635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112395</xdr:rowOff>
    </xdr:from>
    <xdr:ext cx="761365" cy="2584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85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再任用職員、会計年度任用職員ともに増加傾向であり、引き続き適正な定員管理に努めるとともに、組織改編等の抜本的改革を視野に入れた検討も必要である。</a:t>
          </a:r>
        </a:p>
      </xdr:txBody>
    </xdr:sp>
    <xdr:clientData/>
  </xdr:twoCellAnchor>
  <xdr:oneCellAnchor>
    <xdr:from>
      <xdr:col>62</xdr:col>
      <xdr:colOff>6350</xdr:colOff>
      <xdr:row>69</xdr:row>
      <xdr:rowOff>107950</xdr:rowOff>
    </xdr:from>
    <xdr:ext cx="297815" cy="22542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129540</xdr:rowOff>
    </xdr:from>
    <xdr:to>
      <xdr:col>82</xdr:col>
      <xdr:colOff>107950</xdr:colOff>
      <xdr:row>79</xdr:row>
      <xdr:rowOff>101600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390"/>
          <a:ext cx="0" cy="1000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73660</xdr:rowOff>
    </xdr:from>
    <xdr:ext cx="762000" cy="259080"/>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101600</xdr:rowOff>
    </xdr:from>
    <xdr:to>
      <xdr:col>82</xdr:col>
      <xdr:colOff>196850</xdr:colOff>
      <xdr:row>79</xdr:row>
      <xdr:rowOff>101600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44450</xdr:rowOff>
    </xdr:from>
    <xdr:ext cx="762000" cy="259080"/>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129540</xdr:rowOff>
    </xdr:from>
    <xdr:to>
      <xdr:col>82</xdr:col>
      <xdr:colOff>196850</xdr:colOff>
      <xdr:row>73</xdr:row>
      <xdr:rowOff>129540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133985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882880"/>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2540</xdr:rowOff>
    </xdr:from>
    <xdr:ext cx="762000" cy="259080"/>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133985</xdr:rowOff>
    </xdr:from>
    <xdr:to>
      <xdr:col>78</xdr:col>
      <xdr:colOff>69850</xdr:colOff>
      <xdr:row>76</xdr:row>
      <xdr:rowOff>95250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9273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2540</xdr:rowOff>
    </xdr:from>
    <xdr:ext cx="7366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161290</xdr:rowOff>
    </xdr:from>
    <xdr:to>
      <xdr:col>73</xdr:col>
      <xdr:colOff>180975</xdr:colOff>
      <xdr:row>76</xdr:row>
      <xdr:rowOff>95250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9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161290</xdr:rowOff>
    </xdr:from>
    <xdr:to>
      <xdr:col>69</xdr:col>
      <xdr:colOff>92075</xdr:colOff>
      <xdr:row>76</xdr:row>
      <xdr:rowOff>99695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4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26035</xdr:rowOff>
    </xdr:from>
    <xdr:to>
      <xdr:col>69</xdr:col>
      <xdr:colOff>142875</xdr:colOff>
      <xdr:row>76</xdr:row>
      <xdr:rowOff>127635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112395</xdr:rowOff>
    </xdr:from>
    <xdr:ext cx="761365" cy="2584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2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21590</xdr:rowOff>
    </xdr:from>
    <xdr:to>
      <xdr:col>65</xdr:col>
      <xdr:colOff>53975</xdr:colOff>
      <xdr:row>76</xdr:row>
      <xdr:rowOff>123190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133350</xdr:rowOff>
    </xdr:from>
    <xdr:ext cx="762000" cy="2584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20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161290</xdr:rowOff>
    </xdr:from>
    <xdr:ext cx="762000" cy="259080"/>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7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83185</xdr:rowOff>
    </xdr:from>
    <xdr:to>
      <xdr:col>78</xdr:col>
      <xdr:colOff>120650</xdr:colOff>
      <xdr:row>76</xdr:row>
      <xdr:rowOff>13335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23495</xdr:rowOff>
    </xdr:from>
    <xdr:ext cx="7366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10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44450</xdr:rowOff>
    </xdr:from>
    <xdr:to>
      <xdr:col>74</xdr:col>
      <xdr:colOff>31750</xdr:colOff>
      <xdr:row>76</xdr:row>
      <xdr:rowOff>146050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156210</xdr:rowOff>
    </xdr:from>
    <xdr:ext cx="762000" cy="2584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43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110490</xdr:rowOff>
    </xdr:from>
    <xdr:to>
      <xdr:col>69</xdr:col>
      <xdr:colOff>142875</xdr:colOff>
      <xdr:row>76</xdr:row>
      <xdr:rowOff>40640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61365"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48895</xdr:rowOff>
    </xdr:from>
    <xdr:to>
      <xdr:col>65</xdr:col>
      <xdr:colOff>53975</xdr:colOff>
      <xdr:row>76</xdr:row>
      <xdr:rowOff>150495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135255</xdr:rowOff>
    </xdr:from>
    <xdr:ext cx="762000" cy="2584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65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福島県南会津町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17780</xdr:rowOff>
    </xdr:from>
    <xdr:to>
      <xdr:col>29</xdr:col>
      <xdr:colOff>127000</xdr:colOff>
      <xdr:row>19</xdr:row>
      <xdr:rowOff>37465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51355"/>
          <a:ext cx="0" cy="13912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9525</xdr:rowOff>
    </xdr:from>
    <xdr:ext cx="761365" cy="2584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77,976</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37465</xdr:rowOff>
    </xdr:from>
    <xdr:to>
      <xdr:col>30</xdr:col>
      <xdr:colOff>25400</xdr:colOff>
      <xdr:row>19</xdr:row>
      <xdr:rowOff>37465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426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103505</xdr:rowOff>
    </xdr:from>
    <xdr:ext cx="76136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260,689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17780</xdr:rowOff>
    </xdr:from>
    <xdr:to>
      <xdr:col>30</xdr:col>
      <xdr:colOff>25400</xdr:colOff>
      <xdr:row>11</xdr:row>
      <xdr:rowOff>17780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51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137160</xdr:rowOff>
    </xdr:from>
    <xdr:to>
      <xdr:col>29</xdr:col>
      <xdr:colOff>127000</xdr:colOff>
      <xdr:row>14</xdr:row>
      <xdr:rowOff>158115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003800" y="2585085"/>
          <a:ext cx="6477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145415</xdr:rowOff>
    </xdr:from>
    <xdr:ext cx="761365" cy="2584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2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1905</xdr:rowOff>
    </xdr:from>
    <xdr:to>
      <xdr:col>29</xdr:col>
      <xdr:colOff>177800</xdr:colOff>
      <xdr:row>17</xdr:row>
      <xdr:rowOff>103505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137160</xdr:rowOff>
    </xdr:from>
    <xdr:to>
      <xdr:col>26</xdr:col>
      <xdr:colOff>50800</xdr:colOff>
      <xdr:row>15</xdr:row>
      <xdr:rowOff>90805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585085"/>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20320</xdr:rowOff>
    </xdr:from>
    <xdr:to>
      <xdr:col>26</xdr:col>
      <xdr:colOff>101600</xdr:colOff>
      <xdr:row>17</xdr:row>
      <xdr:rowOff>121920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106680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8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36830</xdr:rowOff>
    </xdr:from>
    <xdr:to>
      <xdr:col>22</xdr:col>
      <xdr:colOff>114300</xdr:colOff>
      <xdr:row>15</xdr:row>
      <xdr:rowOff>90805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606800" y="265620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57150</xdr:rowOff>
    </xdr:from>
    <xdr:to>
      <xdr:col>22</xdr:col>
      <xdr:colOff>165100</xdr:colOff>
      <xdr:row>17</xdr:row>
      <xdr:rowOff>158750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1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143510</xdr:rowOff>
    </xdr:from>
    <xdr:ext cx="762000" cy="2584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36830</xdr:rowOff>
    </xdr:from>
    <xdr:to>
      <xdr:col>18</xdr:col>
      <xdr:colOff>177800</xdr:colOff>
      <xdr:row>15</xdr:row>
      <xdr:rowOff>124460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656205"/>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139065</xdr:rowOff>
    </xdr:from>
    <xdr:to>
      <xdr:col>19</xdr:col>
      <xdr:colOff>38100</xdr:colOff>
      <xdr:row>18</xdr:row>
      <xdr:rowOff>69215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01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53975</xdr:rowOff>
    </xdr:from>
    <xdr:ext cx="762000"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87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143510</xdr:rowOff>
    </xdr:from>
    <xdr:to>
      <xdr:col>15</xdr:col>
      <xdr:colOff>101600</xdr:colOff>
      <xdr:row>18</xdr:row>
      <xdr:rowOff>73025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057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57785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9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14</xdr:row>
      <xdr:rowOff>107315</xdr:rowOff>
    </xdr:from>
    <xdr:to>
      <xdr:col>29</xdr:col>
      <xdr:colOff>177800</xdr:colOff>
      <xdr:row>15</xdr:row>
      <xdr:rowOff>37465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555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123825</xdr:rowOff>
    </xdr:from>
    <xdr:ext cx="761365" cy="2584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0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174,707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86360</xdr:rowOff>
    </xdr:from>
    <xdr:to>
      <xdr:col>26</xdr:col>
      <xdr:colOff>101600</xdr:colOff>
      <xdr:row>15</xdr:row>
      <xdr:rowOff>16510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534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26670</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03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177,405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40640</xdr:rowOff>
    </xdr:from>
    <xdr:to>
      <xdr:col>22</xdr:col>
      <xdr:colOff>165100</xdr:colOff>
      <xdr:row>15</xdr:row>
      <xdr:rowOff>141605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6600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151765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161,030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157480</xdr:rowOff>
    </xdr:from>
    <xdr:to>
      <xdr:col>19</xdr:col>
      <xdr:colOff>38100</xdr:colOff>
      <xdr:row>15</xdr:row>
      <xdr:rowOff>87630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605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97790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74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168,097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73660</xdr:rowOff>
    </xdr:from>
    <xdr:to>
      <xdr:col>15</xdr:col>
      <xdr:colOff>101600</xdr:colOff>
      <xdr:row>16</xdr:row>
      <xdr:rowOff>3810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69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13970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156,610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273050</xdr:rowOff>
    </xdr:from>
    <xdr:to>
      <xdr:col>29</xdr:col>
      <xdr:colOff>127000</xdr:colOff>
      <xdr:row>37</xdr:row>
      <xdr:rowOff>335915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197600"/>
          <a:ext cx="0" cy="12630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307975</xdr:rowOff>
    </xdr:from>
    <xdr:ext cx="76136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335915</xdr:rowOff>
    </xdr:from>
    <xdr:to>
      <xdr:col>30</xdr:col>
      <xdr:colOff>25400</xdr:colOff>
      <xdr:row>37</xdr:row>
      <xdr:rowOff>335915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606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15875</xdr:rowOff>
    </xdr:from>
    <xdr:ext cx="761365"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0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71,336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273050</xdr:rowOff>
    </xdr:from>
    <xdr:to>
      <xdr:col>30</xdr:col>
      <xdr:colOff>25400</xdr:colOff>
      <xdr:row>33</xdr:row>
      <xdr:rowOff>273050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1976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177800</xdr:rowOff>
    </xdr:from>
    <xdr:to>
      <xdr:col>29</xdr:col>
      <xdr:colOff>127000</xdr:colOff>
      <xdr:row>36</xdr:row>
      <xdr:rowOff>22860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788150"/>
          <a:ext cx="64770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311785</xdr:rowOff>
    </xdr:from>
    <xdr:ext cx="76136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2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340360</xdr:rowOff>
    </xdr:from>
    <xdr:to>
      <xdr:col>29</xdr:col>
      <xdr:colOff>177800</xdr:colOff>
      <xdr:row>36</xdr:row>
      <xdr:rowOff>98425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9507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22860</xdr:rowOff>
    </xdr:from>
    <xdr:to>
      <xdr:col>26</xdr:col>
      <xdr:colOff>50800</xdr:colOff>
      <xdr:row>36</xdr:row>
      <xdr:rowOff>82550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97611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31115</xdr:rowOff>
    </xdr:from>
    <xdr:to>
      <xdr:col>26</xdr:col>
      <xdr:colOff>101600</xdr:colOff>
      <xdr:row>36</xdr:row>
      <xdr:rowOff>132715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984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117475</xdr:rowOff>
    </xdr:from>
    <xdr:ext cx="736600" cy="25971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7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82550</xdr:rowOff>
    </xdr:from>
    <xdr:to>
      <xdr:col>22</xdr:col>
      <xdr:colOff>114300</xdr:colOff>
      <xdr:row>36</xdr:row>
      <xdr:rowOff>160655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035800"/>
          <a:ext cx="69850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71120</xdr:rowOff>
    </xdr:from>
    <xdr:to>
      <xdr:col>22</xdr:col>
      <xdr:colOff>165100</xdr:colOff>
      <xdr:row>37</xdr:row>
      <xdr:rowOff>1270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7024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157480</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160655</xdr:rowOff>
    </xdr:from>
    <xdr:to>
      <xdr:col>18</xdr:col>
      <xdr:colOff>177800</xdr:colOff>
      <xdr:row>37</xdr:row>
      <xdr:rowOff>29845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711390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116840</xdr:rowOff>
    </xdr:from>
    <xdr:to>
      <xdr:col>19</xdr:col>
      <xdr:colOff>38100</xdr:colOff>
      <xdr:row>37</xdr:row>
      <xdr:rowOff>46990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707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32385</xdr:rowOff>
    </xdr:from>
    <xdr:ext cx="762000" cy="25781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57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93345</xdr:rowOff>
    </xdr:from>
    <xdr:to>
      <xdr:col>15</xdr:col>
      <xdr:colOff>101600</xdr:colOff>
      <xdr:row>37</xdr:row>
      <xdr:rowOff>22860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70465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205740</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126365</xdr:rowOff>
    </xdr:from>
    <xdr:to>
      <xdr:col>29</xdr:col>
      <xdr:colOff>177800</xdr:colOff>
      <xdr:row>35</xdr:row>
      <xdr:rowOff>228600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736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314960</xdr:rowOff>
    </xdr:from>
    <xdr:ext cx="761365" cy="25781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824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40,363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314960</xdr:rowOff>
    </xdr:from>
    <xdr:to>
      <xdr:col>26</xdr:col>
      <xdr:colOff>101600</xdr:colOff>
      <xdr:row>36</xdr:row>
      <xdr:rowOff>73660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925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83185</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9353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31750</xdr:rowOff>
    </xdr:from>
    <xdr:to>
      <xdr:col>22</xdr:col>
      <xdr:colOff>165100</xdr:colOff>
      <xdr:row>36</xdr:row>
      <xdr:rowOff>133350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985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144145</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109855</xdr:rowOff>
    </xdr:from>
    <xdr:to>
      <xdr:col>19</xdr:col>
      <xdr:colOff>38100</xdr:colOff>
      <xdr:row>37</xdr:row>
      <xdr:rowOff>40640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0631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221615</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83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149860</xdr:rowOff>
    </xdr:from>
    <xdr:to>
      <xdr:col>15</xdr:col>
      <xdr:colOff>101600</xdr:colOff>
      <xdr:row>37</xdr:row>
      <xdr:rowOff>80645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103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64770</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9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21,147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14,176
14,094
886.47
13,388,728
12,929,178
438,399
8,303,812
16,413,305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31.2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56515</xdr:rowOff>
    </xdr:from>
    <xdr:to>
      <xdr:col>24</xdr:col>
      <xdr:colOff>62865</xdr:colOff>
      <xdr:row>39</xdr:row>
      <xdr:rowOff>11430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01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15240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62,608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11430</xdr:rowOff>
    </xdr:from>
    <xdr:to>
      <xdr:col>24</xdr:col>
      <xdr:colOff>152400</xdr:colOff>
      <xdr:row>39</xdr:row>
      <xdr:rowOff>11430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3175</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180,531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56515</xdr:rowOff>
    </xdr:from>
    <xdr:to>
      <xdr:col>24</xdr:col>
      <xdr:colOff>152400</xdr:colOff>
      <xdr:row>30</xdr:row>
      <xdr:rowOff>56515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122555</xdr:rowOff>
    </xdr:from>
    <xdr:to>
      <xdr:col>24</xdr:col>
      <xdr:colOff>63500</xdr:colOff>
      <xdr:row>33</xdr:row>
      <xdr:rowOff>33655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608955"/>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95250</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116840</xdr:rowOff>
    </xdr:from>
    <xdr:to>
      <xdr:col>24</xdr:col>
      <xdr:colOff>114300</xdr:colOff>
      <xdr:row>36</xdr:row>
      <xdr:rowOff>46990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122555</xdr:rowOff>
    </xdr:from>
    <xdr:to>
      <xdr:col>19</xdr:col>
      <xdr:colOff>177800</xdr:colOff>
      <xdr:row>33</xdr:row>
      <xdr:rowOff>45085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0895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139065</xdr:rowOff>
    </xdr:from>
    <xdr:to>
      <xdr:col>20</xdr:col>
      <xdr:colOff>38100</xdr:colOff>
      <xdr:row>36</xdr:row>
      <xdr:rowOff>69215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60325</xdr:rowOff>
    </xdr:from>
    <xdr:ext cx="59817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6232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45085</xdr:rowOff>
    </xdr:from>
    <xdr:to>
      <xdr:col>15</xdr:col>
      <xdr:colOff>50800</xdr:colOff>
      <xdr:row>34</xdr:row>
      <xdr:rowOff>90170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0293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105410</xdr:rowOff>
    </xdr:from>
    <xdr:ext cx="53403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27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71120</xdr:rowOff>
    </xdr:from>
    <xdr:to>
      <xdr:col>10</xdr:col>
      <xdr:colOff>114300</xdr:colOff>
      <xdr:row>34</xdr:row>
      <xdr:rowOff>90170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004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45085</xdr:rowOff>
    </xdr:from>
    <xdr:to>
      <xdr:col>10</xdr:col>
      <xdr:colOff>165100</xdr:colOff>
      <xdr:row>37</xdr:row>
      <xdr:rowOff>146685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137795</xdr:rowOff>
    </xdr:from>
    <xdr:ext cx="53403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481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59055</xdr:rowOff>
    </xdr:from>
    <xdr:to>
      <xdr:col>6</xdr:col>
      <xdr:colOff>38100</xdr:colOff>
      <xdr:row>37</xdr:row>
      <xdr:rowOff>160655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151765</xdr:rowOff>
    </xdr:from>
    <xdr:ext cx="53403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95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154940</xdr:rowOff>
    </xdr:from>
    <xdr:to>
      <xdr:col>24</xdr:col>
      <xdr:colOff>114300</xdr:colOff>
      <xdr:row>33</xdr:row>
      <xdr:rowOff>84455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41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6350</xdr:rowOff>
    </xdr:from>
    <xdr:ext cx="598805" cy="2584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927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141,860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71755</xdr:rowOff>
    </xdr:from>
    <xdr:to>
      <xdr:col>20</xdr:col>
      <xdr:colOff>38100</xdr:colOff>
      <xdr:row>33</xdr:row>
      <xdr:rowOff>1905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18415</xdr:rowOff>
    </xdr:from>
    <xdr:ext cx="598170" cy="2584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3333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166370</xdr:rowOff>
    </xdr:from>
    <xdr:to>
      <xdr:col>15</xdr:col>
      <xdr:colOff>101600</xdr:colOff>
      <xdr:row>33</xdr:row>
      <xdr:rowOff>95885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52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112395</xdr:rowOff>
    </xdr:from>
    <xdr:ext cx="598170" cy="2584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427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39370</xdr:rowOff>
    </xdr:from>
    <xdr:to>
      <xdr:col>10</xdr:col>
      <xdr:colOff>165100</xdr:colOff>
      <xdr:row>34</xdr:row>
      <xdr:rowOff>140970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32</xdr:row>
      <xdr:rowOff>157480</xdr:rowOff>
    </xdr:from>
    <xdr:ext cx="598170"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5643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20320</xdr:rowOff>
    </xdr:from>
    <xdr:to>
      <xdr:col>6</xdr:col>
      <xdr:colOff>38100</xdr:colOff>
      <xdr:row>34</xdr:row>
      <xdr:rowOff>121920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138430</xdr:rowOff>
    </xdr:from>
    <xdr:ext cx="59817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580" y="5624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100,056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103505</xdr:rowOff>
    </xdr:from>
    <xdr:to>
      <xdr:col>24</xdr:col>
      <xdr:colOff>62865</xdr:colOff>
      <xdr:row>57</xdr:row>
      <xdr:rowOff>157480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455"/>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161290</xdr:rowOff>
    </xdr:from>
    <xdr:ext cx="534670" cy="25908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50165</xdr:rowOff>
    </xdr:from>
    <xdr:ext cx="598805" cy="25908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344,470</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103505</xdr:rowOff>
    </xdr:from>
    <xdr:to>
      <xdr:col>24</xdr:col>
      <xdr:colOff>152400</xdr:colOff>
      <xdr:row>51</xdr:row>
      <xdr:rowOff>103505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55880</xdr:rowOff>
    </xdr:from>
    <xdr:to>
      <xdr:col>24</xdr:col>
      <xdr:colOff>63500</xdr:colOff>
      <xdr:row>56</xdr:row>
      <xdr:rowOff>66040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5708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86995</xdr:rowOff>
    </xdr:from>
    <xdr:ext cx="598805" cy="2584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1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109220</xdr:rowOff>
    </xdr:from>
    <xdr:to>
      <xdr:col>24</xdr:col>
      <xdr:colOff>114300</xdr:colOff>
      <xdr:row>57</xdr:row>
      <xdr:rowOff>38735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55880</xdr:rowOff>
    </xdr:from>
    <xdr:to>
      <xdr:col>19</xdr:col>
      <xdr:colOff>177800</xdr:colOff>
      <xdr:row>56</xdr:row>
      <xdr:rowOff>109855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70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134620</xdr:rowOff>
    </xdr:from>
    <xdr:to>
      <xdr:col>20</xdr:col>
      <xdr:colOff>38100</xdr:colOff>
      <xdr:row>57</xdr:row>
      <xdr:rowOff>64770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55880</xdr:rowOff>
    </xdr:from>
    <xdr:ext cx="534035"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29965" y="9828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77470</xdr:rowOff>
    </xdr:from>
    <xdr:to>
      <xdr:col>15</xdr:col>
      <xdr:colOff>50800</xdr:colOff>
      <xdr:row>56</xdr:row>
      <xdr:rowOff>109855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786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163830</xdr:rowOff>
    </xdr:from>
    <xdr:to>
      <xdr:col>15</xdr:col>
      <xdr:colOff>101600</xdr:colOff>
      <xdr:row>57</xdr:row>
      <xdr:rowOff>93980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85090</xdr:rowOff>
    </xdr:from>
    <xdr:ext cx="53403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9857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77470</xdr:rowOff>
    </xdr:from>
    <xdr:to>
      <xdr:col>10</xdr:col>
      <xdr:colOff>114300</xdr:colOff>
      <xdr:row>56</xdr:row>
      <xdr:rowOff>137795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86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107315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98425</xdr:rowOff>
    </xdr:from>
    <xdr:ext cx="534035" cy="2584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9871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26035</xdr:rowOff>
    </xdr:from>
    <xdr:to>
      <xdr:col>6</xdr:col>
      <xdr:colOff>38100</xdr:colOff>
      <xdr:row>57</xdr:row>
      <xdr:rowOff>127635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118745</xdr:rowOff>
    </xdr:from>
    <xdr:ext cx="534035"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9891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15240</xdr:rowOff>
    </xdr:from>
    <xdr:to>
      <xdr:col>24</xdr:col>
      <xdr:colOff>114300</xdr:colOff>
      <xdr:row>56</xdr:row>
      <xdr:rowOff>116840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38100</xdr:rowOff>
    </xdr:from>
    <xdr:ext cx="598805"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67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5080</xdr:rowOff>
    </xdr:from>
    <xdr:to>
      <xdr:col>20</xdr:col>
      <xdr:colOff>38100</xdr:colOff>
      <xdr:row>56</xdr:row>
      <xdr:rowOff>106680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123190</xdr:rowOff>
    </xdr:from>
    <xdr:ext cx="598170" cy="2584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3814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131,965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59055</xdr:rowOff>
    </xdr:from>
    <xdr:to>
      <xdr:col>15</xdr:col>
      <xdr:colOff>101600</xdr:colOff>
      <xdr:row>56</xdr:row>
      <xdr:rowOff>160655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6350</xdr:rowOff>
    </xdr:from>
    <xdr:ext cx="598170" cy="2584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436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26670</xdr:rowOff>
    </xdr:from>
    <xdr:to>
      <xdr:col>10</xdr:col>
      <xdr:colOff>165100</xdr:colOff>
      <xdr:row>56</xdr:row>
      <xdr:rowOff>128270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144780</xdr:rowOff>
    </xdr:from>
    <xdr:ext cx="598170" cy="2584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403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126,412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86995</xdr:rowOff>
    </xdr:from>
    <xdr:to>
      <xdr:col>6</xdr:col>
      <xdr:colOff>38100</xdr:colOff>
      <xdr:row>57</xdr:row>
      <xdr:rowOff>17780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33655</xdr:rowOff>
    </xdr:from>
    <xdr:ext cx="598170" cy="2584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463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26670</xdr:rowOff>
    </xdr:from>
    <xdr:to>
      <xdr:col>24</xdr:col>
      <xdr:colOff>62865</xdr:colOff>
      <xdr:row>78</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371070"/>
          <a:ext cx="1270" cy="1141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143510</xdr:rowOff>
    </xdr:from>
    <xdr:ext cx="249555" cy="2584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144780</xdr:rowOff>
    </xdr:from>
    <xdr:ext cx="534670" cy="2584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46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49,950</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26670</xdr:rowOff>
    </xdr:from>
    <xdr:to>
      <xdr:col>24</xdr:col>
      <xdr:colOff>152400</xdr:colOff>
      <xdr:row>72</xdr:row>
      <xdr:rowOff>26670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37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137795</xdr:rowOff>
    </xdr:from>
    <xdr:to>
      <xdr:col>24</xdr:col>
      <xdr:colOff>63500</xdr:colOff>
      <xdr:row>72</xdr:row>
      <xdr:rowOff>142240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139295"/>
          <a:ext cx="8382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31115</xdr:rowOff>
    </xdr:from>
    <xdr:ext cx="469900" cy="2584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327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52705</xdr:rowOff>
    </xdr:from>
    <xdr:to>
      <xdr:col>24</xdr:col>
      <xdr:colOff>114300</xdr:colOff>
      <xdr:row>77</xdr:row>
      <xdr:rowOff>154940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137795</xdr:rowOff>
    </xdr:from>
    <xdr:to>
      <xdr:col>19</xdr:col>
      <xdr:colOff>177800</xdr:colOff>
      <xdr:row>72</xdr:row>
      <xdr:rowOff>164465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139295"/>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35560</xdr:rowOff>
    </xdr:from>
    <xdr:to>
      <xdr:col>20</xdr:col>
      <xdr:colOff>38100</xdr:colOff>
      <xdr:row>77</xdr:row>
      <xdr:rowOff>137160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128270</xdr:rowOff>
    </xdr:from>
    <xdr:ext cx="469265" cy="259080"/>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350" y="13329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164465</xdr:rowOff>
    </xdr:from>
    <xdr:to>
      <xdr:col>15</xdr:col>
      <xdr:colOff>50800</xdr:colOff>
      <xdr:row>75</xdr:row>
      <xdr:rowOff>157480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508865"/>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36830</xdr:rowOff>
    </xdr:from>
    <xdr:to>
      <xdr:col>15</xdr:col>
      <xdr:colOff>101600</xdr:colOff>
      <xdr:row>77</xdr:row>
      <xdr:rowOff>138430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129540</xdr:rowOff>
    </xdr:from>
    <xdr:ext cx="46926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350" y="13331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97790</xdr:rowOff>
    </xdr:from>
    <xdr:to>
      <xdr:col>10</xdr:col>
      <xdr:colOff>114300</xdr:colOff>
      <xdr:row>75</xdr:row>
      <xdr:rowOff>157480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2785090"/>
          <a:ext cx="889000"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116840</xdr:rowOff>
    </xdr:from>
    <xdr:to>
      <xdr:col>10</xdr:col>
      <xdr:colOff>165100</xdr:colOff>
      <xdr:row>78</xdr:row>
      <xdr:rowOff>46990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38100</xdr:rowOff>
    </xdr:from>
    <xdr:ext cx="46926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350" y="13411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103505</xdr:rowOff>
    </xdr:from>
    <xdr:to>
      <xdr:col>6</xdr:col>
      <xdr:colOff>38100</xdr:colOff>
      <xdr:row>78</xdr:row>
      <xdr:rowOff>33655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24765</xdr:rowOff>
    </xdr:from>
    <xdr:ext cx="46926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350" y="13397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72</xdr:row>
      <xdr:rowOff>91440</xdr:rowOff>
    </xdr:from>
    <xdr:to>
      <xdr:col>24</xdr:col>
      <xdr:colOff>114300</xdr:colOff>
      <xdr:row>73</xdr:row>
      <xdr:rowOff>21590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6350</xdr:rowOff>
    </xdr:from>
    <xdr:ext cx="534670" cy="2584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3507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70</xdr:row>
      <xdr:rowOff>86995</xdr:rowOff>
    </xdr:from>
    <xdr:to>
      <xdr:col>20</xdr:col>
      <xdr:colOff>38100</xdr:colOff>
      <xdr:row>71</xdr:row>
      <xdr:rowOff>17780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088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69</xdr:row>
      <xdr:rowOff>33655</xdr:rowOff>
    </xdr:from>
    <xdr:ext cx="534035" cy="2584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29965" y="11863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113665</xdr:rowOff>
    </xdr:from>
    <xdr:to>
      <xdr:col>15</xdr:col>
      <xdr:colOff>101600</xdr:colOff>
      <xdr:row>73</xdr:row>
      <xdr:rowOff>43815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71</xdr:row>
      <xdr:rowOff>60325</xdr:rowOff>
    </xdr:from>
    <xdr:ext cx="534035"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0965" y="12233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106680</xdr:rowOff>
    </xdr:from>
    <xdr:to>
      <xdr:col>10</xdr:col>
      <xdr:colOff>165100</xdr:colOff>
      <xdr:row>76</xdr:row>
      <xdr:rowOff>36830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53975</xdr:rowOff>
    </xdr:from>
    <xdr:ext cx="534035"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1965" y="12741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46355</xdr:rowOff>
    </xdr:from>
    <xdr:to>
      <xdr:col>6</xdr:col>
      <xdr:colOff>38100</xdr:colOff>
      <xdr:row>74</xdr:row>
      <xdr:rowOff>147955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72</xdr:row>
      <xdr:rowOff>164465</xdr:rowOff>
    </xdr:from>
    <xdr:ext cx="53403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2965" y="12508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167640</xdr:rowOff>
    </xdr:from>
    <xdr:to>
      <xdr:col>24</xdr:col>
      <xdr:colOff>62865</xdr:colOff>
      <xdr:row>98</xdr:row>
      <xdr:rowOff>152400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981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156210</xdr:rowOff>
    </xdr:from>
    <xdr:ext cx="534670" cy="2584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8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47,210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152400</xdr:rowOff>
    </xdr:from>
    <xdr:to>
      <xdr:col>24</xdr:col>
      <xdr:colOff>152400</xdr:colOff>
      <xdr:row>98</xdr:row>
      <xdr:rowOff>152400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114300</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7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130,304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167640</xdr:rowOff>
    </xdr:from>
    <xdr:to>
      <xdr:col>24</xdr:col>
      <xdr:colOff>152400</xdr:colOff>
      <xdr:row>90</xdr:row>
      <xdr:rowOff>167640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9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15240</xdr:rowOff>
    </xdr:from>
    <xdr:to>
      <xdr:col>24</xdr:col>
      <xdr:colOff>63500</xdr:colOff>
      <xdr:row>96</xdr:row>
      <xdr:rowOff>111760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302990"/>
          <a:ext cx="8382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20955</xdr:rowOff>
    </xdr:from>
    <xdr:ext cx="534670" cy="2584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8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169545</xdr:rowOff>
    </xdr:from>
    <xdr:to>
      <xdr:col>24</xdr:col>
      <xdr:colOff>114300</xdr:colOff>
      <xdr:row>96</xdr:row>
      <xdr:rowOff>99695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15240</xdr:rowOff>
    </xdr:from>
    <xdr:to>
      <xdr:col>19</xdr:col>
      <xdr:colOff>177800</xdr:colOff>
      <xdr:row>97</xdr:row>
      <xdr:rowOff>54610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02990"/>
          <a:ext cx="8890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167640</xdr:rowOff>
    </xdr:from>
    <xdr:to>
      <xdr:col>20</xdr:col>
      <xdr:colOff>38100</xdr:colOff>
      <xdr:row>95</xdr:row>
      <xdr:rowOff>97790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88900</xdr:rowOff>
    </xdr:from>
    <xdr:ext cx="53403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29965" y="16376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38100</xdr:rowOff>
    </xdr:from>
    <xdr:to>
      <xdr:col>15</xdr:col>
      <xdr:colOff>50800</xdr:colOff>
      <xdr:row>97</xdr:row>
      <xdr:rowOff>54610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68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156210</xdr:rowOff>
    </xdr:from>
    <xdr:to>
      <xdr:col>15</xdr:col>
      <xdr:colOff>101600</xdr:colOff>
      <xdr:row>97</xdr:row>
      <xdr:rowOff>86360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102870</xdr:rowOff>
    </xdr:from>
    <xdr:ext cx="53403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0965" y="1639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38100</xdr:rowOff>
    </xdr:from>
    <xdr:to>
      <xdr:col>10</xdr:col>
      <xdr:colOff>114300</xdr:colOff>
      <xdr:row>97</xdr:row>
      <xdr:rowOff>84455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6875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39370</xdr:rowOff>
    </xdr:from>
    <xdr:to>
      <xdr:col>10</xdr:col>
      <xdr:colOff>165100</xdr:colOff>
      <xdr:row>97</xdr:row>
      <xdr:rowOff>140970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132080</xdr:rowOff>
    </xdr:from>
    <xdr:ext cx="53403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81915</xdr:rowOff>
    </xdr:from>
    <xdr:to>
      <xdr:col>6</xdr:col>
      <xdr:colOff>38100</xdr:colOff>
      <xdr:row>98</xdr:row>
      <xdr:rowOff>12065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1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3175</xdr:rowOff>
    </xdr:from>
    <xdr:ext cx="53403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80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60960</xdr:rowOff>
    </xdr:from>
    <xdr:to>
      <xdr:col>24</xdr:col>
      <xdr:colOff>114300</xdr:colOff>
      <xdr:row>96</xdr:row>
      <xdr:rowOff>162560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39370</xdr:rowOff>
    </xdr:from>
    <xdr:ext cx="534670"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135890</xdr:rowOff>
    </xdr:from>
    <xdr:to>
      <xdr:col>20</xdr:col>
      <xdr:colOff>38100</xdr:colOff>
      <xdr:row>95</xdr:row>
      <xdr:rowOff>66040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82550</xdr:rowOff>
    </xdr:from>
    <xdr:ext cx="53403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29965" y="1602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3810</xdr:rowOff>
    </xdr:from>
    <xdr:to>
      <xdr:col>15</xdr:col>
      <xdr:colOff>101600</xdr:colOff>
      <xdr:row>97</xdr:row>
      <xdr:rowOff>105410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96520</xdr:rowOff>
    </xdr:from>
    <xdr:ext cx="53403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0965" y="16727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158750</xdr:rowOff>
    </xdr:from>
    <xdr:to>
      <xdr:col>10</xdr:col>
      <xdr:colOff>165100</xdr:colOff>
      <xdr:row>97</xdr:row>
      <xdr:rowOff>88900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105410</xdr:rowOff>
    </xdr:from>
    <xdr:ext cx="53403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1965" y="16393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64,707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33655</xdr:rowOff>
    </xdr:from>
    <xdr:to>
      <xdr:col>6</xdr:col>
      <xdr:colOff>38100</xdr:colOff>
      <xdr:row>97</xdr:row>
      <xdr:rowOff>135255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151765</xdr:rowOff>
    </xdr:from>
    <xdr:ext cx="53403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2965" y="16439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78,434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160655</xdr:rowOff>
    </xdr:from>
    <xdr:to>
      <xdr:col>54</xdr:col>
      <xdr:colOff>189865</xdr:colOff>
      <xdr:row>37</xdr:row>
      <xdr:rowOff>55245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04155"/>
          <a:ext cx="1270" cy="1094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59055</xdr:rowOff>
    </xdr:from>
    <xdr:ext cx="534670" cy="259080"/>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02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55,932</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55245</xdr:rowOff>
    </xdr:from>
    <xdr:to>
      <xdr:col>55</xdr:col>
      <xdr:colOff>88900</xdr:colOff>
      <xdr:row>37</xdr:row>
      <xdr:rowOff>55245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39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107315</xdr:rowOff>
    </xdr:from>
    <xdr:ext cx="598805" cy="259080"/>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79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295,385</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160655</xdr:rowOff>
    </xdr:from>
    <xdr:to>
      <xdr:col>55</xdr:col>
      <xdr:colOff>88900</xdr:colOff>
      <xdr:row>30</xdr:row>
      <xdr:rowOff>160655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0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20955</xdr:rowOff>
    </xdr:from>
    <xdr:to>
      <xdr:col>55</xdr:col>
      <xdr:colOff>0</xdr:colOff>
      <xdr:row>34</xdr:row>
      <xdr:rowOff>71120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85025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36830</xdr:rowOff>
    </xdr:from>
    <xdr:ext cx="598805" cy="259080"/>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375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58420</xdr:rowOff>
    </xdr:from>
    <xdr:to>
      <xdr:col>55</xdr:col>
      <xdr:colOff>50800</xdr:colOff>
      <xdr:row>35</xdr:row>
      <xdr:rowOff>160020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52070</xdr:rowOff>
    </xdr:from>
    <xdr:to>
      <xdr:col>50</xdr:col>
      <xdr:colOff>114300</xdr:colOff>
      <xdr:row>34</xdr:row>
      <xdr:rowOff>71120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536702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103505</xdr:rowOff>
    </xdr:from>
    <xdr:to>
      <xdr:col>50</xdr:col>
      <xdr:colOff>165100</xdr:colOff>
      <xdr:row>36</xdr:row>
      <xdr:rowOff>33655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24765</xdr:rowOff>
    </xdr:from>
    <xdr:ext cx="598170" cy="259080"/>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580" y="61969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52070</xdr:rowOff>
    </xdr:from>
    <xdr:to>
      <xdr:col>45</xdr:col>
      <xdr:colOff>177800</xdr:colOff>
      <xdr:row>34</xdr:row>
      <xdr:rowOff>68580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367020"/>
          <a:ext cx="8890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124460</xdr:rowOff>
    </xdr:from>
    <xdr:to>
      <xdr:col>46</xdr:col>
      <xdr:colOff>38100</xdr:colOff>
      <xdr:row>33</xdr:row>
      <xdr:rowOff>54610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561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45720</xdr:rowOff>
    </xdr:from>
    <xdr:ext cx="598170"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580" y="5703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68580</xdr:rowOff>
    </xdr:from>
    <xdr:to>
      <xdr:col>41</xdr:col>
      <xdr:colOff>50800</xdr:colOff>
      <xdr:row>35</xdr:row>
      <xdr:rowOff>77470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97880"/>
          <a:ext cx="8890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24130</xdr:rowOff>
    </xdr:from>
    <xdr:to>
      <xdr:col>41</xdr:col>
      <xdr:colOff>101600</xdr:colOff>
      <xdr:row>36</xdr:row>
      <xdr:rowOff>125730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116840</xdr:rowOff>
    </xdr:from>
    <xdr:ext cx="534035" cy="259080"/>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3965" y="628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158750</xdr:rowOff>
    </xdr:from>
    <xdr:to>
      <xdr:col>36</xdr:col>
      <xdr:colOff>165100</xdr:colOff>
      <xdr:row>36</xdr:row>
      <xdr:rowOff>88900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80010</xdr:rowOff>
    </xdr:from>
    <xdr:ext cx="534035"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4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141605</xdr:rowOff>
    </xdr:from>
    <xdr:to>
      <xdr:col>55</xdr:col>
      <xdr:colOff>50800</xdr:colOff>
      <xdr:row>34</xdr:row>
      <xdr:rowOff>71755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164465</xdr:rowOff>
    </xdr:from>
    <xdr:ext cx="598805" cy="259080"/>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50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175,948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20320</xdr:rowOff>
    </xdr:from>
    <xdr:to>
      <xdr:col>50</xdr:col>
      <xdr:colOff>165100</xdr:colOff>
      <xdr:row>34</xdr:row>
      <xdr:rowOff>121920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138430</xdr:rowOff>
    </xdr:from>
    <xdr:ext cx="59817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580" y="56248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635</xdr:rowOff>
    </xdr:from>
    <xdr:to>
      <xdr:col>46</xdr:col>
      <xdr:colOff>38100</xdr:colOff>
      <xdr:row>31</xdr:row>
      <xdr:rowOff>102235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31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118745</xdr:rowOff>
    </xdr:from>
    <xdr:ext cx="59817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580" y="5090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17780</xdr:rowOff>
    </xdr:from>
    <xdr:to>
      <xdr:col>41</xdr:col>
      <xdr:colOff>101600</xdr:colOff>
      <xdr:row>34</xdr:row>
      <xdr:rowOff>119380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135890</xdr:rowOff>
    </xdr:from>
    <xdr:ext cx="59817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580" y="5622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26670</xdr:rowOff>
    </xdr:from>
    <xdr:to>
      <xdr:col>36</xdr:col>
      <xdr:colOff>165100</xdr:colOff>
      <xdr:row>35</xdr:row>
      <xdr:rowOff>128270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144780</xdr:rowOff>
    </xdr:from>
    <xdr:ext cx="598170" cy="2584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580" y="5802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126,112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93345</xdr:rowOff>
    </xdr:from>
    <xdr:to>
      <xdr:col>54</xdr:col>
      <xdr:colOff>189865</xdr:colOff>
      <xdr:row>59</xdr:row>
      <xdr:rowOff>30480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6584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34290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9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30480</xdr:rowOff>
    </xdr:from>
    <xdr:to>
      <xdr:col>55</xdr:col>
      <xdr:colOff>88900</xdr:colOff>
      <xdr:row>59</xdr:row>
      <xdr:rowOff>30480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40640</xdr:rowOff>
    </xdr:from>
    <xdr:ext cx="598805" cy="2584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41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474,108</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93345</xdr:rowOff>
    </xdr:from>
    <xdr:to>
      <xdr:col>55</xdr:col>
      <xdr:colOff>88900</xdr:colOff>
      <xdr:row>50</xdr:row>
      <xdr:rowOff>93345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132715</xdr:rowOff>
    </xdr:from>
    <xdr:to>
      <xdr:col>55</xdr:col>
      <xdr:colOff>0</xdr:colOff>
      <xdr:row>56</xdr:row>
      <xdr:rowOff>166370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391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59055</xdr:rowOff>
    </xdr:from>
    <xdr:ext cx="534670" cy="25908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31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80645</xdr:rowOff>
    </xdr:from>
    <xdr:to>
      <xdr:col>55</xdr:col>
      <xdr:colOff>50800</xdr:colOff>
      <xdr:row>58</xdr:row>
      <xdr:rowOff>10795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114935</xdr:rowOff>
    </xdr:from>
    <xdr:to>
      <xdr:col>50</xdr:col>
      <xdr:colOff>114300</xdr:colOff>
      <xdr:row>56</xdr:row>
      <xdr:rowOff>132715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4468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110490</xdr:rowOff>
    </xdr:from>
    <xdr:to>
      <xdr:col>50</xdr:col>
      <xdr:colOff>165100</xdr:colOff>
      <xdr:row>58</xdr:row>
      <xdr:rowOff>40640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31750</xdr:rowOff>
    </xdr:from>
    <xdr:ext cx="534035" cy="2584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97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114935</xdr:rowOff>
    </xdr:from>
    <xdr:to>
      <xdr:col>45</xdr:col>
      <xdr:colOff>177800</xdr:colOff>
      <xdr:row>57</xdr:row>
      <xdr:rowOff>5080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44685"/>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81280</xdr:rowOff>
    </xdr:from>
    <xdr:to>
      <xdr:col>46</xdr:col>
      <xdr:colOff>38100</xdr:colOff>
      <xdr:row>58</xdr:row>
      <xdr:rowOff>11430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2540</xdr:rowOff>
    </xdr:from>
    <xdr:ext cx="53403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946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34290</xdr:rowOff>
    </xdr:from>
    <xdr:to>
      <xdr:col>41</xdr:col>
      <xdr:colOff>50800</xdr:colOff>
      <xdr:row>57</xdr:row>
      <xdr:rowOff>5080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3549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119380</xdr:rowOff>
    </xdr:from>
    <xdr:to>
      <xdr:col>41</xdr:col>
      <xdr:colOff>101600</xdr:colOff>
      <xdr:row>58</xdr:row>
      <xdr:rowOff>49530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40640</xdr:rowOff>
    </xdr:from>
    <xdr:ext cx="53403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984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76200</xdr:rowOff>
    </xdr:from>
    <xdr:to>
      <xdr:col>36</xdr:col>
      <xdr:colOff>165100</xdr:colOff>
      <xdr:row>58</xdr:row>
      <xdr:rowOff>6350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168910</xdr:rowOff>
    </xdr:from>
    <xdr:ext cx="534035" cy="2584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941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114935</xdr:rowOff>
    </xdr:from>
    <xdr:to>
      <xdr:col>55</xdr:col>
      <xdr:colOff>50800</xdr:colOff>
      <xdr:row>57</xdr:row>
      <xdr:rowOff>45085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137795</xdr:rowOff>
    </xdr:from>
    <xdr:ext cx="598805"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67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81915</xdr:rowOff>
    </xdr:from>
    <xdr:to>
      <xdr:col>50</xdr:col>
      <xdr:colOff>165100</xdr:colOff>
      <xdr:row>57</xdr:row>
      <xdr:rowOff>12065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29210</xdr:rowOff>
    </xdr:from>
    <xdr:ext cx="598170"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458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64135</xdr:rowOff>
    </xdr:from>
    <xdr:to>
      <xdr:col>46</xdr:col>
      <xdr:colOff>38100</xdr:colOff>
      <xdr:row>55</xdr:row>
      <xdr:rowOff>166370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493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10795</xdr:rowOff>
    </xdr:from>
    <xdr:ext cx="598170" cy="2584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9269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125730</xdr:rowOff>
    </xdr:from>
    <xdr:to>
      <xdr:col>41</xdr:col>
      <xdr:colOff>101600</xdr:colOff>
      <xdr:row>57</xdr:row>
      <xdr:rowOff>55880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72390</xdr:rowOff>
    </xdr:from>
    <xdr:ext cx="59817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9502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154940</xdr:rowOff>
    </xdr:from>
    <xdr:to>
      <xdr:col>36</xdr:col>
      <xdr:colOff>165100</xdr:colOff>
      <xdr:row>56</xdr:row>
      <xdr:rowOff>85090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101600</xdr:rowOff>
    </xdr:from>
    <xdr:ext cx="59817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9359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177,309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61595</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8890</xdr:rowOff>
    </xdr:from>
    <xdr:ext cx="598805" cy="2584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38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317,015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61595</xdr:rowOff>
    </xdr:from>
    <xdr:to>
      <xdr:col>55</xdr:col>
      <xdr:colOff>88900</xdr:colOff>
      <xdr:row>70</xdr:row>
      <xdr:rowOff>61595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27940</xdr:rowOff>
    </xdr:from>
    <xdr:to>
      <xdr:col>55</xdr:col>
      <xdr:colOff>0</xdr:colOff>
      <xdr:row>77</xdr:row>
      <xdr:rowOff>140970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29590"/>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100330</xdr:rowOff>
    </xdr:from>
    <xdr:ext cx="534670" cy="2584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01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121920</xdr:rowOff>
    </xdr:from>
    <xdr:to>
      <xdr:col>55</xdr:col>
      <xdr:colOff>50800</xdr:colOff>
      <xdr:row>78</xdr:row>
      <xdr:rowOff>52070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61595</xdr:rowOff>
    </xdr:from>
    <xdr:to>
      <xdr:col>50</xdr:col>
      <xdr:colOff>114300</xdr:colOff>
      <xdr:row>77</xdr:row>
      <xdr:rowOff>27940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9179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149860</xdr:rowOff>
    </xdr:from>
    <xdr:to>
      <xdr:col>50</xdr:col>
      <xdr:colOff>165100</xdr:colOff>
      <xdr:row>78</xdr:row>
      <xdr:rowOff>80010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71120</xdr:rowOff>
    </xdr:from>
    <xdr:ext cx="53403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44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61595</xdr:rowOff>
    </xdr:from>
    <xdr:to>
      <xdr:col>45</xdr:col>
      <xdr:colOff>177800</xdr:colOff>
      <xdr:row>77</xdr:row>
      <xdr:rowOff>48260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09179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121920</xdr:rowOff>
    </xdr:from>
    <xdr:to>
      <xdr:col>46</xdr:col>
      <xdr:colOff>38100</xdr:colOff>
      <xdr:row>78</xdr:row>
      <xdr:rowOff>52070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43180</xdr:rowOff>
    </xdr:from>
    <xdr:ext cx="534035" cy="2584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416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53340</xdr:rowOff>
    </xdr:from>
    <xdr:to>
      <xdr:col>41</xdr:col>
      <xdr:colOff>50800</xdr:colOff>
      <xdr:row>77</xdr:row>
      <xdr:rowOff>48260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8354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113665</xdr:rowOff>
    </xdr:from>
    <xdr:to>
      <xdr:col>41</xdr:col>
      <xdr:colOff>101600</xdr:colOff>
      <xdr:row>78</xdr:row>
      <xdr:rowOff>43815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34925</xdr:rowOff>
    </xdr:from>
    <xdr:ext cx="53403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408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153035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144145</xdr:rowOff>
    </xdr:from>
    <xdr:ext cx="534035" cy="2584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345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90170</xdr:rowOff>
    </xdr:from>
    <xdr:to>
      <xdr:col>55</xdr:col>
      <xdr:colOff>50800</xdr:colOff>
      <xdr:row>78</xdr:row>
      <xdr:rowOff>20320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113030</xdr:rowOff>
    </xdr:from>
    <xdr:ext cx="534670"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43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148590</xdr:rowOff>
    </xdr:from>
    <xdr:to>
      <xdr:col>50</xdr:col>
      <xdr:colOff>165100</xdr:colOff>
      <xdr:row>77</xdr:row>
      <xdr:rowOff>78740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1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95250</xdr:rowOff>
    </xdr:from>
    <xdr:ext cx="53403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1965" y="12954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10795</xdr:rowOff>
    </xdr:from>
    <xdr:to>
      <xdr:col>46</xdr:col>
      <xdr:colOff>38100</xdr:colOff>
      <xdr:row>76</xdr:row>
      <xdr:rowOff>112395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128905</xdr:rowOff>
    </xdr:from>
    <xdr:ext cx="53403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2816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92,146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168910</xdr:rowOff>
    </xdr:from>
    <xdr:to>
      <xdr:col>41</xdr:col>
      <xdr:colOff>101600</xdr:colOff>
      <xdr:row>77</xdr:row>
      <xdr:rowOff>99060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115570</xdr:rowOff>
    </xdr:from>
    <xdr:ext cx="53403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3965" y="12974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2540</xdr:rowOff>
    </xdr:from>
    <xdr:to>
      <xdr:col>36</xdr:col>
      <xdr:colOff>165100</xdr:colOff>
      <xdr:row>76</xdr:row>
      <xdr:rowOff>104140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120650</xdr:rowOff>
    </xdr:from>
    <xdr:ext cx="534035" cy="2584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4965" y="12807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53975</xdr:rowOff>
    </xdr:from>
    <xdr:to>
      <xdr:col>54</xdr:col>
      <xdr:colOff>189865</xdr:colOff>
      <xdr:row>98</xdr:row>
      <xdr:rowOff>120650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827375"/>
          <a:ext cx="1270" cy="1095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123825</xdr:rowOff>
    </xdr:from>
    <xdr:ext cx="469900" cy="2584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120650</xdr:rowOff>
    </xdr:from>
    <xdr:to>
      <xdr:col>55</xdr:col>
      <xdr:colOff>88900</xdr:colOff>
      <xdr:row>98</xdr:row>
      <xdr:rowOff>120650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635</xdr:rowOff>
    </xdr:from>
    <xdr:ext cx="598805" cy="259080"/>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6025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243,687</a:t>
          </a:r>
          <a:endParaRPr kumimoji="1" lang="ja-JP" altLang="en-US" sz="1000" b="1">
            <a:latin typeface="ＭＳ Ｐゴシック"/>
            <a:ea typeface="ＭＳ Ｐゴシック"/>
          </a:endParaRPr>
        </a:p>
      </xdr:txBody>
    </xdr:sp>
    <xdr:clientData/>
  </xdr:oneCellAnchor>
  <xdr:twoCellAnchor>
    <xdr:from>
      <xdr:col>54</xdr:col>
      <xdr:colOff>101600</xdr:colOff>
      <xdr:row>92</xdr:row>
      <xdr:rowOff>53975</xdr:rowOff>
    </xdr:from>
    <xdr:to>
      <xdr:col>55</xdr:col>
      <xdr:colOff>88900</xdr:colOff>
      <xdr:row>92</xdr:row>
      <xdr:rowOff>53975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82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119380</xdr:rowOff>
    </xdr:from>
    <xdr:to>
      <xdr:col>55</xdr:col>
      <xdr:colOff>0</xdr:colOff>
      <xdr:row>96</xdr:row>
      <xdr:rowOff>168910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785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164465</xdr:rowOff>
    </xdr:from>
    <xdr:ext cx="534670" cy="259080"/>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23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14605</xdr:rowOff>
    </xdr:from>
    <xdr:to>
      <xdr:col>55</xdr:col>
      <xdr:colOff>50800</xdr:colOff>
      <xdr:row>97</xdr:row>
      <xdr:rowOff>116205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63500</xdr:rowOff>
    </xdr:from>
    <xdr:to>
      <xdr:col>50</xdr:col>
      <xdr:colOff>114300</xdr:colOff>
      <xdr:row>96</xdr:row>
      <xdr:rowOff>168910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2270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39370</xdr:rowOff>
    </xdr:from>
    <xdr:to>
      <xdr:col>50</xdr:col>
      <xdr:colOff>165100</xdr:colOff>
      <xdr:row>97</xdr:row>
      <xdr:rowOff>140970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132080</xdr:rowOff>
    </xdr:from>
    <xdr:ext cx="534035" cy="2584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1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63500</xdr:rowOff>
    </xdr:from>
    <xdr:to>
      <xdr:col>45</xdr:col>
      <xdr:colOff>177800</xdr:colOff>
      <xdr:row>97</xdr:row>
      <xdr:rowOff>33020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227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15875</xdr:rowOff>
    </xdr:from>
    <xdr:to>
      <xdr:col>46</xdr:col>
      <xdr:colOff>38100</xdr:colOff>
      <xdr:row>97</xdr:row>
      <xdr:rowOff>117475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4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109220</xdr:rowOff>
    </xdr:from>
    <xdr:ext cx="534035" cy="2584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2965" y="16739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33020</xdr:rowOff>
    </xdr:from>
    <xdr:to>
      <xdr:col>41</xdr:col>
      <xdr:colOff>50800</xdr:colOff>
      <xdr:row>97</xdr:row>
      <xdr:rowOff>161925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6367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78105</xdr:rowOff>
    </xdr:from>
    <xdr:to>
      <xdr:col>41</xdr:col>
      <xdr:colOff>101600</xdr:colOff>
      <xdr:row>98</xdr:row>
      <xdr:rowOff>8255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170815</xdr:rowOff>
    </xdr:from>
    <xdr:ext cx="534035" cy="2584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3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96520</xdr:rowOff>
    </xdr:from>
    <xdr:to>
      <xdr:col>36</xdr:col>
      <xdr:colOff>165100</xdr:colOff>
      <xdr:row>98</xdr:row>
      <xdr:rowOff>26670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2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43180</xdr:rowOff>
    </xdr:from>
    <xdr:ext cx="53403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4965" y="16502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68580</xdr:rowOff>
    </xdr:from>
    <xdr:to>
      <xdr:col>55</xdr:col>
      <xdr:colOff>50800</xdr:colOff>
      <xdr:row>96</xdr:row>
      <xdr:rowOff>170180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91440</xdr:rowOff>
    </xdr:from>
    <xdr:ext cx="534670" cy="259080"/>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7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118110</xdr:rowOff>
    </xdr:from>
    <xdr:to>
      <xdr:col>50</xdr:col>
      <xdr:colOff>165100</xdr:colOff>
      <xdr:row>97</xdr:row>
      <xdr:rowOff>48260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64770</xdr:rowOff>
    </xdr:from>
    <xdr:ext cx="534035"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1965" y="1635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12065</xdr:rowOff>
    </xdr:from>
    <xdr:to>
      <xdr:col>46</xdr:col>
      <xdr:colOff>38100</xdr:colOff>
      <xdr:row>96</xdr:row>
      <xdr:rowOff>113665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130175</xdr:rowOff>
    </xdr:from>
    <xdr:ext cx="53403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2965" y="162464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153670</xdr:rowOff>
    </xdr:from>
    <xdr:to>
      <xdr:col>41</xdr:col>
      <xdr:colOff>101600</xdr:colOff>
      <xdr:row>97</xdr:row>
      <xdr:rowOff>83820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100330</xdr:rowOff>
    </xdr:from>
    <xdr:ext cx="534035"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388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60,770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111125</xdr:rowOff>
    </xdr:from>
    <xdr:to>
      <xdr:col>36</xdr:col>
      <xdr:colOff>165100</xdr:colOff>
      <xdr:row>98</xdr:row>
      <xdr:rowOff>41275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32385</xdr:rowOff>
    </xdr:from>
    <xdr:ext cx="534035" cy="2584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834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4995" cy="2584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4995" cy="259080"/>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4995" cy="2584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99060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700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121285</xdr:rowOff>
    </xdr:from>
    <xdr:ext cx="249555" cy="2584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78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50800</xdr:rowOff>
    </xdr:from>
    <xdr:ext cx="598805" cy="259080"/>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470,988</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7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74930</xdr:rowOff>
    </xdr:from>
    <xdr:to>
      <xdr:col>85</xdr:col>
      <xdr:colOff>127000</xdr:colOff>
      <xdr:row>39</xdr:row>
      <xdr:rowOff>83185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614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38735</xdr:rowOff>
    </xdr:from>
    <xdr:ext cx="469900" cy="259080"/>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159385</xdr:rowOff>
    </xdr:from>
    <xdr:to>
      <xdr:col>81</xdr:col>
      <xdr:colOff>50800</xdr:colOff>
      <xdr:row>39</xdr:row>
      <xdr:rowOff>83185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7448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17780</xdr:rowOff>
    </xdr:from>
    <xdr:to>
      <xdr:col>81</xdr:col>
      <xdr:colOff>101600</xdr:colOff>
      <xdr:row>39</xdr:row>
      <xdr:rowOff>118745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135255</xdr:rowOff>
    </xdr:from>
    <xdr:ext cx="469265" cy="2584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350" y="6478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159385</xdr:rowOff>
    </xdr:from>
    <xdr:to>
      <xdr:col>76</xdr:col>
      <xdr:colOff>114300</xdr:colOff>
      <xdr:row>39</xdr:row>
      <xdr:rowOff>17780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44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89535</xdr:rowOff>
    </xdr:from>
    <xdr:ext cx="534035" cy="2584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4965" y="6776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17780</xdr:rowOff>
    </xdr:from>
    <xdr:to>
      <xdr:col>71</xdr:col>
      <xdr:colOff>177800</xdr:colOff>
      <xdr:row>39</xdr:row>
      <xdr:rowOff>53975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043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19050</xdr:rowOff>
    </xdr:from>
    <xdr:to>
      <xdr:col>72</xdr:col>
      <xdr:colOff>38100</xdr:colOff>
      <xdr:row>39</xdr:row>
      <xdr:rowOff>120650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111760</xdr:rowOff>
    </xdr:from>
    <xdr:ext cx="469265"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350" y="679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23495</xdr:rowOff>
    </xdr:from>
    <xdr:to>
      <xdr:col>67</xdr:col>
      <xdr:colOff>101600</xdr:colOff>
      <xdr:row>39</xdr:row>
      <xdr:rowOff>125095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116205</xdr:rowOff>
    </xdr:from>
    <xdr:ext cx="469265"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350" y="6802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23495</xdr:rowOff>
    </xdr:from>
    <xdr:to>
      <xdr:col>85</xdr:col>
      <xdr:colOff>177800</xdr:colOff>
      <xdr:row>39</xdr:row>
      <xdr:rowOff>125095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166370</xdr:rowOff>
    </xdr:from>
    <xdr:ext cx="469900" cy="2584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81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32385</xdr:rowOff>
    </xdr:from>
    <xdr:to>
      <xdr:col>81</xdr:col>
      <xdr:colOff>101600</xdr:colOff>
      <xdr:row>39</xdr:row>
      <xdr:rowOff>133985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125095</xdr:rowOff>
    </xdr:from>
    <xdr:ext cx="469265"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350" y="6811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109220</xdr:rowOff>
    </xdr:from>
    <xdr:to>
      <xdr:col>76</xdr:col>
      <xdr:colOff>165100</xdr:colOff>
      <xdr:row>39</xdr:row>
      <xdr:rowOff>38735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55245</xdr:rowOff>
    </xdr:from>
    <xdr:ext cx="534035"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4965" y="6398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138430</xdr:rowOff>
    </xdr:from>
    <xdr:to>
      <xdr:col>72</xdr:col>
      <xdr:colOff>38100</xdr:colOff>
      <xdr:row>39</xdr:row>
      <xdr:rowOff>68580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85090</xdr:rowOff>
    </xdr:from>
    <xdr:ext cx="53403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5965" y="642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3175</xdr:rowOff>
    </xdr:from>
    <xdr:to>
      <xdr:col>67</xdr:col>
      <xdr:colOff>101600</xdr:colOff>
      <xdr:row>39</xdr:row>
      <xdr:rowOff>104775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121285</xdr:rowOff>
    </xdr:from>
    <xdr:ext cx="534035" cy="2584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6965" y="6464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8285" cy="2584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745345"/>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8285"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941895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8285" cy="2584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0932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22225</xdr:rowOff>
    </xdr:from>
    <xdr:ext cx="31305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1305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84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140970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26670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892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4445</xdr:rowOff>
    </xdr:from>
    <xdr:to>
      <xdr:col>76</xdr:col>
      <xdr:colOff>165100</xdr:colOff>
      <xdr:row>51</xdr:row>
      <xdr:rowOff>106045</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49</xdr:row>
      <xdr:rowOff>122555</xdr:rowOff>
    </xdr:from>
    <xdr:ext cx="313690" cy="2584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35455" y="85236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892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892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83820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8920"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892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10256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8920" cy="2584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8920" cy="2584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9390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167005</xdr:rowOff>
    </xdr:from>
    <xdr:to>
      <xdr:col>85</xdr:col>
      <xdr:colOff>126365</xdr:colOff>
      <xdr:row>78</xdr:row>
      <xdr:rowOff>74930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9705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78740</xdr:rowOff>
    </xdr:from>
    <xdr:ext cx="534670" cy="259080"/>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74930</xdr:rowOff>
    </xdr:from>
    <xdr:to>
      <xdr:col>86</xdr:col>
      <xdr:colOff>25400</xdr:colOff>
      <xdr:row>78</xdr:row>
      <xdr:rowOff>74930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113665</xdr:rowOff>
    </xdr:from>
    <xdr:ext cx="598805" cy="2584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72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208,937</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167005</xdr:rowOff>
    </xdr:from>
    <xdr:to>
      <xdr:col>86</xdr:col>
      <xdr:colOff>25400</xdr:colOff>
      <xdr:row>69</xdr:row>
      <xdr:rowOff>167005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97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165100</xdr:rowOff>
    </xdr:from>
    <xdr:to>
      <xdr:col>85</xdr:col>
      <xdr:colOff>127000</xdr:colOff>
      <xdr:row>74</xdr:row>
      <xdr:rowOff>88900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6809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158115</xdr:rowOff>
    </xdr:from>
    <xdr:ext cx="534670" cy="2584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16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7620</xdr:rowOff>
    </xdr:from>
    <xdr:to>
      <xdr:col>85</xdr:col>
      <xdr:colOff>177800</xdr:colOff>
      <xdr:row>76</xdr:row>
      <xdr:rowOff>109220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88900</xdr:rowOff>
    </xdr:from>
    <xdr:to>
      <xdr:col>81</xdr:col>
      <xdr:colOff>50800</xdr:colOff>
      <xdr:row>74</xdr:row>
      <xdr:rowOff>113665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7762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26035</xdr:rowOff>
    </xdr:from>
    <xdr:to>
      <xdr:col>81</xdr:col>
      <xdr:colOff>101600</xdr:colOff>
      <xdr:row>76</xdr:row>
      <xdr:rowOff>127635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118745</xdr:rowOff>
    </xdr:from>
    <xdr:ext cx="53403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148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110490</xdr:rowOff>
    </xdr:from>
    <xdr:to>
      <xdr:col>76</xdr:col>
      <xdr:colOff>114300</xdr:colOff>
      <xdr:row>74</xdr:row>
      <xdr:rowOff>113665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7977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61595</xdr:rowOff>
    </xdr:from>
    <xdr:to>
      <xdr:col>76</xdr:col>
      <xdr:colOff>165100</xdr:colOff>
      <xdr:row>76</xdr:row>
      <xdr:rowOff>163195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154940</xdr:rowOff>
    </xdr:from>
    <xdr:ext cx="534035" cy="2584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110490</xdr:rowOff>
    </xdr:from>
    <xdr:to>
      <xdr:col>71</xdr:col>
      <xdr:colOff>177800</xdr:colOff>
      <xdr:row>74</xdr:row>
      <xdr:rowOff>121285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7977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86360</xdr:rowOff>
    </xdr:from>
    <xdr:to>
      <xdr:col>72</xdr:col>
      <xdr:colOff>38100</xdr:colOff>
      <xdr:row>77</xdr:row>
      <xdr:rowOff>16510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7620</xdr:rowOff>
    </xdr:from>
    <xdr:ext cx="534035" cy="2584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5965" y="13209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84455</xdr:rowOff>
    </xdr:from>
    <xdr:to>
      <xdr:col>67</xdr:col>
      <xdr:colOff>101600</xdr:colOff>
      <xdr:row>77</xdr:row>
      <xdr:rowOff>14605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6350</xdr:rowOff>
    </xdr:from>
    <xdr:ext cx="534035" cy="2584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6965" y="13208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114300</xdr:rowOff>
    </xdr:from>
    <xdr:to>
      <xdr:col>85</xdr:col>
      <xdr:colOff>177800</xdr:colOff>
      <xdr:row>74</xdr:row>
      <xdr:rowOff>44450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137160</xdr:rowOff>
    </xdr:from>
    <xdr:ext cx="598805" cy="259080"/>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81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38100</xdr:rowOff>
    </xdr:from>
    <xdr:to>
      <xdr:col>81</xdr:col>
      <xdr:colOff>101600</xdr:colOff>
      <xdr:row>74</xdr:row>
      <xdr:rowOff>139700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156210</xdr:rowOff>
    </xdr:from>
    <xdr:ext cx="598170" cy="2584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580" y="12500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63500</xdr:rowOff>
    </xdr:from>
    <xdr:to>
      <xdr:col>76</xdr:col>
      <xdr:colOff>165100</xdr:colOff>
      <xdr:row>74</xdr:row>
      <xdr:rowOff>164465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9525</xdr:rowOff>
    </xdr:from>
    <xdr:ext cx="59817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580" y="12525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59690</xdr:rowOff>
    </xdr:from>
    <xdr:to>
      <xdr:col>72</xdr:col>
      <xdr:colOff>38100</xdr:colOff>
      <xdr:row>74</xdr:row>
      <xdr:rowOff>161290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73</xdr:row>
      <xdr:rowOff>6350</xdr:rowOff>
    </xdr:from>
    <xdr:ext cx="598170" cy="2584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580" y="12522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70485</xdr:rowOff>
    </xdr:from>
    <xdr:to>
      <xdr:col>67</xdr:col>
      <xdr:colOff>101600</xdr:colOff>
      <xdr:row>75</xdr:row>
      <xdr:rowOff>635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73</xdr:row>
      <xdr:rowOff>17780</xdr:rowOff>
    </xdr:from>
    <xdr:ext cx="598170"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580" y="12533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80010</xdr:rowOff>
    </xdr:from>
    <xdr:to>
      <xdr:col>85</xdr:col>
      <xdr:colOff>126365</xdr:colOff>
      <xdr:row>98</xdr:row>
      <xdr:rowOff>132080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853410"/>
          <a:ext cx="1270" cy="1080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135890</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26670</xdr:rowOff>
    </xdr:from>
    <xdr:ext cx="598805" cy="259080"/>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628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238,082</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80010</xdr:rowOff>
    </xdr:from>
    <xdr:to>
      <xdr:col>86</xdr:col>
      <xdr:colOff>25400</xdr:colOff>
      <xdr:row>92</xdr:row>
      <xdr:rowOff>80010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85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6350</xdr:rowOff>
    </xdr:from>
    <xdr:to>
      <xdr:col>85</xdr:col>
      <xdr:colOff>127000</xdr:colOff>
      <xdr:row>98</xdr:row>
      <xdr:rowOff>7620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084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63500</xdr:rowOff>
    </xdr:from>
    <xdr:ext cx="534670" cy="2584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22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40640</xdr:rowOff>
    </xdr:from>
    <xdr:to>
      <xdr:col>85</xdr:col>
      <xdr:colOff>177800</xdr:colOff>
      <xdr:row>97</xdr:row>
      <xdr:rowOff>141605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57150</xdr:rowOff>
    </xdr:from>
    <xdr:to>
      <xdr:col>81</xdr:col>
      <xdr:colOff>50800</xdr:colOff>
      <xdr:row>98</xdr:row>
      <xdr:rowOff>7620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87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30480</xdr:rowOff>
    </xdr:from>
    <xdr:to>
      <xdr:col>81</xdr:col>
      <xdr:colOff>101600</xdr:colOff>
      <xdr:row>97</xdr:row>
      <xdr:rowOff>132080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148590</xdr:rowOff>
    </xdr:from>
    <xdr:ext cx="53403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3965" y="1643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57150</xdr:rowOff>
    </xdr:from>
    <xdr:to>
      <xdr:col>76</xdr:col>
      <xdr:colOff>114300</xdr:colOff>
      <xdr:row>98</xdr:row>
      <xdr:rowOff>50800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6878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114300</xdr:rowOff>
    </xdr:from>
    <xdr:to>
      <xdr:col>76</xdr:col>
      <xdr:colOff>165100</xdr:colOff>
      <xdr:row>98</xdr:row>
      <xdr:rowOff>44450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35560</xdr:rowOff>
    </xdr:from>
    <xdr:ext cx="534035"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83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21590</xdr:rowOff>
    </xdr:from>
    <xdr:to>
      <xdr:col>71</xdr:col>
      <xdr:colOff>177800</xdr:colOff>
      <xdr:row>98</xdr:row>
      <xdr:rowOff>50800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23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19050</xdr:rowOff>
    </xdr:from>
    <xdr:to>
      <xdr:col>72</xdr:col>
      <xdr:colOff>38100</xdr:colOff>
      <xdr:row>98</xdr:row>
      <xdr:rowOff>120650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111760</xdr:rowOff>
    </xdr:from>
    <xdr:ext cx="534035"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913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169545</xdr:rowOff>
    </xdr:from>
    <xdr:to>
      <xdr:col>67</xdr:col>
      <xdr:colOff>101600</xdr:colOff>
      <xdr:row>98</xdr:row>
      <xdr:rowOff>99695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90805</xdr:rowOff>
    </xdr:from>
    <xdr:ext cx="534035"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127000</xdr:rowOff>
    </xdr:from>
    <xdr:to>
      <xdr:col>85</xdr:col>
      <xdr:colOff>177800</xdr:colOff>
      <xdr:row>98</xdr:row>
      <xdr:rowOff>57150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41910</xdr:rowOff>
    </xdr:from>
    <xdr:ext cx="534670" cy="2584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72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128270</xdr:rowOff>
    </xdr:from>
    <xdr:to>
      <xdr:col>81</xdr:col>
      <xdr:colOff>101600</xdr:colOff>
      <xdr:row>98</xdr:row>
      <xdr:rowOff>58420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49530</xdr:rowOff>
    </xdr:from>
    <xdr:ext cx="53403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3965" y="16851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6350</xdr:rowOff>
    </xdr:from>
    <xdr:to>
      <xdr:col>76</xdr:col>
      <xdr:colOff>165100</xdr:colOff>
      <xdr:row>97</xdr:row>
      <xdr:rowOff>107950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124460</xdr:rowOff>
    </xdr:from>
    <xdr:ext cx="53403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41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0</xdr:rowOff>
    </xdr:from>
    <xdr:to>
      <xdr:col>72</xdr:col>
      <xdr:colOff>38100</xdr:colOff>
      <xdr:row>98</xdr:row>
      <xdr:rowOff>101600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118110</xdr:rowOff>
    </xdr:from>
    <xdr:ext cx="53403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5965" y="1657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142240</xdr:rowOff>
    </xdr:from>
    <xdr:to>
      <xdr:col>67</xdr:col>
      <xdr:colOff>101600</xdr:colOff>
      <xdr:row>98</xdr:row>
      <xdr:rowOff>72390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7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88900</xdr:rowOff>
    </xdr:from>
    <xdr:ext cx="53403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54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62230</xdr:rowOff>
    </xdr:from>
    <xdr:to>
      <xdr:col>116</xdr:col>
      <xdr:colOff>62865</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0573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8890</xdr:rowOff>
    </xdr:from>
    <xdr:ext cx="534670" cy="2584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80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63,387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62230</xdr:rowOff>
    </xdr:from>
    <xdr:to>
      <xdr:col>116</xdr:col>
      <xdr:colOff>152400</xdr:colOff>
      <xdr:row>30</xdr:row>
      <xdr:rowOff>62230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05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xdr:rowOff>
    </xdr:from>
    <xdr:ext cx="469900" cy="2584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25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157480</xdr:rowOff>
    </xdr:from>
    <xdr:to>
      <xdr:col>116</xdr:col>
      <xdr:colOff>114300</xdr:colOff>
      <xdr:row>38</xdr:row>
      <xdr:rowOff>87630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112395</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45604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160020</xdr:rowOff>
    </xdr:from>
    <xdr:to>
      <xdr:col>112</xdr:col>
      <xdr:colOff>38100</xdr:colOff>
      <xdr:row>38</xdr:row>
      <xdr:rowOff>90170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106680</xdr:rowOff>
    </xdr:from>
    <xdr:ext cx="46926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278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112395</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5604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95885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86995</xdr:rowOff>
    </xdr:from>
    <xdr:ext cx="469265" cy="2584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602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23495</xdr:rowOff>
    </xdr:from>
    <xdr:to>
      <xdr:col>102</xdr:col>
      <xdr:colOff>165100</xdr:colOff>
      <xdr:row>38</xdr:row>
      <xdr:rowOff>125095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141605</xdr:rowOff>
    </xdr:from>
    <xdr:ext cx="46926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313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19685</xdr:rowOff>
    </xdr:from>
    <xdr:to>
      <xdr:col>98</xdr:col>
      <xdr:colOff>38100</xdr:colOff>
      <xdr:row>38</xdr:row>
      <xdr:rowOff>121285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137795</xdr:rowOff>
    </xdr:from>
    <xdr:ext cx="46926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309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61595</xdr:rowOff>
    </xdr:from>
    <xdr:to>
      <xdr:col>107</xdr:col>
      <xdr:colOff>101600</xdr:colOff>
      <xdr:row>37</xdr:row>
      <xdr:rowOff>163195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8255</xdr:rowOff>
    </xdr:from>
    <xdr:ext cx="469265" cy="2584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180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165100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56615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111760</xdr:rowOff>
    </xdr:from>
    <xdr:ext cx="534670" cy="2584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41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41,839</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165100</xdr:rowOff>
    </xdr:from>
    <xdr:to>
      <xdr:col>116</xdr:col>
      <xdr:colOff>152400</xdr:colOff>
      <xdr:row>49</xdr:row>
      <xdr:rowOff>165100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161925</xdr:rowOff>
    </xdr:from>
    <xdr:to>
      <xdr:col>116</xdr:col>
      <xdr:colOff>63500</xdr:colOff>
      <xdr:row>58</xdr:row>
      <xdr:rowOff>163195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060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29210</xdr:rowOff>
    </xdr:from>
    <xdr:ext cx="469900" cy="2584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18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107315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50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163195</xdr:rowOff>
    </xdr:from>
    <xdr:to>
      <xdr:col>111</xdr:col>
      <xdr:colOff>177800</xdr:colOff>
      <xdr:row>58</xdr:row>
      <xdr:rowOff>165100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072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162560</xdr:rowOff>
    </xdr:from>
    <xdr:to>
      <xdr:col>112</xdr:col>
      <xdr:colOff>38100</xdr:colOff>
      <xdr:row>58</xdr:row>
      <xdr:rowOff>92710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3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109220</xdr:rowOff>
    </xdr:from>
    <xdr:ext cx="469265" cy="2584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710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165100</xdr:rowOff>
    </xdr:from>
    <xdr:to>
      <xdr:col>107</xdr:col>
      <xdr:colOff>50800</xdr:colOff>
      <xdr:row>58</xdr:row>
      <xdr:rowOff>166370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09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160020</xdr:rowOff>
    </xdr:from>
    <xdr:to>
      <xdr:col>107</xdr:col>
      <xdr:colOff>101600</xdr:colOff>
      <xdr:row>58</xdr:row>
      <xdr:rowOff>90170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106680</xdr:rowOff>
    </xdr:from>
    <xdr:ext cx="469265"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707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45720</xdr:rowOff>
    </xdr:from>
    <xdr:to>
      <xdr:col>102</xdr:col>
      <xdr:colOff>114300</xdr:colOff>
      <xdr:row>58</xdr:row>
      <xdr:rowOff>166370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898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75565</xdr:rowOff>
    </xdr:from>
    <xdr:to>
      <xdr:col>102</xdr:col>
      <xdr:colOff>165100</xdr:colOff>
      <xdr:row>59</xdr:row>
      <xdr:rowOff>6350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22225</xdr:rowOff>
    </xdr:from>
    <xdr:ext cx="469265"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794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42545</xdr:rowOff>
    </xdr:from>
    <xdr:to>
      <xdr:col>98</xdr:col>
      <xdr:colOff>38100</xdr:colOff>
      <xdr:row>58</xdr:row>
      <xdr:rowOff>144145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135255</xdr:rowOff>
    </xdr:from>
    <xdr:ext cx="469265"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079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111125</xdr:rowOff>
    </xdr:from>
    <xdr:to>
      <xdr:col>116</xdr:col>
      <xdr:colOff>114300</xdr:colOff>
      <xdr:row>59</xdr:row>
      <xdr:rowOff>41275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26035</xdr:rowOff>
    </xdr:from>
    <xdr:ext cx="469900" cy="259080"/>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0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112395</xdr:rowOff>
    </xdr:from>
    <xdr:to>
      <xdr:col>112</xdr:col>
      <xdr:colOff>38100</xdr:colOff>
      <xdr:row>59</xdr:row>
      <xdr:rowOff>42545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33655</xdr:rowOff>
    </xdr:from>
    <xdr:ext cx="469265" cy="2584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350" y="10149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114300</xdr:rowOff>
    </xdr:from>
    <xdr:to>
      <xdr:col>107</xdr:col>
      <xdr:colOff>101600</xdr:colOff>
      <xdr:row>59</xdr:row>
      <xdr:rowOff>44450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35560</xdr:rowOff>
    </xdr:from>
    <xdr:ext cx="46926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350" y="10151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115570</xdr:rowOff>
    </xdr:from>
    <xdr:to>
      <xdr:col>102</xdr:col>
      <xdr:colOff>165100</xdr:colOff>
      <xdr:row>59</xdr:row>
      <xdr:rowOff>45720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36830</xdr:rowOff>
    </xdr:from>
    <xdr:ext cx="46926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350" y="1015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166370</xdr:rowOff>
    </xdr:from>
    <xdr:to>
      <xdr:col>98</xdr:col>
      <xdr:colOff>38100</xdr:colOff>
      <xdr:row>58</xdr:row>
      <xdr:rowOff>96520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113030</xdr:rowOff>
    </xdr:from>
    <xdr:ext cx="46926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350" y="9714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116205</xdr:rowOff>
    </xdr:from>
    <xdr:to>
      <xdr:col>116</xdr:col>
      <xdr:colOff>62865</xdr:colOff>
      <xdr:row>78</xdr:row>
      <xdr:rowOff>67945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4625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71755</xdr:rowOff>
    </xdr:from>
    <xdr:ext cx="534670" cy="2590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4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67945</xdr:rowOff>
    </xdr:from>
    <xdr:to>
      <xdr:col>116</xdr:col>
      <xdr:colOff>152400</xdr:colOff>
      <xdr:row>78</xdr:row>
      <xdr:rowOff>67945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63500</xdr:rowOff>
    </xdr:from>
    <xdr:ext cx="598805" cy="2584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22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123,937</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116205</xdr:rowOff>
    </xdr:from>
    <xdr:to>
      <xdr:col>116</xdr:col>
      <xdr:colOff>152400</xdr:colOff>
      <xdr:row>69</xdr:row>
      <xdr:rowOff>116205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4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78105</xdr:rowOff>
    </xdr:from>
    <xdr:to>
      <xdr:col>116</xdr:col>
      <xdr:colOff>63500</xdr:colOff>
      <xdr:row>76</xdr:row>
      <xdr:rowOff>41275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65405"/>
          <a:ext cx="8382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65405</xdr:rowOff>
    </xdr:from>
    <xdr:ext cx="534670" cy="2584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2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42545</xdr:rowOff>
    </xdr:from>
    <xdr:to>
      <xdr:col>116</xdr:col>
      <xdr:colOff>114300</xdr:colOff>
      <xdr:row>75</xdr:row>
      <xdr:rowOff>144145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78105</xdr:rowOff>
    </xdr:from>
    <xdr:to>
      <xdr:col>111</xdr:col>
      <xdr:colOff>177800</xdr:colOff>
      <xdr:row>74</xdr:row>
      <xdr:rowOff>87630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654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76835</xdr:rowOff>
    </xdr:from>
    <xdr:to>
      <xdr:col>112</xdr:col>
      <xdr:colOff>38100</xdr:colOff>
      <xdr:row>76</xdr:row>
      <xdr:rowOff>6985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169545</xdr:rowOff>
    </xdr:from>
    <xdr:ext cx="534035" cy="2584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3028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87630</xdr:rowOff>
    </xdr:from>
    <xdr:to>
      <xdr:col>107</xdr:col>
      <xdr:colOff>50800</xdr:colOff>
      <xdr:row>74</xdr:row>
      <xdr:rowOff>130810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749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81280</xdr:rowOff>
    </xdr:from>
    <xdr:to>
      <xdr:col>107</xdr:col>
      <xdr:colOff>101600</xdr:colOff>
      <xdr:row>76</xdr:row>
      <xdr:rowOff>11430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2540</xdr:rowOff>
    </xdr:from>
    <xdr:ext cx="53403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3032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130810</xdr:rowOff>
    </xdr:from>
    <xdr:to>
      <xdr:col>102</xdr:col>
      <xdr:colOff>114300</xdr:colOff>
      <xdr:row>74</xdr:row>
      <xdr:rowOff>157480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181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144780</xdr:rowOff>
    </xdr:from>
    <xdr:to>
      <xdr:col>102</xdr:col>
      <xdr:colOff>165100</xdr:colOff>
      <xdr:row>76</xdr:row>
      <xdr:rowOff>74930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66040</xdr:rowOff>
    </xdr:from>
    <xdr:ext cx="534035" cy="2584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130175</xdr:rowOff>
    </xdr:from>
    <xdr:to>
      <xdr:col>98</xdr:col>
      <xdr:colOff>38100</xdr:colOff>
      <xdr:row>76</xdr:row>
      <xdr:rowOff>60325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8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52070</xdr:rowOff>
    </xdr:from>
    <xdr:ext cx="534035" cy="2584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082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161925</xdr:rowOff>
    </xdr:from>
    <xdr:to>
      <xdr:col>116</xdr:col>
      <xdr:colOff>114300</xdr:colOff>
      <xdr:row>76</xdr:row>
      <xdr:rowOff>92075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140335</xdr:rowOff>
    </xdr:from>
    <xdr:ext cx="534670" cy="259080"/>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9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27305</xdr:rowOff>
    </xdr:from>
    <xdr:to>
      <xdr:col>112</xdr:col>
      <xdr:colOff>38100</xdr:colOff>
      <xdr:row>74</xdr:row>
      <xdr:rowOff>128905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145415</xdr:rowOff>
    </xdr:from>
    <xdr:ext cx="534035" cy="2584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489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36830</xdr:rowOff>
    </xdr:from>
    <xdr:to>
      <xdr:col>107</xdr:col>
      <xdr:colOff>101600</xdr:colOff>
      <xdr:row>74</xdr:row>
      <xdr:rowOff>138430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154940</xdr:rowOff>
    </xdr:from>
    <xdr:ext cx="534035"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499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80010</xdr:rowOff>
    </xdr:from>
    <xdr:to>
      <xdr:col>102</xdr:col>
      <xdr:colOff>165100</xdr:colOff>
      <xdr:row>75</xdr:row>
      <xdr:rowOff>10160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26670</xdr:rowOff>
    </xdr:from>
    <xdr:ext cx="53403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542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106680</xdr:rowOff>
    </xdr:from>
    <xdr:to>
      <xdr:col>98</xdr:col>
      <xdr:colOff>38100</xdr:colOff>
      <xdr:row>75</xdr:row>
      <xdr:rowOff>36830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53340</xdr:rowOff>
    </xdr:from>
    <xdr:ext cx="534035" cy="2584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569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当町は広大な面積の中に集落が点在する地理的条件により、総合支所をはじめとする類似施設が町内に分散して立地していることから、多くの項目において類似団体内平均を上回る状況が続いている。</a:t>
          </a:r>
        </a:p>
        <a:p>
          <a:r>
            <a:rPr kumimoji="1" lang="ja-JP" altLang="en-US" sz="1300">
              <a:latin typeface="ＭＳ Ｐゴシック"/>
              <a:ea typeface="ＭＳ Ｐゴシック"/>
            </a:rPr>
            <a:t>　特に維持補修費については、公共施設等の維持管理に多額の費用を要しているとともに、特別豪雪地帯であることから除排雪経費にも多額の費用を要している。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14,176
14,094
886.47
13,388,728
12,929,178
438,399
8,303,812
16,413,305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6.8
31.2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725"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725"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92075</xdr:rowOff>
    </xdr:from>
    <xdr:to>
      <xdr:col>24</xdr:col>
      <xdr:colOff>62865</xdr:colOff>
      <xdr:row>39</xdr:row>
      <xdr:rowOff>19685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575"/>
          <a:ext cx="127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23495</xdr:rowOff>
    </xdr:from>
    <xdr:ext cx="469900" cy="259080"/>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4,486</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19685</xdr:rowOff>
    </xdr:from>
    <xdr:to>
      <xdr:col>24</xdr:col>
      <xdr:colOff>152400</xdr:colOff>
      <xdr:row>39</xdr:row>
      <xdr:rowOff>19685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38735</xdr:rowOff>
    </xdr:from>
    <xdr:ext cx="534670" cy="259080"/>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13,493</a:t>
          </a:r>
          <a:endParaRPr kumimoji="1" lang="ja-JP" altLang="en-US" sz="1000" b="1">
            <a:latin typeface="ＭＳ Ｐゴシック"/>
          </a:endParaRPr>
        </a:p>
      </xdr:txBody>
    </xdr:sp>
    <xdr:clientData/>
  </xdr:oneCellAnchor>
  <xdr:twoCellAnchor>
    <xdr:from>
      <xdr:col>23</xdr:col>
      <xdr:colOff>165100</xdr:colOff>
      <xdr:row>30</xdr:row>
      <xdr:rowOff>92075</xdr:rowOff>
    </xdr:from>
    <xdr:to>
      <xdr:col>24</xdr:col>
      <xdr:colOff>152400</xdr:colOff>
      <xdr:row>30</xdr:row>
      <xdr:rowOff>92075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68580</xdr:rowOff>
    </xdr:from>
    <xdr:to>
      <xdr:col>24</xdr:col>
      <xdr:colOff>63500</xdr:colOff>
      <xdr:row>36</xdr:row>
      <xdr:rowOff>77470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40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99060</xdr:rowOff>
    </xdr:from>
    <xdr:ext cx="469900" cy="2584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1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76200</xdr:rowOff>
    </xdr:from>
    <xdr:to>
      <xdr:col>19</xdr:col>
      <xdr:colOff>177800</xdr:colOff>
      <xdr:row>36</xdr:row>
      <xdr:rowOff>77470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484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147955</xdr:rowOff>
    </xdr:from>
    <xdr:to>
      <xdr:col>20</xdr:col>
      <xdr:colOff>38100</xdr:colOff>
      <xdr:row>37</xdr:row>
      <xdr:rowOff>78105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69215</xdr:rowOff>
    </xdr:from>
    <xdr:ext cx="469265" cy="25908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350" y="6412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76200</xdr:rowOff>
    </xdr:from>
    <xdr:to>
      <xdr:col>15</xdr:col>
      <xdr:colOff>50800</xdr:colOff>
      <xdr:row>36</xdr:row>
      <xdr:rowOff>100330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484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70485</xdr:rowOff>
    </xdr:from>
    <xdr:ext cx="469265"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350" y="6414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50800</xdr:rowOff>
    </xdr:from>
    <xdr:to>
      <xdr:col>10</xdr:col>
      <xdr:colOff>114300</xdr:colOff>
      <xdr:row>36</xdr:row>
      <xdr:rowOff>100330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230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102235</xdr:rowOff>
    </xdr:from>
    <xdr:to>
      <xdr:col>10</xdr:col>
      <xdr:colOff>165100</xdr:colOff>
      <xdr:row>38</xdr:row>
      <xdr:rowOff>32385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23495</xdr:rowOff>
    </xdr:from>
    <xdr:ext cx="46926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350" y="6538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90170</xdr:rowOff>
    </xdr:from>
    <xdr:to>
      <xdr:col>6</xdr:col>
      <xdr:colOff>38100</xdr:colOff>
      <xdr:row>38</xdr:row>
      <xdr:rowOff>20320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11430</xdr:rowOff>
    </xdr:from>
    <xdr:ext cx="469265"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350" y="6526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40640</xdr:rowOff>
    </xdr:from>
    <xdr:ext cx="469900" cy="2584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413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26670</xdr:rowOff>
    </xdr:from>
    <xdr:to>
      <xdr:col>20</xdr:col>
      <xdr:colOff>38100</xdr:colOff>
      <xdr:row>36</xdr:row>
      <xdr:rowOff>128270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144780</xdr:rowOff>
    </xdr:from>
    <xdr:ext cx="46926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350" y="59740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25400</xdr:rowOff>
    </xdr:from>
    <xdr:to>
      <xdr:col>15</xdr:col>
      <xdr:colOff>101600</xdr:colOff>
      <xdr:row>36</xdr:row>
      <xdr:rowOff>127000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143510</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350" y="5972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49530</xdr:rowOff>
    </xdr:from>
    <xdr:to>
      <xdr:col>10</xdr:col>
      <xdr:colOff>165100</xdr:colOff>
      <xdr:row>36</xdr:row>
      <xdr:rowOff>151130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167640</xdr:rowOff>
    </xdr:from>
    <xdr:ext cx="46926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350" y="5996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171450</xdr:rowOff>
    </xdr:from>
    <xdr:to>
      <xdr:col>6</xdr:col>
      <xdr:colOff>38100</xdr:colOff>
      <xdr:row>36</xdr:row>
      <xdr:rowOff>101600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118110</xdr:rowOff>
    </xdr:from>
    <xdr:ext cx="469265" cy="259080"/>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350" y="594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25400</xdr:rowOff>
    </xdr:from>
    <xdr:to>
      <xdr:col>24</xdr:col>
      <xdr:colOff>62865</xdr:colOff>
      <xdr:row>57</xdr:row>
      <xdr:rowOff>139700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0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34670" cy="2584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65,008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139700</xdr:rowOff>
    </xdr:from>
    <xdr:to>
      <xdr:col>24</xdr:col>
      <xdr:colOff>152400</xdr:colOff>
      <xdr:row>57</xdr:row>
      <xdr:rowOff>139700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143510</xdr:rowOff>
    </xdr:from>
    <xdr:ext cx="598805" cy="2584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409,966</a:t>
          </a:r>
          <a:endParaRPr kumimoji="1" lang="ja-JP" altLang="en-US" sz="1000" b="1">
            <a:latin typeface="ＭＳ Ｐゴシック"/>
          </a:endParaRPr>
        </a:p>
      </xdr:txBody>
    </xdr:sp>
    <xdr:clientData/>
  </xdr:oneCellAnchor>
  <xdr:twoCellAnchor>
    <xdr:from>
      <xdr:col>23</xdr:col>
      <xdr:colOff>165100</xdr:colOff>
      <xdr:row>50</xdr:row>
      <xdr:rowOff>25400</xdr:rowOff>
    </xdr:from>
    <xdr:to>
      <xdr:col>24</xdr:col>
      <xdr:colOff>152400</xdr:colOff>
      <xdr:row>50</xdr:row>
      <xdr:rowOff>25400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147955</xdr:rowOff>
    </xdr:from>
    <xdr:to>
      <xdr:col>24</xdr:col>
      <xdr:colOff>63500</xdr:colOff>
      <xdr:row>56</xdr:row>
      <xdr:rowOff>37465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7770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133350</xdr:rowOff>
    </xdr:from>
    <xdr:ext cx="598805" cy="2584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631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154940</xdr:rowOff>
    </xdr:from>
    <xdr:to>
      <xdr:col>24</xdr:col>
      <xdr:colOff>114300</xdr:colOff>
      <xdr:row>56</xdr:row>
      <xdr:rowOff>85090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73025</xdr:rowOff>
    </xdr:from>
    <xdr:to>
      <xdr:col>19</xdr:col>
      <xdr:colOff>177800</xdr:colOff>
      <xdr:row>56</xdr:row>
      <xdr:rowOff>37465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159875"/>
          <a:ext cx="88900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165100</xdr:rowOff>
    </xdr:from>
    <xdr:to>
      <xdr:col>20</xdr:col>
      <xdr:colOff>38100</xdr:colOff>
      <xdr:row>56</xdr:row>
      <xdr:rowOff>95250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86360</xdr:rowOff>
    </xdr:from>
    <xdr:ext cx="59817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687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73025</xdr:rowOff>
    </xdr:from>
    <xdr:to>
      <xdr:col>15</xdr:col>
      <xdr:colOff>50800</xdr:colOff>
      <xdr:row>56</xdr:row>
      <xdr:rowOff>92710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159875"/>
          <a:ext cx="8890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153035</xdr:rowOff>
    </xdr:from>
    <xdr:to>
      <xdr:col>15</xdr:col>
      <xdr:colOff>101600</xdr:colOff>
      <xdr:row>54</xdr:row>
      <xdr:rowOff>83185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74930</xdr:rowOff>
    </xdr:from>
    <xdr:ext cx="598170" cy="2584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333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69850</xdr:rowOff>
    </xdr:from>
    <xdr:to>
      <xdr:col>10</xdr:col>
      <xdr:colOff>114300</xdr:colOff>
      <xdr:row>56</xdr:row>
      <xdr:rowOff>92710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10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158115</xdr:rowOff>
    </xdr:from>
    <xdr:to>
      <xdr:col>10</xdr:col>
      <xdr:colOff>165100</xdr:colOff>
      <xdr:row>57</xdr:row>
      <xdr:rowOff>88265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79375</xdr:rowOff>
    </xdr:from>
    <xdr:ext cx="534035"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1965"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118110</xdr:rowOff>
    </xdr:from>
    <xdr:to>
      <xdr:col>6</xdr:col>
      <xdr:colOff>38100</xdr:colOff>
      <xdr:row>57</xdr:row>
      <xdr:rowOff>48260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39370</xdr:rowOff>
    </xdr:from>
    <xdr:ext cx="59817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812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97790</xdr:rowOff>
    </xdr:from>
    <xdr:to>
      <xdr:col>24</xdr:col>
      <xdr:colOff>114300</xdr:colOff>
      <xdr:row>56</xdr:row>
      <xdr:rowOff>27305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27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120650</xdr:rowOff>
    </xdr:from>
    <xdr:ext cx="598805" cy="2584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78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152,838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158115</xdr:rowOff>
    </xdr:from>
    <xdr:to>
      <xdr:col>20</xdr:col>
      <xdr:colOff>38100</xdr:colOff>
      <xdr:row>56</xdr:row>
      <xdr:rowOff>88265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104775</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363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53</xdr:row>
      <xdr:rowOff>22225</xdr:rowOff>
    </xdr:from>
    <xdr:to>
      <xdr:col>15</xdr:col>
      <xdr:colOff>101600</xdr:colOff>
      <xdr:row>53</xdr:row>
      <xdr:rowOff>123825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1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140335</xdr:rowOff>
    </xdr:from>
    <xdr:ext cx="59817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8884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41910</xdr:rowOff>
    </xdr:from>
    <xdr:to>
      <xdr:col>10</xdr:col>
      <xdr:colOff>165100</xdr:colOff>
      <xdr:row>56</xdr:row>
      <xdr:rowOff>143510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160020</xdr:rowOff>
    </xdr:from>
    <xdr:ext cx="59817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418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19050</xdr:rowOff>
    </xdr:from>
    <xdr:to>
      <xdr:col>6</xdr:col>
      <xdr:colOff>38100</xdr:colOff>
      <xdr:row>56</xdr:row>
      <xdr:rowOff>120650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137160</xdr:rowOff>
    </xdr:from>
    <xdr:ext cx="59817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395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50800</xdr:rowOff>
    </xdr:from>
    <xdr:to>
      <xdr:col>24</xdr:col>
      <xdr:colOff>62865</xdr:colOff>
      <xdr:row>78</xdr:row>
      <xdr:rowOff>150495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230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154940</xdr:rowOff>
    </xdr:from>
    <xdr:ext cx="598805" cy="2584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80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125,156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150495</xdr:rowOff>
    </xdr:from>
    <xdr:to>
      <xdr:col>24</xdr:col>
      <xdr:colOff>152400</xdr:colOff>
      <xdr:row>78</xdr:row>
      <xdr:rowOff>150495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168910</xdr:rowOff>
    </xdr:from>
    <xdr:ext cx="598805" cy="2584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7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240,983</a:t>
          </a:r>
          <a:endParaRPr kumimoji="1" lang="ja-JP" altLang="en-US" sz="1000" b="1">
            <a:latin typeface="ＭＳ Ｐゴシック"/>
          </a:endParaRPr>
        </a:p>
      </xdr:txBody>
    </xdr:sp>
    <xdr:clientData/>
  </xdr:oneCellAnchor>
  <xdr:twoCellAnchor>
    <xdr:from>
      <xdr:col>23</xdr:col>
      <xdr:colOff>165100</xdr:colOff>
      <xdr:row>70</xdr:row>
      <xdr:rowOff>50800</xdr:rowOff>
    </xdr:from>
    <xdr:to>
      <xdr:col>24</xdr:col>
      <xdr:colOff>152400</xdr:colOff>
      <xdr:row>70</xdr:row>
      <xdr:rowOff>50800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70485</xdr:rowOff>
    </xdr:from>
    <xdr:to>
      <xdr:col>24</xdr:col>
      <xdr:colOff>63500</xdr:colOff>
      <xdr:row>74</xdr:row>
      <xdr:rowOff>46355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86335"/>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73660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24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95250</xdr:rowOff>
    </xdr:from>
    <xdr:to>
      <xdr:col>24</xdr:col>
      <xdr:colOff>114300</xdr:colOff>
      <xdr:row>76</xdr:row>
      <xdr:rowOff>25400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70485</xdr:rowOff>
    </xdr:from>
    <xdr:to>
      <xdr:col>19</xdr:col>
      <xdr:colOff>177800</xdr:colOff>
      <xdr:row>75</xdr:row>
      <xdr:rowOff>76200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586335"/>
          <a:ext cx="889000" cy="348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43815</xdr:rowOff>
    </xdr:from>
    <xdr:ext cx="598170" cy="2584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902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76200</xdr:rowOff>
    </xdr:from>
    <xdr:to>
      <xdr:col>15</xdr:col>
      <xdr:colOff>50800</xdr:colOff>
      <xdr:row>76</xdr:row>
      <xdr:rowOff>19050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349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26035</xdr:rowOff>
    </xdr:from>
    <xdr:ext cx="59817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227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19050</xdr:rowOff>
    </xdr:from>
    <xdr:to>
      <xdr:col>10</xdr:col>
      <xdr:colOff>114300</xdr:colOff>
      <xdr:row>76</xdr:row>
      <xdr:rowOff>113030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925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55880</xdr:rowOff>
    </xdr:from>
    <xdr:to>
      <xdr:col>10</xdr:col>
      <xdr:colOff>165100</xdr:colOff>
      <xdr:row>77</xdr:row>
      <xdr:rowOff>157480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148590</xdr:rowOff>
    </xdr:from>
    <xdr:ext cx="59817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50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146685</xdr:rowOff>
    </xdr:from>
    <xdr:to>
      <xdr:col>6</xdr:col>
      <xdr:colOff>38100</xdr:colOff>
      <xdr:row>78</xdr:row>
      <xdr:rowOff>76835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67945</xdr:rowOff>
    </xdr:from>
    <xdr:ext cx="598170" cy="2584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4410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167005</xdr:rowOff>
    </xdr:from>
    <xdr:to>
      <xdr:col>24</xdr:col>
      <xdr:colOff>114300</xdr:colOff>
      <xdr:row>74</xdr:row>
      <xdr:rowOff>97790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82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18415</xdr:rowOff>
    </xdr:from>
    <xdr:ext cx="598805" cy="2584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34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187,345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19685</xdr:rowOff>
    </xdr:from>
    <xdr:to>
      <xdr:col>20</xdr:col>
      <xdr:colOff>38100</xdr:colOff>
      <xdr:row>73</xdr:row>
      <xdr:rowOff>121285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137795</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3107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25400</xdr:rowOff>
    </xdr:from>
    <xdr:to>
      <xdr:col>15</xdr:col>
      <xdr:colOff>101600</xdr:colOff>
      <xdr:row>75</xdr:row>
      <xdr:rowOff>127000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143510</xdr:rowOff>
    </xdr:from>
    <xdr:ext cx="598170"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659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139700</xdr:rowOff>
    </xdr:from>
    <xdr:to>
      <xdr:col>10</xdr:col>
      <xdr:colOff>165100</xdr:colOff>
      <xdr:row>76</xdr:row>
      <xdr:rowOff>69850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86360</xdr:rowOff>
    </xdr:from>
    <xdr:ext cx="598170" cy="2584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773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62230</xdr:rowOff>
    </xdr:from>
    <xdr:to>
      <xdr:col>6</xdr:col>
      <xdr:colOff>38100</xdr:colOff>
      <xdr:row>76</xdr:row>
      <xdr:rowOff>163830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9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8890</xdr:rowOff>
    </xdr:from>
    <xdr:ext cx="598170" cy="2584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867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52070</xdr:rowOff>
    </xdr:from>
    <xdr:to>
      <xdr:col>24</xdr:col>
      <xdr:colOff>62865</xdr:colOff>
      <xdr:row>99</xdr:row>
      <xdr:rowOff>22225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402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26035</xdr:rowOff>
    </xdr:from>
    <xdr:ext cx="534670" cy="259080"/>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31,773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22225</xdr:rowOff>
    </xdr:from>
    <xdr:to>
      <xdr:col>24</xdr:col>
      <xdr:colOff>152400</xdr:colOff>
      <xdr:row>99</xdr:row>
      <xdr:rowOff>22225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169545</xdr:rowOff>
    </xdr:from>
    <xdr:ext cx="598805" cy="2584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137,436</a:t>
          </a:r>
          <a:endParaRPr kumimoji="1" lang="ja-JP" altLang="en-US" sz="1000" b="1">
            <a:latin typeface="ＭＳ Ｐゴシック"/>
          </a:endParaRPr>
        </a:p>
      </xdr:txBody>
    </xdr:sp>
    <xdr:clientData/>
  </xdr:oneCellAnchor>
  <xdr:twoCellAnchor>
    <xdr:from>
      <xdr:col>23</xdr:col>
      <xdr:colOff>165100</xdr:colOff>
      <xdr:row>91</xdr:row>
      <xdr:rowOff>52070</xdr:rowOff>
    </xdr:from>
    <xdr:to>
      <xdr:col>24</xdr:col>
      <xdr:colOff>152400</xdr:colOff>
      <xdr:row>91</xdr:row>
      <xdr:rowOff>52070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127635</xdr:rowOff>
    </xdr:from>
    <xdr:to>
      <xdr:col>24</xdr:col>
      <xdr:colOff>63500</xdr:colOff>
      <xdr:row>95</xdr:row>
      <xdr:rowOff>169545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1538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93980</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169545</xdr:rowOff>
    </xdr:from>
    <xdr:to>
      <xdr:col>19</xdr:col>
      <xdr:colOff>177800</xdr:colOff>
      <xdr:row>96</xdr:row>
      <xdr:rowOff>94615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5729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129540</xdr:rowOff>
    </xdr:from>
    <xdr:to>
      <xdr:col>20</xdr:col>
      <xdr:colOff>38100</xdr:colOff>
      <xdr:row>97</xdr:row>
      <xdr:rowOff>59690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50800</xdr:rowOff>
    </xdr:from>
    <xdr:ext cx="53403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681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94615</xdr:rowOff>
    </xdr:from>
    <xdr:to>
      <xdr:col>15</xdr:col>
      <xdr:colOff>50800</xdr:colOff>
      <xdr:row>96</xdr:row>
      <xdr:rowOff>154940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381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63500</xdr:rowOff>
    </xdr:from>
    <xdr:to>
      <xdr:col>15</xdr:col>
      <xdr:colOff>101600</xdr:colOff>
      <xdr:row>97</xdr:row>
      <xdr:rowOff>165100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156210</xdr:rowOff>
    </xdr:from>
    <xdr:ext cx="53403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144780</xdr:rowOff>
    </xdr:from>
    <xdr:to>
      <xdr:col>10</xdr:col>
      <xdr:colOff>114300</xdr:colOff>
      <xdr:row>96</xdr:row>
      <xdr:rowOff>154940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03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167640</xdr:rowOff>
    </xdr:from>
    <xdr:to>
      <xdr:col>10</xdr:col>
      <xdr:colOff>165100</xdr:colOff>
      <xdr:row>98</xdr:row>
      <xdr:rowOff>97790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88900</xdr:rowOff>
    </xdr:from>
    <xdr:ext cx="534035" cy="2584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891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119380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110490</xdr:rowOff>
    </xdr:from>
    <xdr:ext cx="534035"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912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76835</xdr:rowOff>
    </xdr:from>
    <xdr:to>
      <xdr:col>24</xdr:col>
      <xdr:colOff>114300</xdr:colOff>
      <xdr:row>96</xdr:row>
      <xdr:rowOff>6985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99695</xdr:rowOff>
    </xdr:from>
    <xdr:ext cx="534670" cy="2584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15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118745</xdr:rowOff>
    </xdr:from>
    <xdr:to>
      <xdr:col>20</xdr:col>
      <xdr:colOff>38100</xdr:colOff>
      <xdr:row>96</xdr:row>
      <xdr:rowOff>48895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65405</xdr:rowOff>
    </xdr:from>
    <xdr:ext cx="534035" cy="2584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18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43815</xdr:rowOff>
    </xdr:from>
    <xdr:to>
      <xdr:col>15</xdr:col>
      <xdr:colOff>101600</xdr:colOff>
      <xdr:row>96</xdr:row>
      <xdr:rowOff>145415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161925</xdr:rowOff>
    </xdr:from>
    <xdr:ext cx="53403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278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103505</xdr:rowOff>
    </xdr:from>
    <xdr:to>
      <xdr:col>10</xdr:col>
      <xdr:colOff>165100</xdr:colOff>
      <xdr:row>97</xdr:row>
      <xdr:rowOff>33655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50165</xdr:rowOff>
    </xdr:from>
    <xdr:ext cx="534035"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337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93980</xdr:rowOff>
    </xdr:from>
    <xdr:to>
      <xdr:col>6</xdr:col>
      <xdr:colOff>38100</xdr:colOff>
      <xdr:row>97</xdr:row>
      <xdr:rowOff>24130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5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40640</xdr:rowOff>
    </xdr:from>
    <xdr:ext cx="534035" cy="2584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17780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3273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135255</xdr:rowOff>
    </xdr:from>
    <xdr:ext cx="469900" cy="2584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07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2,893</a:t>
          </a:r>
          <a:endParaRPr kumimoji="1" lang="ja-JP" altLang="en-US" sz="1000" b="1">
            <a:latin typeface="ＭＳ Ｐゴシック"/>
          </a:endParaRPr>
        </a:p>
      </xdr:txBody>
    </xdr:sp>
    <xdr:clientData/>
  </xdr:oneCellAnchor>
  <xdr:twoCellAnchor>
    <xdr:from>
      <xdr:col>54</xdr:col>
      <xdr:colOff>101600</xdr:colOff>
      <xdr:row>31</xdr:row>
      <xdr:rowOff>17780</xdr:rowOff>
    </xdr:from>
    <xdr:to>
      <xdr:col>55</xdr:col>
      <xdr:colOff>88900</xdr:colOff>
      <xdr:row>31</xdr:row>
      <xdr:rowOff>17780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133350</xdr:rowOff>
    </xdr:from>
    <xdr:to>
      <xdr:col>55</xdr:col>
      <xdr:colOff>0</xdr:colOff>
      <xdr:row>38</xdr:row>
      <xdr:rowOff>69215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7700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69215</xdr:rowOff>
    </xdr:from>
    <xdr:ext cx="37846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4141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46355</xdr:rowOff>
    </xdr:from>
    <xdr:to>
      <xdr:col>55</xdr:col>
      <xdr:colOff>50800</xdr:colOff>
      <xdr:row>37</xdr:row>
      <xdr:rowOff>147955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65405</xdr:rowOff>
    </xdr:from>
    <xdr:to>
      <xdr:col>50</xdr:col>
      <xdr:colOff>114300</xdr:colOff>
      <xdr:row>38</xdr:row>
      <xdr:rowOff>69215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09055"/>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69850</xdr:rowOff>
    </xdr:from>
    <xdr:to>
      <xdr:col>50</xdr:col>
      <xdr:colOff>165100</xdr:colOff>
      <xdr:row>38</xdr:row>
      <xdr:rowOff>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17780</xdr:rowOff>
    </xdr:from>
    <xdr:ext cx="378460" cy="2584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70" y="6189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65405</xdr:rowOff>
    </xdr:from>
    <xdr:to>
      <xdr:col>45</xdr:col>
      <xdr:colOff>177800</xdr:colOff>
      <xdr:row>38</xdr:row>
      <xdr:rowOff>101600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0905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111125</xdr:rowOff>
    </xdr:from>
    <xdr:to>
      <xdr:col>46</xdr:col>
      <xdr:colOff>38100</xdr:colOff>
      <xdr:row>37</xdr:row>
      <xdr:rowOff>41275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57785</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6350</xdr:rowOff>
    </xdr:from>
    <xdr:to>
      <xdr:col>41</xdr:col>
      <xdr:colOff>50800</xdr:colOff>
      <xdr:row>38</xdr:row>
      <xdr:rowOff>101600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500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91440</xdr:rowOff>
    </xdr:from>
    <xdr:to>
      <xdr:col>41</xdr:col>
      <xdr:colOff>101600</xdr:colOff>
      <xdr:row>38</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38100</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78105</xdr:rowOff>
    </xdr:from>
    <xdr:to>
      <xdr:col>36</xdr:col>
      <xdr:colOff>165100</xdr:colOff>
      <xdr:row>38</xdr:row>
      <xdr:rowOff>8255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170815</xdr:rowOff>
    </xdr:from>
    <xdr:ext cx="378460" cy="2584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70" y="65144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60960</xdr:rowOff>
    </xdr:from>
    <xdr:ext cx="378460" cy="259080"/>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046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18415</xdr:rowOff>
    </xdr:from>
    <xdr:to>
      <xdr:col>50</xdr:col>
      <xdr:colOff>165100</xdr:colOff>
      <xdr:row>38</xdr:row>
      <xdr:rowOff>120650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111125</xdr:rowOff>
    </xdr:from>
    <xdr:ext cx="378460"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70" y="66262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14605</xdr:rowOff>
    </xdr:from>
    <xdr:to>
      <xdr:col>46</xdr:col>
      <xdr:colOff>38100</xdr:colOff>
      <xdr:row>37</xdr:row>
      <xdr:rowOff>116205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107315</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70" y="6450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50800</xdr:rowOff>
    </xdr:from>
    <xdr:to>
      <xdr:col>41</xdr:col>
      <xdr:colOff>101600</xdr:colOff>
      <xdr:row>38</xdr:row>
      <xdr:rowOff>152400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38</xdr:row>
      <xdr:rowOff>143510</xdr:rowOff>
    </xdr:from>
    <xdr:ext cx="313690" cy="2584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455" y="66586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126365</xdr:rowOff>
    </xdr:from>
    <xdr:to>
      <xdr:col>36</xdr:col>
      <xdr:colOff>165100</xdr:colOff>
      <xdr:row>37</xdr:row>
      <xdr:rowOff>56515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73025</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70" y="60737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20320</xdr:rowOff>
    </xdr:from>
    <xdr:to>
      <xdr:col>54</xdr:col>
      <xdr:colOff>189865</xdr:colOff>
      <xdr:row>58</xdr:row>
      <xdr:rowOff>129540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64270"/>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133350</xdr:rowOff>
    </xdr:from>
    <xdr:ext cx="534670" cy="2584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7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11,297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129540</xdr:rowOff>
    </xdr:from>
    <xdr:to>
      <xdr:col>55</xdr:col>
      <xdr:colOff>88900</xdr:colOff>
      <xdr:row>58</xdr:row>
      <xdr:rowOff>129540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138430</xdr:rowOff>
    </xdr:from>
    <xdr:ext cx="598805" cy="25908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39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183,149</a:t>
          </a:r>
          <a:endParaRPr kumimoji="1" lang="ja-JP" altLang="en-US" sz="1000" b="1">
            <a:latin typeface="ＭＳ Ｐゴシック"/>
          </a:endParaRPr>
        </a:p>
      </xdr:txBody>
    </xdr:sp>
    <xdr:clientData/>
  </xdr:oneCellAnchor>
  <xdr:twoCellAnchor>
    <xdr:from>
      <xdr:col>54</xdr:col>
      <xdr:colOff>101600</xdr:colOff>
      <xdr:row>51</xdr:row>
      <xdr:rowOff>20320</xdr:rowOff>
    </xdr:from>
    <xdr:to>
      <xdr:col>55</xdr:col>
      <xdr:colOff>88900</xdr:colOff>
      <xdr:row>51</xdr:row>
      <xdr:rowOff>20320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6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137795</xdr:rowOff>
    </xdr:from>
    <xdr:to>
      <xdr:col>55</xdr:col>
      <xdr:colOff>0</xdr:colOff>
      <xdr:row>56</xdr:row>
      <xdr:rowOff>109855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96095"/>
          <a:ext cx="8382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12700</xdr:rowOff>
    </xdr:from>
    <xdr:ext cx="534670"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85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34290</xdr:rowOff>
    </xdr:from>
    <xdr:to>
      <xdr:col>55</xdr:col>
      <xdr:colOff>50800</xdr:colOff>
      <xdr:row>57</xdr:row>
      <xdr:rowOff>135890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137795</xdr:rowOff>
    </xdr:from>
    <xdr:to>
      <xdr:col>50</xdr:col>
      <xdr:colOff>114300</xdr:colOff>
      <xdr:row>55</xdr:row>
      <xdr:rowOff>96520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9609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41275</xdr:rowOff>
    </xdr:from>
    <xdr:to>
      <xdr:col>50</xdr:col>
      <xdr:colOff>165100</xdr:colOff>
      <xdr:row>57</xdr:row>
      <xdr:rowOff>143510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133985</xdr:rowOff>
    </xdr:from>
    <xdr:ext cx="534035" cy="2584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906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96520</xdr:rowOff>
    </xdr:from>
    <xdr:to>
      <xdr:col>45</xdr:col>
      <xdr:colOff>177800</xdr:colOff>
      <xdr:row>56</xdr:row>
      <xdr:rowOff>112395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26270"/>
          <a:ext cx="88900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57785</xdr:rowOff>
    </xdr:from>
    <xdr:to>
      <xdr:col>46</xdr:col>
      <xdr:colOff>38100</xdr:colOff>
      <xdr:row>57</xdr:row>
      <xdr:rowOff>159385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150495</xdr:rowOff>
    </xdr:from>
    <xdr:ext cx="53403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923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112395</xdr:rowOff>
    </xdr:from>
    <xdr:to>
      <xdr:col>41</xdr:col>
      <xdr:colOff>50800</xdr:colOff>
      <xdr:row>56</xdr:row>
      <xdr:rowOff>122555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135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91440</xdr:rowOff>
    </xdr:from>
    <xdr:to>
      <xdr:col>41</xdr:col>
      <xdr:colOff>101600</xdr:colOff>
      <xdr:row>58</xdr:row>
      <xdr:rowOff>21590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12700</xdr:rowOff>
    </xdr:from>
    <xdr:ext cx="53403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956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74930</xdr:rowOff>
    </xdr:from>
    <xdr:to>
      <xdr:col>36</xdr:col>
      <xdr:colOff>165100</xdr:colOff>
      <xdr:row>58</xdr:row>
      <xdr:rowOff>4445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167005</xdr:rowOff>
    </xdr:from>
    <xdr:ext cx="534035" cy="2584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939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59055</xdr:rowOff>
    </xdr:from>
    <xdr:to>
      <xdr:col>55</xdr:col>
      <xdr:colOff>50800</xdr:colOff>
      <xdr:row>56</xdr:row>
      <xdr:rowOff>160655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81915</xdr:rowOff>
    </xdr:from>
    <xdr:ext cx="534670" cy="259080"/>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11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86995</xdr:rowOff>
    </xdr:from>
    <xdr:to>
      <xdr:col>50</xdr:col>
      <xdr:colOff>165100</xdr:colOff>
      <xdr:row>55</xdr:row>
      <xdr:rowOff>17780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33655</xdr:rowOff>
    </xdr:from>
    <xdr:ext cx="598170"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580" y="9120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45720</xdr:rowOff>
    </xdr:from>
    <xdr:to>
      <xdr:col>46</xdr:col>
      <xdr:colOff>38100</xdr:colOff>
      <xdr:row>55</xdr:row>
      <xdr:rowOff>147320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7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163830</xdr:rowOff>
    </xdr:from>
    <xdr:ext cx="53403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2965" y="9250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61595</xdr:rowOff>
    </xdr:from>
    <xdr:to>
      <xdr:col>41</xdr:col>
      <xdr:colOff>101600</xdr:colOff>
      <xdr:row>56</xdr:row>
      <xdr:rowOff>163195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8255</xdr:rowOff>
    </xdr:from>
    <xdr:ext cx="534035" cy="2584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438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71755</xdr:rowOff>
    </xdr:from>
    <xdr:to>
      <xdr:col>36</xdr:col>
      <xdr:colOff>165100</xdr:colOff>
      <xdr:row>57</xdr:row>
      <xdr:rowOff>1905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18415</xdr:rowOff>
    </xdr:from>
    <xdr:ext cx="534035" cy="2584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44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4995" cy="2584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33020</xdr:rowOff>
    </xdr:from>
    <xdr:to>
      <xdr:col>54</xdr:col>
      <xdr:colOff>189865</xdr:colOff>
      <xdr:row>79</xdr:row>
      <xdr:rowOff>10160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548870"/>
          <a:ext cx="1270" cy="1005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13970</xdr:rowOff>
    </xdr:from>
    <xdr:ext cx="46990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8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10160</xdr:rowOff>
    </xdr:from>
    <xdr:to>
      <xdr:col>55</xdr:col>
      <xdr:colOff>88900</xdr:colOff>
      <xdr:row>79</xdr:row>
      <xdr:rowOff>10160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5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151130</xdr:rowOff>
    </xdr:from>
    <xdr:ext cx="598805" cy="25908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324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100,561</a:t>
          </a:r>
          <a:endParaRPr kumimoji="1" lang="ja-JP" altLang="en-US" sz="1000" b="1">
            <a:latin typeface="ＭＳ Ｐゴシック"/>
          </a:endParaRPr>
        </a:p>
      </xdr:txBody>
    </xdr:sp>
    <xdr:clientData/>
  </xdr:oneCellAnchor>
  <xdr:twoCellAnchor>
    <xdr:from>
      <xdr:col>54</xdr:col>
      <xdr:colOff>101600</xdr:colOff>
      <xdr:row>73</xdr:row>
      <xdr:rowOff>33020</xdr:rowOff>
    </xdr:from>
    <xdr:to>
      <xdr:col>55</xdr:col>
      <xdr:colOff>88900</xdr:colOff>
      <xdr:row>73</xdr:row>
      <xdr:rowOff>33020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73660</xdr:rowOff>
    </xdr:from>
    <xdr:to>
      <xdr:col>55</xdr:col>
      <xdr:colOff>0</xdr:colOff>
      <xdr:row>76</xdr:row>
      <xdr:rowOff>55245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60960"/>
          <a:ext cx="83820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31115</xdr:rowOff>
    </xdr:from>
    <xdr:ext cx="534670" cy="2584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327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52705</xdr:rowOff>
    </xdr:from>
    <xdr:to>
      <xdr:col>55</xdr:col>
      <xdr:colOff>50800</xdr:colOff>
      <xdr:row>77</xdr:row>
      <xdr:rowOff>154940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117475</xdr:rowOff>
    </xdr:from>
    <xdr:to>
      <xdr:col>50</xdr:col>
      <xdr:colOff>114300</xdr:colOff>
      <xdr:row>74</xdr:row>
      <xdr:rowOff>73660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118975"/>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106680</xdr:rowOff>
    </xdr:from>
    <xdr:to>
      <xdr:col>50</xdr:col>
      <xdr:colOff>165100</xdr:colOff>
      <xdr:row>78</xdr:row>
      <xdr:rowOff>36830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27940</xdr:rowOff>
    </xdr:from>
    <xdr:ext cx="53403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3401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117475</xdr:rowOff>
    </xdr:from>
    <xdr:to>
      <xdr:col>45</xdr:col>
      <xdr:colOff>177800</xdr:colOff>
      <xdr:row>74</xdr:row>
      <xdr:rowOff>163195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118975"/>
          <a:ext cx="889000" cy="731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52070</xdr:rowOff>
    </xdr:from>
    <xdr:to>
      <xdr:col>46</xdr:col>
      <xdr:colOff>38100</xdr:colOff>
      <xdr:row>77</xdr:row>
      <xdr:rowOff>153035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144145</xdr:rowOff>
    </xdr:from>
    <xdr:ext cx="534035" cy="2584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3345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102235</xdr:rowOff>
    </xdr:from>
    <xdr:to>
      <xdr:col>41</xdr:col>
      <xdr:colOff>50800</xdr:colOff>
      <xdr:row>74</xdr:row>
      <xdr:rowOff>163195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8953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59055</xdr:rowOff>
    </xdr:from>
    <xdr:to>
      <xdr:col>41</xdr:col>
      <xdr:colOff>101600</xdr:colOff>
      <xdr:row>78</xdr:row>
      <xdr:rowOff>160655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151765</xdr:rowOff>
    </xdr:from>
    <xdr:ext cx="53403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3524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44450</xdr:rowOff>
    </xdr:from>
    <xdr:to>
      <xdr:col>36</xdr:col>
      <xdr:colOff>165100</xdr:colOff>
      <xdr:row>78</xdr:row>
      <xdr:rowOff>146050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137160</xdr:rowOff>
    </xdr:from>
    <xdr:ext cx="53403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3510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4445</xdr:rowOff>
    </xdr:from>
    <xdr:to>
      <xdr:col>55</xdr:col>
      <xdr:colOff>50800</xdr:colOff>
      <xdr:row>76</xdr:row>
      <xdr:rowOff>106045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27305</xdr:rowOff>
    </xdr:from>
    <xdr:ext cx="534670"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86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22860</xdr:rowOff>
    </xdr:from>
    <xdr:to>
      <xdr:col>50</xdr:col>
      <xdr:colOff>165100</xdr:colOff>
      <xdr:row>74</xdr:row>
      <xdr:rowOff>124460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140970</xdr:rowOff>
    </xdr:from>
    <xdr:ext cx="534035"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1965" y="12485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66675</xdr:rowOff>
    </xdr:from>
    <xdr:to>
      <xdr:col>46</xdr:col>
      <xdr:colOff>38100</xdr:colOff>
      <xdr:row>70</xdr:row>
      <xdr:rowOff>168275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0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69</xdr:row>
      <xdr:rowOff>13970</xdr:rowOff>
    </xdr:from>
    <xdr:ext cx="59817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580" y="11844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112395</xdr:rowOff>
    </xdr:from>
    <xdr:to>
      <xdr:col>41</xdr:col>
      <xdr:colOff>101600</xdr:colOff>
      <xdr:row>75</xdr:row>
      <xdr:rowOff>42545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59055</xdr:rowOff>
    </xdr:from>
    <xdr:ext cx="53403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3965" y="12574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52070</xdr:rowOff>
    </xdr:from>
    <xdr:to>
      <xdr:col>36</xdr:col>
      <xdr:colOff>165100</xdr:colOff>
      <xdr:row>74</xdr:row>
      <xdr:rowOff>153035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39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169545</xdr:rowOff>
    </xdr:from>
    <xdr:ext cx="534035" cy="2584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4965" y="12513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124460</xdr:rowOff>
    </xdr:from>
    <xdr:to>
      <xdr:col>54</xdr:col>
      <xdr:colOff>189865</xdr:colOff>
      <xdr:row>98</xdr:row>
      <xdr:rowOff>132715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83510"/>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136525</xdr:rowOff>
    </xdr:from>
    <xdr:ext cx="534670" cy="2584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8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132715</xdr:rowOff>
    </xdr:from>
    <xdr:to>
      <xdr:col>55</xdr:col>
      <xdr:colOff>88900</xdr:colOff>
      <xdr:row>98</xdr:row>
      <xdr:rowOff>132715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71120</xdr:rowOff>
    </xdr:from>
    <xdr:ext cx="598805" cy="259080"/>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58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428,964</a:t>
          </a:r>
          <a:endParaRPr kumimoji="1" lang="ja-JP" altLang="en-US" sz="1000" b="1">
            <a:latin typeface="ＭＳ Ｐゴシック"/>
          </a:endParaRPr>
        </a:p>
      </xdr:txBody>
    </xdr:sp>
    <xdr:clientData/>
  </xdr:oneCellAnchor>
  <xdr:twoCellAnchor>
    <xdr:from>
      <xdr:col>54</xdr:col>
      <xdr:colOff>101600</xdr:colOff>
      <xdr:row>89</xdr:row>
      <xdr:rowOff>124460</xdr:rowOff>
    </xdr:from>
    <xdr:to>
      <xdr:col>55</xdr:col>
      <xdr:colOff>88900</xdr:colOff>
      <xdr:row>89</xdr:row>
      <xdr:rowOff>124460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8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99695</xdr:rowOff>
    </xdr:from>
    <xdr:to>
      <xdr:col>55</xdr:col>
      <xdr:colOff>0</xdr:colOff>
      <xdr:row>96</xdr:row>
      <xdr:rowOff>104140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588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6350</xdr:rowOff>
    </xdr:from>
    <xdr:ext cx="534670" cy="2584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370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27940</xdr:rowOff>
    </xdr:from>
    <xdr:to>
      <xdr:col>55</xdr:col>
      <xdr:colOff>50800</xdr:colOff>
      <xdr:row>97</xdr:row>
      <xdr:rowOff>129540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99695</xdr:rowOff>
    </xdr:from>
    <xdr:to>
      <xdr:col>50</xdr:col>
      <xdr:colOff>114300</xdr:colOff>
      <xdr:row>97</xdr:row>
      <xdr:rowOff>7620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5889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67945</xdr:rowOff>
    </xdr:from>
    <xdr:to>
      <xdr:col>50</xdr:col>
      <xdr:colOff>165100</xdr:colOff>
      <xdr:row>97</xdr:row>
      <xdr:rowOff>169545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160655</xdr:rowOff>
    </xdr:from>
    <xdr:ext cx="53403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1965" y="16791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7620</xdr:rowOff>
    </xdr:from>
    <xdr:to>
      <xdr:col>45</xdr:col>
      <xdr:colOff>177800</xdr:colOff>
      <xdr:row>97</xdr:row>
      <xdr:rowOff>107950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382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79375</xdr:rowOff>
    </xdr:from>
    <xdr:to>
      <xdr:col>46</xdr:col>
      <xdr:colOff>38100</xdr:colOff>
      <xdr:row>98</xdr:row>
      <xdr:rowOff>9525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635</xdr:rowOff>
    </xdr:from>
    <xdr:ext cx="53403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2965" y="16802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55245</xdr:rowOff>
    </xdr:from>
    <xdr:to>
      <xdr:col>41</xdr:col>
      <xdr:colOff>50800</xdr:colOff>
      <xdr:row>97</xdr:row>
      <xdr:rowOff>107950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68589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90805</xdr:rowOff>
    </xdr:from>
    <xdr:to>
      <xdr:col>41</xdr:col>
      <xdr:colOff>101600</xdr:colOff>
      <xdr:row>98</xdr:row>
      <xdr:rowOff>20955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12065</xdr:rowOff>
    </xdr:from>
    <xdr:ext cx="53403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3965" y="16814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14605</xdr:rowOff>
    </xdr:from>
    <xdr:to>
      <xdr:col>36</xdr:col>
      <xdr:colOff>165100</xdr:colOff>
      <xdr:row>97</xdr:row>
      <xdr:rowOff>116205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107315</xdr:rowOff>
    </xdr:from>
    <xdr:ext cx="53403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4965" y="16737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53340</xdr:rowOff>
    </xdr:from>
    <xdr:to>
      <xdr:col>55</xdr:col>
      <xdr:colOff>50800</xdr:colOff>
      <xdr:row>96</xdr:row>
      <xdr:rowOff>154940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76835</xdr:rowOff>
    </xdr:from>
    <xdr:ext cx="598805" cy="2584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4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119,253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48895</xdr:rowOff>
    </xdr:from>
    <xdr:to>
      <xdr:col>50</xdr:col>
      <xdr:colOff>165100</xdr:colOff>
      <xdr:row>96</xdr:row>
      <xdr:rowOff>150495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167005</xdr:rowOff>
    </xdr:from>
    <xdr:ext cx="598170" cy="2584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580" y="16283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128270</xdr:rowOff>
    </xdr:from>
    <xdr:to>
      <xdr:col>46</xdr:col>
      <xdr:colOff>38100</xdr:colOff>
      <xdr:row>97</xdr:row>
      <xdr:rowOff>58420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74930</xdr:rowOff>
    </xdr:from>
    <xdr:ext cx="534035" cy="2584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2965" y="16362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57150</xdr:rowOff>
    </xdr:from>
    <xdr:to>
      <xdr:col>41</xdr:col>
      <xdr:colOff>101600</xdr:colOff>
      <xdr:row>97</xdr:row>
      <xdr:rowOff>158750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3810</xdr:rowOff>
    </xdr:from>
    <xdr:ext cx="53403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3965" y="16463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4445</xdr:rowOff>
    </xdr:from>
    <xdr:to>
      <xdr:col>36</xdr:col>
      <xdr:colOff>165100</xdr:colOff>
      <xdr:row>97</xdr:row>
      <xdr:rowOff>106045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122555</xdr:rowOff>
    </xdr:from>
    <xdr:ext cx="534035" cy="2584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4965" y="16410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109220</xdr:rowOff>
    </xdr:from>
    <xdr:to>
      <xdr:col>85</xdr:col>
      <xdr:colOff>126365</xdr:colOff>
      <xdr:row>39</xdr:row>
      <xdr:rowOff>90170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527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93980</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80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17,606</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90170</xdr:rowOff>
    </xdr:from>
    <xdr:to>
      <xdr:col>86</xdr:col>
      <xdr:colOff>25400</xdr:colOff>
      <xdr:row>39</xdr:row>
      <xdr:rowOff>90170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7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55880</xdr:rowOff>
    </xdr:from>
    <xdr:ext cx="534670" cy="259080"/>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27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97,609</a:t>
          </a:r>
          <a:endParaRPr kumimoji="1" lang="ja-JP" altLang="en-US" sz="1000" b="1">
            <a:latin typeface="ＭＳ Ｐゴシック"/>
          </a:endParaRPr>
        </a:p>
      </xdr:txBody>
    </xdr:sp>
    <xdr:clientData/>
  </xdr:oneCellAnchor>
  <xdr:twoCellAnchor>
    <xdr:from>
      <xdr:col>85</xdr:col>
      <xdr:colOff>38100</xdr:colOff>
      <xdr:row>30</xdr:row>
      <xdr:rowOff>109220</xdr:rowOff>
    </xdr:from>
    <xdr:to>
      <xdr:col>86</xdr:col>
      <xdr:colOff>25400</xdr:colOff>
      <xdr:row>30</xdr:row>
      <xdr:rowOff>109220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43180</xdr:rowOff>
    </xdr:from>
    <xdr:to>
      <xdr:col>85</xdr:col>
      <xdr:colOff>127000</xdr:colOff>
      <xdr:row>36</xdr:row>
      <xdr:rowOff>52070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153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167005</xdr:rowOff>
    </xdr:from>
    <xdr:ext cx="534670" cy="2584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5106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76200</xdr:rowOff>
    </xdr:from>
    <xdr:to>
      <xdr:col>81</xdr:col>
      <xdr:colOff>50800</xdr:colOff>
      <xdr:row>36</xdr:row>
      <xdr:rowOff>43180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076950"/>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15875</xdr:rowOff>
    </xdr:from>
    <xdr:to>
      <xdr:col>81</xdr:col>
      <xdr:colOff>101600</xdr:colOff>
      <xdr:row>38</xdr:row>
      <xdr:rowOff>117475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109220</xdr:rowOff>
    </xdr:from>
    <xdr:ext cx="53403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624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36195</xdr:rowOff>
    </xdr:from>
    <xdr:to>
      <xdr:col>76</xdr:col>
      <xdr:colOff>114300</xdr:colOff>
      <xdr:row>35</xdr:row>
      <xdr:rowOff>76200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65495"/>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132715</xdr:rowOff>
    </xdr:from>
    <xdr:to>
      <xdr:col>76</xdr:col>
      <xdr:colOff>165100</xdr:colOff>
      <xdr:row>38</xdr:row>
      <xdr:rowOff>63500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53975</xdr:rowOff>
    </xdr:from>
    <xdr:ext cx="534035" cy="2584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569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36195</xdr:rowOff>
    </xdr:from>
    <xdr:to>
      <xdr:col>71</xdr:col>
      <xdr:colOff>177800</xdr:colOff>
      <xdr:row>35</xdr:row>
      <xdr:rowOff>72390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6549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19050</xdr:rowOff>
    </xdr:from>
    <xdr:to>
      <xdr:col>72</xdr:col>
      <xdr:colOff>38100</xdr:colOff>
      <xdr:row>38</xdr:row>
      <xdr:rowOff>120650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111760</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62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43815</xdr:rowOff>
    </xdr:from>
    <xdr:to>
      <xdr:col>67</xdr:col>
      <xdr:colOff>101600</xdr:colOff>
      <xdr:row>38</xdr:row>
      <xdr:rowOff>145415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136525</xdr:rowOff>
    </xdr:from>
    <xdr:ext cx="534035" cy="2584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651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635</xdr:rowOff>
    </xdr:from>
    <xdr:to>
      <xdr:col>85</xdr:col>
      <xdr:colOff>177800</xdr:colOff>
      <xdr:row>36</xdr:row>
      <xdr:rowOff>102235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23495</xdr:rowOff>
    </xdr:from>
    <xdr:ext cx="534670" cy="259080"/>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163830</xdr:rowOff>
    </xdr:from>
    <xdr:to>
      <xdr:col>81</xdr:col>
      <xdr:colOff>101600</xdr:colOff>
      <xdr:row>36</xdr:row>
      <xdr:rowOff>93980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110490</xdr:rowOff>
    </xdr:from>
    <xdr:ext cx="534035" cy="2584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5939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25400</xdr:rowOff>
    </xdr:from>
    <xdr:to>
      <xdr:col>76</xdr:col>
      <xdr:colOff>165100</xdr:colOff>
      <xdr:row>35</xdr:row>
      <xdr:rowOff>127000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144145</xdr:rowOff>
    </xdr:from>
    <xdr:ext cx="534035" cy="2584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5801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33</xdr:row>
      <xdr:rowOff>156845</xdr:rowOff>
    </xdr:from>
    <xdr:to>
      <xdr:col>72</xdr:col>
      <xdr:colOff>38100</xdr:colOff>
      <xdr:row>34</xdr:row>
      <xdr:rowOff>86995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32</xdr:row>
      <xdr:rowOff>103505</xdr:rowOff>
    </xdr:from>
    <xdr:ext cx="53403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5589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21590</xdr:rowOff>
    </xdr:from>
    <xdr:to>
      <xdr:col>67</xdr:col>
      <xdr:colOff>101600</xdr:colOff>
      <xdr:row>35</xdr:row>
      <xdr:rowOff>123190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139700</xdr:rowOff>
    </xdr:from>
    <xdr:ext cx="53403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5797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157480</xdr:rowOff>
    </xdr:from>
    <xdr:to>
      <xdr:col>85</xdr:col>
      <xdr:colOff>126365</xdr:colOff>
      <xdr:row>57</xdr:row>
      <xdr:rowOff>121920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01430"/>
          <a:ext cx="127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125730</xdr:rowOff>
    </xdr:from>
    <xdr:ext cx="534670" cy="259080"/>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41,431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121920</xdr:rowOff>
    </xdr:from>
    <xdr:to>
      <xdr:col>86</xdr:col>
      <xdr:colOff>25400</xdr:colOff>
      <xdr:row>57</xdr:row>
      <xdr:rowOff>121920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104140</xdr:rowOff>
    </xdr:from>
    <xdr:ext cx="598805" cy="25908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6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258,644</a:t>
          </a:r>
          <a:endParaRPr kumimoji="1" lang="ja-JP" altLang="en-US" sz="1000" b="1">
            <a:latin typeface="ＭＳ Ｐゴシック"/>
          </a:endParaRPr>
        </a:p>
      </xdr:txBody>
    </xdr:sp>
    <xdr:clientData/>
  </xdr:oneCellAnchor>
  <xdr:twoCellAnchor>
    <xdr:from>
      <xdr:col>85</xdr:col>
      <xdr:colOff>38100</xdr:colOff>
      <xdr:row>51</xdr:row>
      <xdr:rowOff>157480</xdr:rowOff>
    </xdr:from>
    <xdr:to>
      <xdr:col>86</xdr:col>
      <xdr:colOff>25400</xdr:colOff>
      <xdr:row>51</xdr:row>
      <xdr:rowOff>157480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0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98425</xdr:rowOff>
    </xdr:from>
    <xdr:to>
      <xdr:col>85</xdr:col>
      <xdr:colOff>127000</xdr:colOff>
      <xdr:row>56</xdr:row>
      <xdr:rowOff>128270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9962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72390</xdr:rowOff>
    </xdr:from>
    <xdr:ext cx="534670" cy="259080"/>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73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93980</xdr:rowOff>
    </xdr:from>
    <xdr:to>
      <xdr:col>85</xdr:col>
      <xdr:colOff>177800</xdr:colOff>
      <xdr:row>57</xdr:row>
      <xdr:rowOff>24130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167005</xdr:rowOff>
    </xdr:from>
    <xdr:to>
      <xdr:col>81</xdr:col>
      <xdr:colOff>50800</xdr:colOff>
      <xdr:row>56</xdr:row>
      <xdr:rowOff>128270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967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123825</xdr:rowOff>
    </xdr:from>
    <xdr:to>
      <xdr:col>81</xdr:col>
      <xdr:colOff>101600</xdr:colOff>
      <xdr:row>57</xdr:row>
      <xdr:rowOff>53975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45085</xdr:rowOff>
    </xdr:from>
    <xdr:ext cx="534035" cy="2584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3965" y="9817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167005</xdr:rowOff>
    </xdr:from>
    <xdr:to>
      <xdr:col>76</xdr:col>
      <xdr:colOff>114300</xdr:colOff>
      <xdr:row>56</xdr:row>
      <xdr:rowOff>10795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967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102870</xdr:rowOff>
    </xdr:from>
    <xdr:to>
      <xdr:col>76</xdr:col>
      <xdr:colOff>165100</xdr:colOff>
      <xdr:row>57</xdr:row>
      <xdr:rowOff>33020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24130</xdr:rowOff>
    </xdr:from>
    <xdr:ext cx="534035"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4965" y="9796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10795</xdr:rowOff>
    </xdr:from>
    <xdr:to>
      <xdr:col>71</xdr:col>
      <xdr:colOff>177800</xdr:colOff>
      <xdr:row>56</xdr:row>
      <xdr:rowOff>22225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119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140335</xdr:rowOff>
    </xdr:from>
    <xdr:to>
      <xdr:col>72</xdr:col>
      <xdr:colOff>38100</xdr:colOff>
      <xdr:row>57</xdr:row>
      <xdr:rowOff>70485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61595</xdr:rowOff>
    </xdr:from>
    <xdr:ext cx="534035"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5965" y="9834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161925</xdr:rowOff>
    </xdr:from>
    <xdr:to>
      <xdr:col>67</xdr:col>
      <xdr:colOff>101600</xdr:colOff>
      <xdr:row>57</xdr:row>
      <xdr:rowOff>92075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83820</xdr:rowOff>
    </xdr:from>
    <xdr:ext cx="53403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6965" y="9856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47625</xdr:rowOff>
    </xdr:from>
    <xdr:to>
      <xdr:col>85</xdr:col>
      <xdr:colOff>177800</xdr:colOff>
      <xdr:row>56</xdr:row>
      <xdr:rowOff>149225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70485</xdr:rowOff>
    </xdr:from>
    <xdr:ext cx="534670" cy="25908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00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83,983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77470</xdr:rowOff>
    </xdr:from>
    <xdr:to>
      <xdr:col>81</xdr:col>
      <xdr:colOff>101600</xdr:colOff>
      <xdr:row>57</xdr:row>
      <xdr:rowOff>7620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24130</xdr:rowOff>
    </xdr:from>
    <xdr:ext cx="534035"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3965" y="945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116205</xdr:rowOff>
    </xdr:from>
    <xdr:to>
      <xdr:col>76</xdr:col>
      <xdr:colOff>165100</xdr:colOff>
      <xdr:row>56</xdr:row>
      <xdr:rowOff>46355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54</xdr:row>
      <xdr:rowOff>63500</xdr:rowOff>
    </xdr:from>
    <xdr:ext cx="598170" cy="2584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580" y="9321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132080</xdr:rowOff>
    </xdr:from>
    <xdr:to>
      <xdr:col>72</xdr:col>
      <xdr:colOff>38100</xdr:colOff>
      <xdr:row>56</xdr:row>
      <xdr:rowOff>61595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78105</xdr:rowOff>
    </xdr:from>
    <xdr:ext cx="598170" cy="2584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580" y="9336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143510</xdr:rowOff>
    </xdr:from>
    <xdr:to>
      <xdr:col>67</xdr:col>
      <xdr:colOff>101600</xdr:colOff>
      <xdr:row>56</xdr:row>
      <xdr:rowOff>73025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73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89535</xdr:rowOff>
    </xdr:from>
    <xdr:ext cx="598170" cy="2584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580" y="93478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103505</xdr:rowOff>
    </xdr:from>
    <xdr:to>
      <xdr:col>85</xdr:col>
      <xdr:colOff>126365</xdr:colOff>
      <xdr:row>79</xdr:row>
      <xdr:rowOff>99060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5005"/>
          <a:ext cx="1270" cy="1538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121285</xdr:rowOff>
    </xdr:from>
    <xdr:ext cx="249555" cy="2584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6583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50800</xdr:rowOff>
    </xdr:from>
    <xdr:ext cx="598805" cy="259080"/>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0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470,988</a:t>
          </a:r>
          <a:endParaRPr kumimoji="1" lang="ja-JP" altLang="en-US" sz="1000" b="1">
            <a:latin typeface="ＭＳ Ｐゴシック"/>
          </a:endParaRPr>
        </a:p>
      </xdr:txBody>
    </xdr:sp>
    <xdr:clientData/>
  </xdr:oneCellAnchor>
  <xdr:twoCellAnchor>
    <xdr:from>
      <xdr:col>85</xdr:col>
      <xdr:colOff>38100</xdr:colOff>
      <xdr:row>70</xdr:row>
      <xdr:rowOff>103505</xdr:rowOff>
    </xdr:from>
    <xdr:to>
      <xdr:col>86</xdr:col>
      <xdr:colOff>25400</xdr:colOff>
      <xdr:row>70</xdr:row>
      <xdr:rowOff>103505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74930</xdr:rowOff>
    </xdr:from>
    <xdr:to>
      <xdr:col>85</xdr:col>
      <xdr:colOff>127000</xdr:colOff>
      <xdr:row>79</xdr:row>
      <xdr:rowOff>83185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194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38735</xdr:rowOff>
    </xdr:from>
    <xdr:ext cx="469900" cy="259080"/>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1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15875</xdr:rowOff>
    </xdr:from>
    <xdr:to>
      <xdr:col>85</xdr:col>
      <xdr:colOff>177800</xdr:colOff>
      <xdr:row>79</xdr:row>
      <xdr:rowOff>117475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159385</xdr:rowOff>
    </xdr:from>
    <xdr:to>
      <xdr:col>81</xdr:col>
      <xdr:colOff>50800</xdr:colOff>
      <xdr:row>79</xdr:row>
      <xdr:rowOff>83185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3248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17780</xdr:rowOff>
    </xdr:from>
    <xdr:to>
      <xdr:col>81</xdr:col>
      <xdr:colOff>101600</xdr:colOff>
      <xdr:row>79</xdr:row>
      <xdr:rowOff>118745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62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135255</xdr:rowOff>
    </xdr:from>
    <xdr:ext cx="469265" cy="2584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350" y="13336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159385</xdr:rowOff>
    </xdr:from>
    <xdr:to>
      <xdr:col>76</xdr:col>
      <xdr:colOff>114300</xdr:colOff>
      <xdr:row>79</xdr:row>
      <xdr:rowOff>17780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324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168275</xdr:rowOff>
    </xdr:from>
    <xdr:to>
      <xdr:col>76</xdr:col>
      <xdr:colOff>165100</xdr:colOff>
      <xdr:row>79</xdr:row>
      <xdr:rowOff>98425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4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89535</xdr:rowOff>
    </xdr:from>
    <xdr:ext cx="534035" cy="2584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4965" y="13634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17780</xdr:rowOff>
    </xdr:from>
    <xdr:to>
      <xdr:col>71</xdr:col>
      <xdr:colOff>177800</xdr:colOff>
      <xdr:row>79</xdr:row>
      <xdr:rowOff>53975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623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18415</xdr:rowOff>
    </xdr:from>
    <xdr:to>
      <xdr:col>72</xdr:col>
      <xdr:colOff>38100</xdr:colOff>
      <xdr:row>79</xdr:row>
      <xdr:rowOff>120650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62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111125</xdr:rowOff>
    </xdr:from>
    <xdr:ext cx="469265" cy="2584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350" y="136556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23495</xdr:rowOff>
    </xdr:from>
    <xdr:to>
      <xdr:col>67</xdr:col>
      <xdr:colOff>101600</xdr:colOff>
      <xdr:row>79</xdr:row>
      <xdr:rowOff>125095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116205</xdr:rowOff>
    </xdr:from>
    <xdr:ext cx="46926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350" y="13660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23495</xdr:rowOff>
    </xdr:from>
    <xdr:to>
      <xdr:col>85</xdr:col>
      <xdr:colOff>177800</xdr:colOff>
      <xdr:row>79</xdr:row>
      <xdr:rowOff>125095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166370</xdr:rowOff>
    </xdr:from>
    <xdr:ext cx="469900" cy="2584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394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32385</xdr:rowOff>
    </xdr:from>
    <xdr:to>
      <xdr:col>81</xdr:col>
      <xdr:colOff>101600</xdr:colOff>
      <xdr:row>79</xdr:row>
      <xdr:rowOff>133985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125095</xdr:rowOff>
    </xdr:from>
    <xdr:ext cx="469265" cy="2584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350" y="13669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109220</xdr:rowOff>
    </xdr:from>
    <xdr:to>
      <xdr:col>76</xdr:col>
      <xdr:colOff>165100</xdr:colOff>
      <xdr:row>79</xdr:row>
      <xdr:rowOff>38735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55245</xdr:rowOff>
    </xdr:from>
    <xdr:ext cx="534035" cy="2584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4965" y="13256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138430</xdr:rowOff>
    </xdr:from>
    <xdr:to>
      <xdr:col>72</xdr:col>
      <xdr:colOff>38100</xdr:colOff>
      <xdr:row>79</xdr:row>
      <xdr:rowOff>68580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85090</xdr:rowOff>
    </xdr:from>
    <xdr:ext cx="53403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5965" y="13286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3175</xdr:rowOff>
    </xdr:from>
    <xdr:to>
      <xdr:col>67</xdr:col>
      <xdr:colOff>101600</xdr:colOff>
      <xdr:row>79</xdr:row>
      <xdr:rowOff>104775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121285</xdr:rowOff>
    </xdr:from>
    <xdr:ext cx="534035" cy="2584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6965" y="13322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166370</xdr:rowOff>
    </xdr:from>
    <xdr:to>
      <xdr:col>85</xdr:col>
      <xdr:colOff>126365</xdr:colOff>
      <xdr:row>98</xdr:row>
      <xdr:rowOff>74930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542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78740</xdr:rowOff>
    </xdr:from>
    <xdr:ext cx="534670" cy="25908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18,476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7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113030</xdr:rowOff>
    </xdr:from>
    <xdr:ext cx="598805" cy="259080"/>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00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209,021</a:t>
          </a:r>
          <a:endParaRPr kumimoji="1" lang="ja-JP" altLang="en-US" sz="1000" b="1">
            <a:latin typeface="ＭＳ Ｐゴシック"/>
          </a:endParaRPr>
        </a:p>
      </xdr:txBody>
    </xdr:sp>
    <xdr:clientData/>
  </xdr:oneCellAnchor>
  <xdr:twoCellAnchor>
    <xdr:from>
      <xdr:col>85</xdr:col>
      <xdr:colOff>38100</xdr:colOff>
      <xdr:row>89</xdr:row>
      <xdr:rowOff>166370</xdr:rowOff>
    </xdr:from>
    <xdr:to>
      <xdr:col>86</xdr:col>
      <xdr:colOff>25400</xdr:colOff>
      <xdr:row>89</xdr:row>
      <xdr:rowOff>166370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165100</xdr:rowOff>
    </xdr:from>
    <xdr:to>
      <xdr:col>85</xdr:col>
      <xdr:colOff>127000</xdr:colOff>
      <xdr:row>94</xdr:row>
      <xdr:rowOff>88900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10995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157480</xdr:rowOff>
    </xdr:from>
    <xdr:ext cx="534670" cy="2584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452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7620</xdr:rowOff>
    </xdr:from>
    <xdr:to>
      <xdr:col>85</xdr:col>
      <xdr:colOff>177800</xdr:colOff>
      <xdr:row>96</xdr:row>
      <xdr:rowOff>109220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88900</xdr:rowOff>
    </xdr:from>
    <xdr:to>
      <xdr:col>81</xdr:col>
      <xdr:colOff>50800</xdr:colOff>
      <xdr:row>94</xdr:row>
      <xdr:rowOff>113665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20520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26035</xdr:rowOff>
    </xdr:from>
    <xdr:to>
      <xdr:col>81</xdr:col>
      <xdr:colOff>101600</xdr:colOff>
      <xdr:row>96</xdr:row>
      <xdr:rowOff>127635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118745</xdr:rowOff>
    </xdr:from>
    <xdr:ext cx="53403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3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110490</xdr:rowOff>
    </xdr:from>
    <xdr:to>
      <xdr:col>76</xdr:col>
      <xdr:colOff>114300</xdr:colOff>
      <xdr:row>94</xdr:row>
      <xdr:rowOff>113665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2267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61595</xdr:rowOff>
    </xdr:from>
    <xdr:to>
      <xdr:col>76</xdr:col>
      <xdr:colOff>165100</xdr:colOff>
      <xdr:row>96</xdr:row>
      <xdr:rowOff>163195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154940</xdr:rowOff>
    </xdr:from>
    <xdr:ext cx="534035" cy="2584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4965" y="16614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110490</xdr:rowOff>
    </xdr:from>
    <xdr:to>
      <xdr:col>71</xdr:col>
      <xdr:colOff>177800</xdr:colOff>
      <xdr:row>94</xdr:row>
      <xdr:rowOff>121285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2267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86360</xdr:rowOff>
    </xdr:from>
    <xdr:to>
      <xdr:col>72</xdr:col>
      <xdr:colOff>38100</xdr:colOff>
      <xdr:row>97</xdr:row>
      <xdr:rowOff>16510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4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7620</xdr:rowOff>
    </xdr:from>
    <xdr:ext cx="534035" cy="2584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5965" y="1663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83820</xdr:rowOff>
    </xdr:from>
    <xdr:to>
      <xdr:col>67</xdr:col>
      <xdr:colOff>101600</xdr:colOff>
      <xdr:row>97</xdr:row>
      <xdr:rowOff>13970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5080</xdr:rowOff>
    </xdr:from>
    <xdr:ext cx="534035"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6965" y="16635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114300</xdr:rowOff>
    </xdr:from>
    <xdr:to>
      <xdr:col>85</xdr:col>
      <xdr:colOff>177800</xdr:colOff>
      <xdr:row>94</xdr:row>
      <xdr:rowOff>44450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137160</xdr:rowOff>
    </xdr:from>
    <xdr:ext cx="598805"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9105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38100</xdr:rowOff>
    </xdr:from>
    <xdr:to>
      <xdr:col>81</xdr:col>
      <xdr:colOff>101600</xdr:colOff>
      <xdr:row>94</xdr:row>
      <xdr:rowOff>139700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1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156210</xdr:rowOff>
    </xdr:from>
    <xdr:ext cx="598170" cy="2584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181580" y="15929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63500</xdr:rowOff>
    </xdr:from>
    <xdr:to>
      <xdr:col>76</xdr:col>
      <xdr:colOff>165100</xdr:colOff>
      <xdr:row>94</xdr:row>
      <xdr:rowOff>164465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9525</xdr:rowOff>
    </xdr:from>
    <xdr:ext cx="598170" cy="2584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292580" y="159543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59690</xdr:rowOff>
    </xdr:from>
    <xdr:to>
      <xdr:col>72</xdr:col>
      <xdr:colOff>38100</xdr:colOff>
      <xdr:row>94</xdr:row>
      <xdr:rowOff>161290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93</xdr:row>
      <xdr:rowOff>6350</xdr:rowOff>
    </xdr:from>
    <xdr:ext cx="598170" cy="2584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580" y="159512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70485</xdr:rowOff>
    </xdr:from>
    <xdr:to>
      <xdr:col>67</xdr:col>
      <xdr:colOff>101600</xdr:colOff>
      <xdr:row>95</xdr:row>
      <xdr:rowOff>635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93</xdr:row>
      <xdr:rowOff>17780</xdr:rowOff>
    </xdr:from>
    <xdr:ext cx="598170" cy="2584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14580" y="159626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102,384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62865</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4035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171450</xdr:rowOff>
    </xdr:from>
    <xdr:ext cx="249555" cy="259080"/>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86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143510</xdr:rowOff>
    </xdr:from>
    <xdr:ext cx="534670" cy="2584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15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57,490</a:t>
          </a:r>
          <a:endParaRPr kumimoji="1" lang="ja-JP" altLang="en-US" sz="1000" b="1">
            <a:latin typeface="ＭＳ Ｐゴシック"/>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4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88900</xdr:rowOff>
    </xdr:from>
    <xdr:ext cx="469900" cy="2584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325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71120</xdr:rowOff>
    </xdr:from>
    <xdr:to>
      <xdr:col>112</xdr:col>
      <xdr:colOff>38100</xdr:colOff>
      <xdr:row>39</xdr:row>
      <xdr:rowOff>1270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17780</xdr:rowOff>
    </xdr:from>
    <xdr:ext cx="378460" cy="2584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70" y="63614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29210</xdr:rowOff>
    </xdr:from>
    <xdr:ext cx="378460" cy="2584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84455</xdr:rowOff>
    </xdr:from>
    <xdr:to>
      <xdr:col>102</xdr:col>
      <xdr:colOff>165100</xdr:colOff>
      <xdr:row>39</xdr:row>
      <xdr:rowOff>14605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31115</xdr:rowOff>
    </xdr:from>
    <xdr:ext cx="378460" cy="2584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70" y="63747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81280</xdr:rowOff>
    </xdr:from>
    <xdr:to>
      <xdr:col>98</xdr:col>
      <xdr:colOff>38100</xdr:colOff>
      <xdr:row>39</xdr:row>
      <xdr:rowOff>11430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27940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637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44450</xdr:rowOff>
    </xdr:from>
    <xdr:ext cx="249555" cy="259080"/>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59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当町は広大な面積の中に集落が点在する地理的条件により、総合支所をはじめとする類似施設が町内に分散して立地していることから、多くの項目において類似団体内平均を上回る状況が続いている。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　令和４年度は200,000千円取り崩したが、決算余剰金等で201,897千円積み立てたことにより増加した。</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400">
              <a:solidFill>
                <a:schemeClr val="dk1"/>
              </a:solidFill>
              <a:effectLst/>
              <a:latin typeface="ＭＳ ゴシック"/>
              <a:ea typeface="ＭＳ ゴシック"/>
              <a:cs typeface="+mn-cs"/>
            </a:rPr>
            <a:t>普通交付税が減少する一方で、事務事業の多様化等により歳出予算の縮減が進まない状況が続いており、選択と集中による事務事業の見直し等により歳出額の適正化を図っていく必要がある。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全会計において赤字は生じておらず、引き続き財政の健全化を維持していく。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21" sqref="B21:AX21"/>
    </sheetView>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81" t="s">
        <v>134</v>
      </c>
      <c r="C1" s="581"/>
      <c r="D1" s="581"/>
      <c r="E1" s="581"/>
      <c r="F1" s="581"/>
      <c r="G1" s="581"/>
      <c r="H1" s="581"/>
      <c r="I1" s="581"/>
      <c r="J1" s="581"/>
      <c r="K1" s="581"/>
      <c r="L1" s="581"/>
      <c r="M1" s="581"/>
      <c r="N1" s="581"/>
      <c r="O1" s="581"/>
      <c r="P1" s="581"/>
      <c r="Q1" s="581"/>
      <c r="R1" s="581"/>
      <c r="S1" s="581"/>
      <c r="T1" s="581"/>
      <c r="U1" s="581"/>
      <c r="V1" s="581"/>
      <c r="W1" s="581"/>
      <c r="X1" s="581"/>
      <c r="Y1" s="581"/>
      <c r="Z1" s="581"/>
      <c r="AA1" s="581"/>
      <c r="AB1" s="581"/>
      <c r="AC1" s="581"/>
      <c r="AD1" s="581"/>
      <c r="AE1" s="581"/>
      <c r="AF1" s="581"/>
      <c r="AG1" s="581"/>
      <c r="AH1" s="581"/>
      <c r="AI1" s="581"/>
      <c r="AJ1" s="581"/>
      <c r="AK1" s="581"/>
      <c r="AL1" s="581"/>
      <c r="AM1" s="581"/>
      <c r="AN1" s="581"/>
      <c r="AO1" s="581"/>
      <c r="AP1" s="581"/>
      <c r="AQ1" s="581"/>
      <c r="AR1" s="581"/>
      <c r="AS1" s="581"/>
      <c r="AT1" s="581"/>
      <c r="AU1" s="581"/>
      <c r="AV1" s="581"/>
      <c r="AW1" s="581"/>
      <c r="AX1" s="581"/>
      <c r="AY1" s="581"/>
      <c r="AZ1" s="581"/>
      <c r="BA1" s="581"/>
      <c r="BB1" s="581"/>
      <c r="BC1" s="581"/>
      <c r="BD1" s="581"/>
      <c r="BE1" s="581"/>
      <c r="BF1" s="581"/>
      <c r="BG1" s="581"/>
      <c r="BH1" s="581"/>
      <c r="BI1" s="581"/>
      <c r="BJ1" s="581"/>
      <c r="BK1" s="581"/>
      <c r="BL1" s="581"/>
      <c r="BM1" s="581"/>
      <c r="BN1" s="581"/>
      <c r="BO1" s="581"/>
      <c r="BP1" s="581"/>
      <c r="BQ1" s="581"/>
      <c r="BR1" s="581"/>
      <c r="BS1" s="581"/>
      <c r="BT1" s="581"/>
      <c r="BU1" s="581"/>
      <c r="BV1" s="581"/>
      <c r="BW1" s="581"/>
      <c r="BX1" s="581"/>
      <c r="BY1" s="581"/>
      <c r="BZ1" s="581"/>
      <c r="CA1" s="581"/>
      <c r="CB1" s="581"/>
      <c r="CC1" s="581"/>
      <c r="CD1" s="581"/>
      <c r="CE1" s="581"/>
      <c r="CF1" s="581"/>
      <c r="CG1" s="581"/>
      <c r="CH1" s="581"/>
      <c r="CI1" s="581"/>
      <c r="CJ1" s="581"/>
      <c r="CK1" s="581"/>
      <c r="CL1" s="581"/>
      <c r="CM1" s="581"/>
      <c r="CN1" s="581"/>
      <c r="CO1" s="581"/>
      <c r="CP1" s="581"/>
      <c r="CQ1" s="581"/>
      <c r="CR1" s="581"/>
      <c r="CS1" s="581"/>
      <c r="CT1" s="581"/>
      <c r="CU1" s="581"/>
      <c r="CV1" s="581"/>
      <c r="CW1" s="581"/>
      <c r="CX1" s="581"/>
      <c r="CY1" s="581"/>
      <c r="CZ1" s="581"/>
      <c r="DA1" s="581"/>
      <c r="DB1" s="581"/>
      <c r="DC1" s="581"/>
      <c r="DD1" s="581"/>
      <c r="DE1" s="581"/>
      <c r="DF1" s="581"/>
      <c r="DG1" s="581"/>
      <c r="DH1" s="581"/>
      <c r="DI1" s="581"/>
      <c r="DJ1" s="2"/>
      <c r="DK1" s="2"/>
      <c r="DL1" s="2"/>
      <c r="DM1" s="2"/>
      <c r="DN1" s="2"/>
      <c r="DO1" s="2"/>
    </row>
    <row r="2" spans="1:119" ht="23.4" x14ac:dyDescent="0.2">
      <c r="B2" s="3" t="s">
        <v>135</v>
      </c>
      <c r="C2" s="3"/>
      <c r="D2" s="10"/>
    </row>
    <row r="3" spans="1:119" ht="18.75" customHeight="1" x14ac:dyDescent="0.2">
      <c r="A3" s="2"/>
      <c r="B3" s="396" t="s">
        <v>137</v>
      </c>
      <c r="C3" s="397"/>
      <c r="D3" s="397"/>
      <c r="E3" s="398"/>
      <c r="F3" s="398"/>
      <c r="G3" s="398"/>
      <c r="H3" s="398"/>
      <c r="I3" s="398"/>
      <c r="J3" s="398"/>
      <c r="K3" s="398"/>
      <c r="L3" s="398" t="s">
        <v>132</v>
      </c>
      <c r="M3" s="398"/>
      <c r="N3" s="398"/>
      <c r="O3" s="398"/>
      <c r="P3" s="398"/>
      <c r="Q3" s="398"/>
      <c r="R3" s="404"/>
      <c r="S3" s="404"/>
      <c r="T3" s="404"/>
      <c r="U3" s="404"/>
      <c r="V3" s="405"/>
      <c r="W3" s="409" t="s">
        <v>141</v>
      </c>
      <c r="X3" s="410"/>
      <c r="Y3" s="410"/>
      <c r="Z3" s="410"/>
      <c r="AA3" s="410"/>
      <c r="AB3" s="397"/>
      <c r="AC3" s="404" t="s">
        <v>144</v>
      </c>
      <c r="AD3" s="410"/>
      <c r="AE3" s="410"/>
      <c r="AF3" s="410"/>
      <c r="AG3" s="410"/>
      <c r="AH3" s="410"/>
      <c r="AI3" s="410"/>
      <c r="AJ3" s="410"/>
      <c r="AK3" s="410"/>
      <c r="AL3" s="414"/>
      <c r="AM3" s="409" t="s">
        <v>145</v>
      </c>
      <c r="AN3" s="410"/>
      <c r="AO3" s="410"/>
      <c r="AP3" s="410"/>
      <c r="AQ3" s="410"/>
      <c r="AR3" s="410"/>
      <c r="AS3" s="410"/>
      <c r="AT3" s="410"/>
      <c r="AU3" s="410"/>
      <c r="AV3" s="410"/>
      <c r="AW3" s="410"/>
      <c r="AX3" s="414"/>
      <c r="AY3" s="437" t="s">
        <v>8</v>
      </c>
      <c r="AZ3" s="438"/>
      <c r="BA3" s="438"/>
      <c r="BB3" s="438"/>
      <c r="BC3" s="438"/>
      <c r="BD3" s="438"/>
      <c r="BE3" s="438"/>
      <c r="BF3" s="438"/>
      <c r="BG3" s="438"/>
      <c r="BH3" s="438"/>
      <c r="BI3" s="438"/>
      <c r="BJ3" s="438"/>
      <c r="BK3" s="438"/>
      <c r="BL3" s="438"/>
      <c r="BM3" s="582"/>
      <c r="BN3" s="409" t="s">
        <v>149</v>
      </c>
      <c r="BO3" s="410"/>
      <c r="BP3" s="410"/>
      <c r="BQ3" s="410"/>
      <c r="BR3" s="410"/>
      <c r="BS3" s="410"/>
      <c r="BT3" s="410"/>
      <c r="BU3" s="414"/>
      <c r="BV3" s="409" t="s">
        <v>151</v>
      </c>
      <c r="BW3" s="410"/>
      <c r="BX3" s="410"/>
      <c r="BY3" s="410"/>
      <c r="BZ3" s="410"/>
      <c r="CA3" s="410"/>
      <c r="CB3" s="410"/>
      <c r="CC3" s="414"/>
      <c r="CD3" s="437" t="s">
        <v>8</v>
      </c>
      <c r="CE3" s="438"/>
      <c r="CF3" s="438"/>
      <c r="CG3" s="438"/>
      <c r="CH3" s="438"/>
      <c r="CI3" s="438"/>
      <c r="CJ3" s="438"/>
      <c r="CK3" s="438"/>
      <c r="CL3" s="438"/>
      <c r="CM3" s="438"/>
      <c r="CN3" s="438"/>
      <c r="CO3" s="438"/>
      <c r="CP3" s="438"/>
      <c r="CQ3" s="438"/>
      <c r="CR3" s="438"/>
      <c r="CS3" s="582"/>
      <c r="CT3" s="409" t="s">
        <v>154</v>
      </c>
      <c r="CU3" s="410"/>
      <c r="CV3" s="410"/>
      <c r="CW3" s="410"/>
      <c r="CX3" s="410"/>
      <c r="CY3" s="410"/>
      <c r="CZ3" s="410"/>
      <c r="DA3" s="414"/>
      <c r="DB3" s="409" t="s">
        <v>128</v>
      </c>
      <c r="DC3" s="410"/>
      <c r="DD3" s="410"/>
      <c r="DE3" s="410"/>
      <c r="DF3" s="410"/>
      <c r="DG3" s="410"/>
      <c r="DH3" s="410"/>
      <c r="DI3" s="414"/>
    </row>
    <row r="4" spans="1:119" ht="18.75" customHeight="1" x14ac:dyDescent="0.2">
      <c r="A4" s="2"/>
      <c r="B4" s="399"/>
      <c r="C4" s="400"/>
      <c r="D4" s="400"/>
      <c r="E4" s="401"/>
      <c r="F4" s="401"/>
      <c r="G4" s="401"/>
      <c r="H4" s="401"/>
      <c r="I4" s="401"/>
      <c r="J4" s="401"/>
      <c r="K4" s="401"/>
      <c r="L4" s="401"/>
      <c r="M4" s="401"/>
      <c r="N4" s="401"/>
      <c r="O4" s="401"/>
      <c r="P4" s="401"/>
      <c r="Q4" s="401"/>
      <c r="R4" s="406"/>
      <c r="S4" s="406"/>
      <c r="T4" s="406"/>
      <c r="U4" s="406"/>
      <c r="V4" s="407"/>
      <c r="W4" s="411"/>
      <c r="X4" s="412"/>
      <c r="Y4" s="412"/>
      <c r="Z4" s="412"/>
      <c r="AA4" s="412"/>
      <c r="AB4" s="400"/>
      <c r="AC4" s="406"/>
      <c r="AD4" s="412"/>
      <c r="AE4" s="412"/>
      <c r="AF4" s="412"/>
      <c r="AG4" s="412"/>
      <c r="AH4" s="412"/>
      <c r="AI4" s="412"/>
      <c r="AJ4" s="412"/>
      <c r="AK4" s="412"/>
      <c r="AL4" s="415"/>
      <c r="AM4" s="413"/>
      <c r="AN4" s="370"/>
      <c r="AO4" s="370"/>
      <c r="AP4" s="370"/>
      <c r="AQ4" s="370"/>
      <c r="AR4" s="370"/>
      <c r="AS4" s="370"/>
      <c r="AT4" s="370"/>
      <c r="AU4" s="370"/>
      <c r="AV4" s="370"/>
      <c r="AW4" s="370"/>
      <c r="AX4" s="416"/>
      <c r="AY4" s="494" t="s">
        <v>155</v>
      </c>
      <c r="AZ4" s="495"/>
      <c r="BA4" s="495"/>
      <c r="BB4" s="495"/>
      <c r="BC4" s="495"/>
      <c r="BD4" s="495"/>
      <c r="BE4" s="495"/>
      <c r="BF4" s="495"/>
      <c r="BG4" s="495"/>
      <c r="BH4" s="495"/>
      <c r="BI4" s="495"/>
      <c r="BJ4" s="495"/>
      <c r="BK4" s="495"/>
      <c r="BL4" s="495"/>
      <c r="BM4" s="496"/>
      <c r="BN4" s="478">
        <v>13388728</v>
      </c>
      <c r="BO4" s="479"/>
      <c r="BP4" s="479"/>
      <c r="BQ4" s="479"/>
      <c r="BR4" s="479"/>
      <c r="BS4" s="479"/>
      <c r="BT4" s="479"/>
      <c r="BU4" s="480"/>
      <c r="BV4" s="478">
        <v>14284973</v>
      </c>
      <c r="BW4" s="479"/>
      <c r="BX4" s="479"/>
      <c r="BY4" s="479"/>
      <c r="BZ4" s="479"/>
      <c r="CA4" s="479"/>
      <c r="CB4" s="479"/>
      <c r="CC4" s="480"/>
      <c r="CD4" s="549" t="s">
        <v>153</v>
      </c>
      <c r="CE4" s="550"/>
      <c r="CF4" s="550"/>
      <c r="CG4" s="550"/>
      <c r="CH4" s="550"/>
      <c r="CI4" s="550"/>
      <c r="CJ4" s="550"/>
      <c r="CK4" s="550"/>
      <c r="CL4" s="550"/>
      <c r="CM4" s="550"/>
      <c r="CN4" s="550"/>
      <c r="CO4" s="550"/>
      <c r="CP4" s="550"/>
      <c r="CQ4" s="550"/>
      <c r="CR4" s="550"/>
      <c r="CS4" s="551"/>
      <c r="CT4" s="583">
        <v>5.3</v>
      </c>
      <c r="CU4" s="584"/>
      <c r="CV4" s="584"/>
      <c r="CW4" s="584"/>
      <c r="CX4" s="584"/>
      <c r="CY4" s="584"/>
      <c r="CZ4" s="584"/>
      <c r="DA4" s="585"/>
      <c r="DB4" s="583">
        <v>4.7</v>
      </c>
      <c r="DC4" s="584"/>
      <c r="DD4" s="584"/>
      <c r="DE4" s="584"/>
      <c r="DF4" s="584"/>
      <c r="DG4" s="584"/>
      <c r="DH4" s="584"/>
      <c r="DI4" s="585"/>
    </row>
    <row r="5" spans="1:119" ht="18.75" customHeight="1" x14ac:dyDescent="0.2">
      <c r="A5" s="2"/>
      <c r="B5" s="402"/>
      <c r="C5" s="371"/>
      <c r="D5" s="371"/>
      <c r="E5" s="403"/>
      <c r="F5" s="403"/>
      <c r="G5" s="403"/>
      <c r="H5" s="403"/>
      <c r="I5" s="403"/>
      <c r="J5" s="403"/>
      <c r="K5" s="403"/>
      <c r="L5" s="403"/>
      <c r="M5" s="403"/>
      <c r="N5" s="403"/>
      <c r="O5" s="403"/>
      <c r="P5" s="403"/>
      <c r="Q5" s="403"/>
      <c r="R5" s="369"/>
      <c r="S5" s="369"/>
      <c r="T5" s="369"/>
      <c r="U5" s="369"/>
      <c r="V5" s="408"/>
      <c r="W5" s="413"/>
      <c r="X5" s="370"/>
      <c r="Y5" s="370"/>
      <c r="Z5" s="370"/>
      <c r="AA5" s="370"/>
      <c r="AB5" s="371"/>
      <c r="AC5" s="369"/>
      <c r="AD5" s="370"/>
      <c r="AE5" s="370"/>
      <c r="AF5" s="370"/>
      <c r="AG5" s="370"/>
      <c r="AH5" s="370"/>
      <c r="AI5" s="370"/>
      <c r="AJ5" s="370"/>
      <c r="AK5" s="370"/>
      <c r="AL5" s="416"/>
      <c r="AM5" s="520" t="s">
        <v>156</v>
      </c>
      <c r="AN5" s="482"/>
      <c r="AO5" s="482"/>
      <c r="AP5" s="482"/>
      <c r="AQ5" s="482"/>
      <c r="AR5" s="482"/>
      <c r="AS5" s="482"/>
      <c r="AT5" s="483"/>
      <c r="AU5" s="521" t="s">
        <v>72</v>
      </c>
      <c r="AV5" s="522"/>
      <c r="AW5" s="522"/>
      <c r="AX5" s="522"/>
      <c r="AY5" s="488" t="s">
        <v>146</v>
      </c>
      <c r="AZ5" s="489"/>
      <c r="BA5" s="489"/>
      <c r="BB5" s="489"/>
      <c r="BC5" s="489"/>
      <c r="BD5" s="489"/>
      <c r="BE5" s="489"/>
      <c r="BF5" s="489"/>
      <c r="BG5" s="489"/>
      <c r="BH5" s="489"/>
      <c r="BI5" s="489"/>
      <c r="BJ5" s="489"/>
      <c r="BK5" s="489"/>
      <c r="BL5" s="489"/>
      <c r="BM5" s="490"/>
      <c r="BN5" s="491">
        <v>12929178</v>
      </c>
      <c r="BO5" s="492"/>
      <c r="BP5" s="492"/>
      <c r="BQ5" s="492"/>
      <c r="BR5" s="492"/>
      <c r="BS5" s="492"/>
      <c r="BT5" s="492"/>
      <c r="BU5" s="493"/>
      <c r="BV5" s="491">
        <v>13867958</v>
      </c>
      <c r="BW5" s="492"/>
      <c r="BX5" s="492"/>
      <c r="BY5" s="492"/>
      <c r="BZ5" s="492"/>
      <c r="CA5" s="492"/>
      <c r="CB5" s="492"/>
      <c r="CC5" s="493"/>
      <c r="CD5" s="502" t="s">
        <v>158</v>
      </c>
      <c r="CE5" s="453"/>
      <c r="CF5" s="453"/>
      <c r="CG5" s="453"/>
      <c r="CH5" s="453"/>
      <c r="CI5" s="453"/>
      <c r="CJ5" s="453"/>
      <c r="CK5" s="453"/>
      <c r="CL5" s="453"/>
      <c r="CM5" s="453"/>
      <c r="CN5" s="453"/>
      <c r="CO5" s="453"/>
      <c r="CP5" s="453"/>
      <c r="CQ5" s="453"/>
      <c r="CR5" s="453"/>
      <c r="CS5" s="503"/>
      <c r="CT5" s="354">
        <v>86.6</v>
      </c>
      <c r="CU5" s="355"/>
      <c r="CV5" s="355"/>
      <c r="CW5" s="355"/>
      <c r="CX5" s="355"/>
      <c r="CY5" s="355"/>
      <c r="CZ5" s="355"/>
      <c r="DA5" s="356"/>
      <c r="DB5" s="354">
        <v>86.6</v>
      </c>
      <c r="DC5" s="355"/>
      <c r="DD5" s="355"/>
      <c r="DE5" s="355"/>
      <c r="DF5" s="355"/>
      <c r="DG5" s="355"/>
      <c r="DH5" s="355"/>
      <c r="DI5" s="356"/>
    </row>
    <row r="6" spans="1:119" ht="18.75" customHeight="1" x14ac:dyDescent="0.2">
      <c r="A6" s="2"/>
      <c r="B6" s="417" t="s">
        <v>159</v>
      </c>
      <c r="C6" s="368"/>
      <c r="D6" s="368"/>
      <c r="E6" s="418"/>
      <c r="F6" s="418"/>
      <c r="G6" s="418"/>
      <c r="H6" s="418"/>
      <c r="I6" s="418"/>
      <c r="J6" s="418"/>
      <c r="K6" s="418"/>
      <c r="L6" s="418" t="s">
        <v>163</v>
      </c>
      <c r="M6" s="418"/>
      <c r="N6" s="418"/>
      <c r="O6" s="418"/>
      <c r="P6" s="418"/>
      <c r="Q6" s="418"/>
      <c r="R6" s="366"/>
      <c r="S6" s="366"/>
      <c r="T6" s="366"/>
      <c r="U6" s="366"/>
      <c r="V6" s="422"/>
      <c r="W6" s="425" t="s">
        <v>165</v>
      </c>
      <c r="X6" s="367"/>
      <c r="Y6" s="367"/>
      <c r="Z6" s="367"/>
      <c r="AA6" s="367"/>
      <c r="AB6" s="368"/>
      <c r="AC6" s="428" t="s">
        <v>166</v>
      </c>
      <c r="AD6" s="429"/>
      <c r="AE6" s="429"/>
      <c r="AF6" s="429"/>
      <c r="AG6" s="429"/>
      <c r="AH6" s="429"/>
      <c r="AI6" s="429"/>
      <c r="AJ6" s="429"/>
      <c r="AK6" s="429"/>
      <c r="AL6" s="430"/>
      <c r="AM6" s="520" t="s">
        <v>76</v>
      </c>
      <c r="AN6" s="482"/>
      <c r="AO6" s="482"/>
      <c r="AP6" s="482"/>
      <c r="AQ6" s="482"/>
      <c r="AR6" s="482"/>
      <c r="AS6" s="482"/>
      <c r="AT6" s="483"/>
      <c r="AU6" s="521" t="s">
        <v>72</v>
      </c>
      <c r="AV6" s="522"/>
      <c r="AW6" s="522"/>
      <c r="AX6" s="522"/>
      <c r="AY6" s="488" t="s">
        <v>169</v>
      </c>
      <c r="AZ6" s="489"/>
      <c r="BA6" s="489"/>
      <c r="BB6" s="489"/>
      <c r="BC6" s="489"/>
      <c r="BD6" s="489"/>
      <c r="BE6" s="489"/>
      <c r="BF6" s="489"/>
      <c r="BG6" s="489"/>
      <c r="BH6" s="489"/>
      <c r="BI6" s="489"/>
      <c r="BJ6" s="489"/>
      <c r="BK6" s="489"/>
      <c r="BL6" s="489"/>
      <c r="BM6" s="490"/>
      <c r="BN6" s="491">
        <v>459550</v>
      </c>
      <c r="BO6" s="492"/>
      <c r="BP6" s="492"/>
      <c r="BQ6" s="492"/>
      <c r="BR6" s="492"/>
      <c r="BS6" s="492"/>
      <c r="BT6" s="492"/>
      <c r="BU6" s="493"/>
      <c r="BV6" s="491">
        <v>417015</v>
      </c>
      <c r="BW6" s="492"/>
      <c r="BX6" s="492"/>
      <c r="BY6" s="492"/>
      <c r="BZ6" s="492"/>
      <c r="CA6" s="492"/>
      <c r="CB6" s="492"/>
      <c r="CC6" s="493"/>
      <c r="CD6" s="502" t="s">
        <v>170</v>
      </c>
      <c r="CE6" s="453"/>
      <c r="CF6" s="453"/>
      <c r="CG6" s="453"/>
      <c r="CH6" s="453"/>
      <c r="CI6" s="453"/>
      <c r="CJ6" s="453"/>
      <c r="CK6" s="453"/>
      <c r="CL6" s="453"/>
      <c r="CM6" s="453"/>
      <c r="CN6" s="453"/>
      <c r="CO6" s="453"/>
      <c r="CP6" s="453"/>
      <c r="CQ6" s="453"/>
      <c r="CR6" s="453"/>
      <c r="CS6" s="503"/>
      <c r="CT6" s="578">
        <v>87.4</v>
      </c>
      <c r="CU6" s="579"/>
      <c r="CV6" s="579"/>
      <c r="CW6" s="579"/>
      <c r="CX6" s="579"/>
      <c r="CY6" s="579"/>
      <c r="CZ6" s="579"/>
      <c r="DA6" s="580"/>
      <c r="DB6" s="578">
        <v>89.5</v>
      </c>
      <c r="DC6" s="579"/>
      <c r="DD6" s="579"/>
      <c r="DE6" s="579"/>
      <c r="DF6" s="579"/>
      <c r="DG6" s="579"/>
      <c r="DH6" s="579"/>
      <c r="DI6" s="580"/>
    </row>
    <row r="7" spans="1:119" ht="18.75" customHeight="1" x14ac:dyDescent="0.2">
      <c r="A7" s="2"/>
      <c r="B7" s="399"/>
      <c r="C7" s="400"/>
      <c r="D7" s="400"/>
      <c r="E7" s="401"/>
      <c r="F7" s="401"/>
      <c r="G7" s="401"/>
      <c r="H7" s="401"/>
      <c r="I7" s="401"/>
      <c r="J7" s="401"/>
      <c r="K7" s="401"/>
      <c r="L7" s="401"/>
      <c r="M7" s="401"/>
      <c r="N7" s="401"/>
      <c r="O7" s="401"/>
      <c r="P7" s="401"/>
      <c r="Q7" s="401"/>
      <c r="R7" s="406"/>
      <c r="S7" s="406"/>
      <c r="T7" s="406"/>
      <c r="U7" s="406"/>
      <c r="V7" s="407"/>
      <c r="W7" s="411"/>
      <c r="X7" s="412"/>
      <c r="Y7" s="412"/>
      <c r="Z7" s="412"/>
      <c r="AA7" s="412"/>
      <c r="AB7" s="400"/>
      <c r="AC7" s="431"/>
      <c r="AD7" s="432"/>
      <c r="AE7" s="432"/>
      <c r="AF7" s="432"/>
      <c r="AG7" s="432"/>
      <c r="AH7" s="432"/>
      <c r="AI7" s="432"/>
      <c r="AJ7" s="432"/>
      <c r="AK7" s="432"/>
      <c r="AL7" s="433"/>
      <c r="AM7" s="520" t="s">
        <v>171</v>
      </c>
      <c r="AN7" s="482"/>
      <c r="AO7" s="482"/>
      <c r="AP7" s="482"/>
      <c r="AQ7" s="482"/>
      <c r="AR7" s="482"/>
      <c r="AS7" s="482"/>
      <c r="AT7" s="483"/>
      <c r="AU7" s="521" t="s">
        <v>72</v>
      </c>
      <c r="AV7" s="522"/>
      <c r="AW7" s="522"/>
      <c r="AX7" s="522"/>
      <c r="AY7" s="488" t="s">
        <v>172</v>
      </c>
      <c r="AZ7" s="489"/>
      <c r="BA7" s="489"/>
      <c r="BB7" s="489"/>
      <c r="BC7" s="489"/>
      <c r="BD7" s="489"/>
      <c r="BE7" s="489"/>
      <c r="BF7" s="489"/>
      <c r="BG7" s="489"/>
      <c r="BH7" s="489"/>
      <c r="BI7" s="489"/>
      <c r="BJ7" s="489"/>
      <c r="BK7" s="489"/>
      <c r="BL7" s="489"/>
      <c r="BM7" s="490"/>
      <c r="BN7" s="491">
        <v>21151</v>
      </c>
      <c r="BO7" s="492"/>
      <c r="BP7" s="492"/>
      <c r="BQ7" s="492"/>
      <c r="BR7" s="492"/>
      <c r="BS7" s="492"/>
      <c r="BT7" s="492"/>
      <c r="BU7" s="493"/>
      <c r="BV7" s="491">
        <v>13222</v>
      </c>
      <c r="BW7" s="492"/>
      <c r="BX7" s="492"/>
      <c r="BY7" s="492"/>
      <c r="BZ7" s="492"/>
      <c r="CA7" s="492"/>
      <c r="CB7" s="492"/>
      <c r="CC7" s="493"/>
      <c r="CD7" s="502" t="s">
        <v>173</v>
      </c>
      <c r="CE7" s="453"/>
      <c r="CF7" s="453"/>
      <c r="CG7" s="453"/>
      <c r="CH7" s="453"/>
      <c r="CI7" s="453"/>
      <c r="CJ7" s="453"/>
      <c r="CK7" s="453"/>
      <c r="CL7" s="453"/>
      <c r="CM7" s="453"/>
      <c r="CN7" s="453"/>
      <c r="CO7" s="453"/>
      <c r="CP7" s="453"/>
      <c r="CQ7" s="453"/>
      <c r="CR7" s="453"/>
      <c r="CS7" s="503"/>
      <c r="CT7" s="491">
        <v>8303812</v>
      </c>
      <c r="CU7" s="492"/>
      <c r="CV7" s="492"/>
      <c r="CW7" s="492"/>
      <c r="CX7" s="492"/>
      <c r="CY7" s="492"/>
      <c r="CZ7" s="492"/>
      <c r="DA7" s="493"/>
      <c r="DB7" s="491">
        <v>8571437</v>
      </c>
      <c r="DC7" s="492"/>
      <c r="DD7" s="492"/>
      <c r="DE7" s="492"/>
      <c r="DF7" s="492"/>
      <c r="DG7" s="492"/>
      <c r="DH7" s="492"/>
      <c r="DI7" s="493"/>
    </row>
    <row r="8" spans="1:119" ht="18.75" customHeight="1" x14ac:dyDescent="0.2">
      <c r="A8" s="2"/>
      <c r="B8" s="419"/>
      <c r="C8" s="420"/>
      <c r="D8" s="420"/>
      <c r="E8" s="421"/>
      <c r="F8" s="421"/>
      <c r="G8" s="421"/>
      <c r="H8" s="421"/>
      <c r="I8" s="421"/>
      <c r="J8" s="421"/>
      <c r="K8" s="421"/>
      <c r="L8" s="421"/>
      <c r="M8" s="421"/>
      <c r="N8" s="421"/>
      <c r="O8" s="421"/>
      <c r="P8" s="421"/>
      <c r="Q8" s="421"/>
      <c r="R8" s="423"/>
      <c r="S8" s="423"/>
      <c r="T8" s="423"/>
      <c r="U8" s="423"/>
      <c r="V8" s="424"/>
      <c r="W8" s="426"/>
      <c r="X8" s="427"/>
      <c r="Y8" s="427"/>
      <c r="Z8" s="427"/>
      <c r="AA8" s="427"/>
      <c r="AB8" s="420"/>
      <c r="AC8" s="434"/>
      <c r="AD8" s="435"/>
      <c r="AE8" s="435"/>
      <c r="AF8" s="435"/>
      <c r="AG8" s="435"/>
      <c r="AH8" s="435"/>
      <c r="AI8" s="435"/>
      <c r="AJ8" s="435"/>
      <c r="AK8" s="435"/>
      <c r="AL8" s="436"/>
      <c r="AM8" s="520" t="s">
        <v>174</v>
      </c>
      <c r="AN8" s="482"/>
      <c r="AO8" s="482"/>
      <c r="AP8" s="482"/>
      <c r="AQ8" s="482"/>
      <c r="AR8" s="482"/>
      <c r="AS8" s="482"/>
      <c r="AT8" s="483"/>
      <c r="AU8" s="521" t="s">
        <v>72</v>
      </c>
      <c r="AV8" s="522"/>
      <c r="AW8" s="522"/>
      <c r="AX8" s="522"/>
      <c r="AY8" s="488" t="s">
        <v>177</v>
      </c>
      <c r="AZ8" s="489"/>
      <c r="BA8" s="489"/>
      <c r="BB8" s="489"/>
      <c r="BC8" s="489"/>
      <c r="BD8" s="489"/>
      <c r="BE8" s="489"/>
      <c r="BF8" s="489"/>
      <c r="BG8" s="489"/>
      <c r="BH8" s="489"/>
      <c r="BI8" s="489"/>
      <c r="BJ8" s="489"/>
      <c r="BK8" s="489"/>
      <c r="BL8" s="489"/>
      <c r="BM8" s="490"/>
      <c r="BN8" s="491">
        <v>438399</v>
      </c>
      <c r="BO8" s="492"/>
      <c r="BP8" s="492"/>
      <c r="BQ8" s="492"/>
      <c r="BR8" s="492"/>
      <c r="BS8" s="492"/>
      <c r="BT8" s="492"/>
      <c r="BU8" s="493"/>
      <c r="BV8" s="491">
        <v>403793</v>
      </c>
      <c r="BW8" s="492"/>
      <c r="BX8" s="492"/>
      <c r="BY8" s="492"/>
      <c r="BZ8" s="492"/>
      <c r="CA8" s="492"/>
      <c r="CB8" s="492"/>
      <c r="CC8" s="493"/>
      <c r="CD8" s="502" t="s">
        <v>178</v>
      </c>
      <c r="CE8" s="453"/>
      <c r="CF8" s="453"/>
      <c r="CG8" s="453"/>
      <c r="CH8" s="453"/>
      <c r="CI8" s="453"/>
      <c r="CJ8" s="453"/>
      <c r="CK8" s="453"/>
      <c r="CL8" s="453"/>
      <c r="CM8" s="453"/>
      <c r="CN8" s="453"/>
      <c r="CO8" s="453"/>
      <c r="CP8" s="453"/>
      <c r="CQ8" s="453"/>
      <c r="CR8" s="453"/>
      <c r="CS8" s="503"/>
      <c r="CT8" s="554">
        <v>0.23</v>
      </c>
      <c r="CU8" s="555"/>
      <c r="CV8" s="555"/>
      <c r="CW8" s="555"/>
      <c r="CX8" s="555"/>
      <c r="CY8" s="555"/>
      <c r="CZ8" s="555"/>
      <c r="DA8" s="556"/>
      <c r="DB8" s="554">
        <v>0.23</v>
      </c>
      <c r="DC8" s="555"/>
      <c r="DD8" s="555"/>
      <c r="DE8" s="555"/>
      <c r="DF8" s="555"/>
      <c r="DG8" s="555"/>
      <c r="DH8" s="555"/>
      <c r="DI8" s="556"/>
    </row>
    <row r="9" spans="1:119" ht="18.75" customHeight="1" x14ac:dyDescent="0.2">
      <c r="A9" s="2"/>
      <c r="B9" s="437" t="s">
        <v>20</v>
      </c>
      <c r="C9" s="438"/>
      <c r="D9" s="438"/>
      <c r="E9" s="438"/>
      <c r="F9" s="438"/>
      <c r="G9" s="438"/>
      <c r="H9" s="438"/>
      <c r="I9" s="438"/>
      <c r="J9" s="438"/>
      <c r="K9" s="439"/>
      <c r="L9" s="572" t="s">
        <v>14</v>
      </c>
      <c r="M9" s="573"/>
      <c r="N9" s="573"/>
      <c r="O9" s="573"/>
      <c r="P9" s="573"/>
      <c r="Q9" s="574"/>
      <c r="R9" s="575">
        <v>14451</v>
      </c>
      <c r="S9" s="576"/>
      <c r="T9" s="576"/>
      <c r="U9" s="576"/>
      <c r="V9" s="577"/>
      <c r="W9" s="409" t="s">
        <v>180</v>
      </c>
      <c r="X9" s="410"/>
      <c r="Y9" s="410"/>
      <c r="Z9" s="410"/>
      <c r="AA9" s="410"/>
      <c r="AB9" s="410"/>
      <c r="AC9" s="410"/>
      <c r="AD9" s="410"/>
      <c r="AE9" s="410"/>
      <c r="AF9" s="410"/>
      <c r="AG9" s="410"/>
      <c r="AH9" s="410"/>
      <c r="AI9" s="410"/>
      <c r="AJ9" s="410"/>
      <c r="AK9" s="410"/>
      <c r="AL9" s="414"/>
      <c r="AM9" s="520" t="s">
        <v>181</v>
      </c>
      <c r="AN9" s="482"/>
      <c r="AO9" s="482"/>
      <c r="AP9" s="482"/>
      <c r="AQ9" s="482"/>
      <c r="AR9" s="482"/>
      <c r="AS9" s="482"/>
      <c r="AT9" s="483"/>
      <c r="AU9" s="521" t="s">
        <v>72</v>
      </c>
      <c r="AV9" s="522"/>
      <c r="AW9" s="522"/>
      <c r="AX9" s="522"/>
      <c r="AY9" s="488" t="s">
        <v>73</v>
      </c>
      <c r="AZ9" s="489"/>
      <c r="BA9" s="489"/>
      <c r="BB9" s="489"/>
      <c r="BC9" s="489"/>
      <c r="BD9" s="489"/>
      <c r="BE9" s="489"/>
      <c r="BF9" s="489"/>
      <c r="BG9" s="489"/>
      <c r="BH9" s="489"/>
      <c r="BI9" s="489"/>
      <c r="BJ9" s="489"/>
      <c r="BK9" s="489"/>
      <c r="BL9" s="489"/>
      <c r="BM9" s="490"/>
      <c r="BN9" s="491">
        <v>34606</v>
      </c>
      <c r="BO9" s="492"/>
      <c r="BP9" s="492"/>
      <c r="BQ9" s="492"/>
      <c r="BR9" s="492"/>
      <c r="BS9" s="492"/>
      <c r="BT9" s="492"/>
      <c r="BU9" s="493"/>
      <c r="BV9" s="491">
        <v>47363</v>
      </c>
      <c r="BW9" s="492"/>
      <c r="BX9" s="492"/>
      <c r="BY9" s="492"/>
      <c r="BZ9" s="492"/>
      <c r="CA9" s="492"/>
      <c r="CB9" s="492"/>
      <c r="CC9" s="493"/>
      <c r="CD9" s="502" t="s">
        <v>70</v>
      </c>
      <c r="CE9" s="453"/>
      <c r="CF9" s="453"/>
      <c r="CG9" s="453"/>
      <c r="CH9" s="453"/>
      <c r="CI9" s="453"/>
      <c r="CJ9" s="453"/>
      <c r="CK9" s="453"/>
      <c r="CL9" s="453"/>
      <c r="CM9" s="453"/>
      <c r="CN9" s="453"/>
      <c r="CO9" s="453"/>
      <c r="CP9" s="453"/>
      <c r="CQ9" s="453"/>
      <c r="CR9" s="453"/>
      <c r="CS9" s="503"/>
      <c r="CT9" s="354">
        <v>16.7</v>
      </c>
      <c r="CU9" s="355"/>
      <c r="CV9" s="355"/>
      <c r="CW9" s="355"/>
      <c r="CX9" s="355"/>
      <c r="CY9" s="355"/>
      <c r="CZ9" s="355"/>
      <c r="DA9" s="356"/>
      <c r="DB9" s="354">
        <v>14.9</v>
      </c>
      <c r="DC9" s="355"/>
      <c r="DD9" s="355"/>
      <c r="DE9" s="355"/>
      <c r="DF9" s="355"/>
      <c r="DG9" s="355"/>
      <c r="DH9" s="355"/>
      <c r="DI9" s="356"/>
    </row>
    <row r="10" spans="1:119" ht="18.75" customHeight="1" x14ac:dyDescent="0.2">
      <c r="A10" s="2"/>
      <c r="B10" s="437"/>
      <c r="C10" s="438"/>
      <c r="D10" s="438"/>
      <c r="E10" s="438"/>
      <c r="F10" s="438"/>
      <c r="G10" s="438"/>
      <c r="H10" s="438"/>
      <c r="I10" s="438"/>
      <c r="J10" s="438"/>
      <c r="K10" s="439"/>
      <c r="L10" s="481" t="s">
        <v>184</v>
      </c>
      <c r="M10" s="482"/>
      <c r="N10" s="482"/>
      <c r="O10" s="482"/>
      <c r="P10" s="482"/>
      <c r="Q10" s="483"/>
      <c r="R10" s="484">
        <v>16264</v>
      </c>
      <c r="S10" s="485"/>
      <c r="T10" s="485"/>
      <c r="U10" s="485"/>
      <c r="V10" s="487"/>
      <c r="W10" s="411"/>
      <c r="X10" s="412"/>
      <c r="Y10" s="412"/>
      <c r="Z10" s="412"/>
      <c r="AA10" s="412"/>
      <c r="AB10" s="412"/>
      <c r="AC10" s="412"/>
      <c r="AD10" s="412"/>
      <c r="AE10" s="412"/>
      <c r="AF10" s="412"/>
      <c r="AG10" s="412"/>
      <c r="AH10" s="412"/>
      <c r="AI10" s="412"/>
      <c r="AJ10" s="412"/>
      <c r="AK10" s="412"/>
      <c r="AL10" s="415"/>
      <c r="AM10" s="520" t="s">
        <v>185</v>
      </c>
      <c r="AN10" s="482"/>
      <c r="AO10" s="482"/>
      <c r="AP10" s="482"/>
      <c r="AQ10" s="482"/>
      <c r="AR10" s="482"/>
      <c r="AS10" s="482"/>
      <c r="AT10" s="483"/>
      <c r="AU10" s="521" t="s">
        <v>188</v>
      </c>
      <c r="AV10" s="522"/>
      <c r="AW10" s="522"/>
      <c r="AX10" s="522"/>
      <c r="AY10" s="488" t="s">
        <v>189</v>
      </c>
      <c r="AZ10" s="489"/>
      <c r="BA10" s="489"/>
      <c r="BB10" s="489"/>
      <c r="BC10" s="489"/>
      <c r="BD10" s="489"/>
      <c r="BE10" s="489"/>
      <c r="BF10" s="489"/>
      <c r="BG10" s="489"/>
      <c r="BH10" s="489"/>
      <c r="BI10" s="489"/>
      <c r="BJ10" s="489"/>
      <c r="BK10" s="489"/>
      <c r="BL10" s="489"/>
      <c r="BM10" s="490"/>
      <c r="BN10" s="491">
        <v>202129</v>
      </c>
      <c r="BO10" s="492"/>
      <c r="BP10" s="492"/>
      <c r="BQ10" s="492"/>
      <c r="BR10" s="492"/>
      <c r="BS10" s="492"/>
      <c r="BT10" s="492"/>
      <c r="BU10" s="493"/>
      <c r="BV10" s="491">
        <v>178307</v>
      </c>
      <c r="BW10" s="492"/>
      <c r="BX10" s="492"/>
      <c r="BY10" s="492"/>
      <c r="BZ10" s="492"/>
      <c r="CA10" s="492"/>
      <c r="CB10" s="492"/>
      <c r="CC10" s="493"/>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37"/>
      <c r="C11" s="438"/>
      <c r="D11" s="438"/>
      <c r="E11" s="438"/>
      <c r="F11" s="438"/>
      <c r="G11" s="438"/>
      <c r="H11" s="438"/>
      <c r="I11" s="438"/>
      <c r="J11" s="438"/>
      <c r="K11" s="439"/>
      <c r="L11" s="454" t="s">
        <v>194</v>
      </c>
      <c r="M11" s="455"/>
      <c r="N11" s="455"/>
      <c r="O11" s="455"/>
      <c r="P11" s="455"/>
      <c r="Q11" s="456"/>
      <c r="R11" s="569" t="s">
        <v>197</v>
      </c>
      <c r="S11" s="570"/>
      <c r="T11" s="570"/>
      <c r="U11" s="570"/>
      <c r="V11" s="571"/>
      <c r="W11" s="411"/>
      <c r="X11" s="412"/>
      <c r="Y11" s="412"/>
      <c r="Z11" s="412"/>
      <c r="AA11" s="412"/>
      <c r="AB11" s="412"/>
      <c r="AC11" s="412"/>
      <c r="AD11" s="412"/>
      <c r="AE11" s="412"/>
      <c r="AF11" s="412"/>
      <c r="AG11" s="412"/>
      <c r="AH11" s="412"/>
      <c r="AI11" s="412"/>
      <c r="AJ11" s="412"/>
      <c r="AK11" s="412"/>
      <c r="AL11" s="415"/>
      <c r="AM11" s="520" t="s">
        <v>198</v>
      </c>
      <c r="AN11" s="482"/>
      <c r="AO11" s="482"/>
      <c r="AP11" s="482"/>
      <c r="AQ11" s="482"/>
      <c r="AR11" s="482"/>
      <c r="AS11" s="482"/>
      <c r="AT11" s="483"/>
      <c r="AU11" s="521" t="s">
        <v>188</v>
      </c>
      <c r="AV11" s="522"/>
      <c r="AW11" s="522"/>
      <c r="AX11" s="522"/>
      <c r="AY11" s="488" t="s">
        <v>199</v>
      </c>
      <c r="AZ11" s="489"/>
      <c r="BA11" s="489"/>
      <c r="BB11" s="489"/>
      <c r="BC11" s="489"/>
      <c r="BD11" s="489"/>
      <c r="BE11" s="489"/>
      <c r="BF11" s="489"/>
      <c r="BG11" s="489"/>
      <c r="BH11" s="489"/>
      <c r="BI11" s="489"/>
      <c r="BJ11" s="489"/>
      <c r="BK11" s="489"/>
      <c r="BL11" s="489"/>
      <c r="BM11" s="490"/>
      <c r="BN11" s="491">
        <v>0</v>
      </c>
      <c r="BO11" s="492"/>
      <c r="BP11" s="492"/>
      <c r="BQ11" s="492"/>
      <c r="BR11" s="492"/>
      <c r="BS11" s="492"/>
      <c r="BT11" s="492"/>
      <c r="BU11" s="493"/>
      <c r="BV11" s="491">
        <v>0</v>
      </c>
      <c r="BW11" s="492"/>
      <c r="BX11" s="492"/>
      <c r="BY11" s="492"/>
      <c r="BZ11" s="492"/>
      <c r="CA11" s="492"/>
      <c r="CB11" s="492"/>
      <c r="CC11" s="493"/>
      <c r="CD11" s="502" t="s">
        <v>202</v>
      </c>
      <c r="CE11" s="453"/>
      <c r="CF11" s="453"/>
      <c r="CG11" s="453"/>
      <c r="CH11" s="453"/>
      <c r="CI11" s="453"/>
      <c r="CJ11" s="453"/>
      <c r="CK11" s="453"/>
      <c r="CL11" s="453"/>
      <c r="CM11" s="453"/>
      <c r="CN11" s="453"/>
      <c r="CO11" s="453"/>
      <c r="CP11" s="453"/>
      <c r="CQ11" s="453"/>
      <c r="CR11" s="453"/>
      <c r="CS11" s="503"/>
      <c r="CT11" s="554" t="s">
        <v>203</v>
      </c>
      <c r="CU11" s="555"/>
      <c r="CV11" s="555"/>
      <c r="CW11" s="555"/>
      <c r="CX11" s="555"/>
      <c r="CY11" s="555"/>
      <c r="CZ11" s="555"/>
      <c r="DA11" s="556"/>
      <c r="DB11" s="554" t="s">
        <v>203</v>
      </c>
      <c r="DC11" s="555"/>
      <c r="DD11" s="555"/>
      <c r="DE11" s="555"/>
      <c r="DF11" s="555"/>
      <c r="DG11" s="555"/>
      <c r="DH11" s="555"/>
      <c r="DI11" s="556"/>
    </row>
    <row r="12" spans="1:119" ht="18.75" customHeight="1" x14ac:dyDescent="0.2">
      <c r="A12" s="2"/>
      <c r="B12" s="440" t="s">
        <v>205</v>
      </c>
      <c r="C12" s="441"/>
      <c r="D12" s="441"/>
      <c r="E12" s="441"/>
      <c r="F12" s="441"/>
      <c r="G12" s="441"/>
      <c r="H12" s="441"/>
      <c r="I12" s="441"/>
      <c r="J12" s="441"/>
      <c r="K12" s="442"/>
      <c r="L12" s="557" t="s">
        <v>206</v>
      </c>
      <c r="M12" s="558"/>
      <c r="N12" s="558"/>
      <c r="O12" s="558"/>
      <c r="P12" s="558"/>
      <c r="Q12" s="559"/>
      <c r="R12" s="560">
        <v>14176</v>
      </c>
      <c r="S12" s="561"/>
      <c r="T12" s="561"/>
      <c r="U12" s="561"/>
      <c r="V12" s="562"/>
      <c r="W12" s="563" t="s">
        <v>8</v>
      </c>
      <c r="X12" s="522"/>
      <c r="Y12" s="522"/>
      <c r="Z12" s="522"/>
      <c r="AA12" s="522"/>
      <c r="AB12" s="564"/>
      <c r="AC12" s="565" t="s">
        <v>107</v>
      </c>
      <c r="AD12" s="566"/>
      <c r="AE12" s="566"/>
      <c r="AF12" s="566"/>
      <c r="AG12" s="567"/>
      <c r="AH12" s="565" t="s">
        <v>208</v>
      </c>
      <c r="AI12" s="566"/>
      <c r="AJ12" s="566"/>
      <c r="AK12" s="566"/>
      <c r="AL12" s="568"/>
      <c r="AM12" s="520" t="s">
        <v>209</v>
      </c>
      <c r="AN12" s="482"/>
      <c r="AO12" s="482"/>
      <c r="AP12" s="482"/>
      <c r="AQ12" s="482"/>
      <c r="AR12" s="482"/>
      <c r="AS12" s="482"/>
      <c r="AT12" s="483"/>
      <c r="AU12" s="521" t="s">
        <v>72</v>
      </c>
      <c r="AV12" s="522"/>
      <c r="AW12" s="522"/>
      <c r="AX12" s="522"/>
      <c r="AY12" s="488" t="s">
        <v>212</v>
      </c>
      <c r="AZ12" s="489"/>
      <c r="BA12" s="489"/>
      <c r="BB12" s="489"/>
      <c r="BC12" s="489"/>
      <c r="BD12" s="489"/>
      <c r="BE12" s="489"/>
      <c r="BF12" s="489"/>
      <c r="BG12" s="489"/>
      <c r="BH12" s="489"/>
      <c r="BI12" s="489"/>
      <c r="BJ12" s="489"/>
      <c r="BK12" s="489"/>
      <c r="BL12" s="489"/>
      <c r="BM12" s="490"/>
      <c r="BN12" s="491">
        <v>200000</v>
      </c>
      <c r="BO12" s="492"/>
      <c r="BP12" s="492"/>
      <c r="BQ12" s="492"/>
      <c r="BR12" s="492"/>
      <c r="BS12" s="492"/>
      <c r="BT12" s="492"/>
      <c r="BU12" s="493"/>
      <c r="BV12" s="491">
        <v>0</v>
      </c>
      <c r="BW12" s="492"/>
      <c r="BX12" s="492"/>
      <c r="BY12" s="492"/>
      <c r="BZ12" s="492"/>
      <c r="CA12" s="492"/>
      <c r="CB12" s="492"/>
      <c r="CC12" s="493"/>
      <c r="CD12" s="502" t="s">
        <v>214</v>
      </c>
      <c r="CE12" s="453"/>
      <c r="CF12" s="453"/>
      <c r="CG12" s="453"/>
      <c r="CH12" s="453"/>
      <c r="CI12" s="453"/>
      <c r="CJ12" s="453"/>
      <c r="CK12" s="453"/>
      <c r="CL12" s="453"/>
      <c r="CM12" s="453"/>
      <c r="CN12" s="453"/>
      <c r="CO12" s="453"/>
      <c r="CP12" s="453"/>
      <c r="CQ12" s="453"/>
      <c r="CR12" s="453"/>
      <c r="CS12" s="503"/>
      <c r="CT12" s="554" t="s">
        <v>203</v>
      </c>
      <c r="CU12" s="555"/>
      <c r="CV12" s="555"/>
      <c r="CW12" s="555"/>
      <c r="CX12" s="555"/>
      <c r="CY12" s="555"/>
      <c r="CZ12" s="555"/>
      <c r="DA12" s="556"/>
      <c r="DB12" s="554" t="s">
        <v>203</v>
      </c>
      <c r="DC12" s="555"/>
      <c r="DD12" s="555"/>
      <c r="DE12" s="555"/>
      <c r="DF12" s="555"/>
      <c r="DG12" s="555"/>
      <c r="DH12" s="555"/>
      <c r="DI12" s="556"/>
    </row>
    <row r="13" spans="1:119" ht="18.75" customHeight="1" x14ac:dyDescent="0.2">
      <c r="A13" s="2"/>
      <c r="B13" s="443"/>
      <c r="C13" s="444"/>
      <c r="D13" s="444"/>
      <c r="E13" s="444"/>
      <c r="F13" s="444"/>
      <c r="G13" s="444"/>
      <c r="H13" s="444"/>
      <c r="I13" s="444"/>
      <c r="J13" s="444"/>
      <c r="K13" s="445"/>
      <c r="L13" s="14"/>
      <c r="M13" s="543" t="s">
        <v>216</v>
      </c>
      <c r="N13" s="544"/>
      <c r="O13" s="544"/>
      <c r="P13" s="544"/>
      <c r="Q13" s="545"/>
      <c r="R13" s="546">
        <v>14094</v>
      </c>
      <c r="S13" s="547"/>
      <c r="T13" s="547"/>
      <c r="U13" s="547"/>
      <c r="V13" s="548"/>
      <c r="W13" s="425" t="s">
        <v>217</v>
      </c>
      <c r="X13" s="367"/>
      <c r="Y13" s="367"/>
      <c r="Z13" s="367"/>
      <c r="AA13" s="367"/>
      <c r="AB13" s="368"/>
      <c r="AC13" s="484">
        <v>973</v>
      </c>
      <c r="AD13" s="485"/>
      <c r="AE13" s="485"/>
      <c r="AF13" s="485"/>
      <c r="AG13" s="486"/>
      <c r="AH13" s="484">
        <v>1197</v>
      </c>
      <c r="AI13" s="485"/>
      <c r="AJ13" s="485"/>
      <c r="AK13" s="485"/>
      <c r="AL13" s="487"/>
      <c r="AM13" s="520" t="s">
        <v>219</v>
      </c>
      <c r="AN13" s="482"/>
      <c r="AO13" s="482"/>
      <c r="AP13" s="482"/>
      <c r="AQ13" s="482"/>
      <c r="AR13" s="482"/>
      <c r="AS13" s="482"/>
      <c r="AT13" s="483"/>
      <c r="AU13" s="521" t="s">
        <v>188</v>
      </c>
      <c r="AV13" s="522"/>
      <c r="AW13" s="522"/>
      <c r="AX13" s="522"/>
      <c r="AY13" s="488" t="s">
        <v>221</v>
      </c>
      <c r="AZ13" s="489"/>
      <c r="BA13" s="489"/>
      <c r="BB13" s="489"/>
      <c r="BC13" s="489"/>
      <c r="BD13" s="489"/>
      <c r="BE13" s="489"/>
      <c r="BF13" s="489"/>
      <c r="BG13" s="489"/>
      <c r="BH13" s="489"/>
      <c r="BI13" s="489"/>
      <c r="BJ13" s="489"/>
      <c r="BK13" s="489"/>
      <c r="BL13" s="489"/>
      <c r="BM13" s="490"/>
      <c r="BN13" s="491">
        <v>36735</v>
      </c>
      <c r="BO13" s="492"/>
      <c r="BP13" s="492"/>
      <c r="BQ13" s="492"/>
      <c r="BR13" s="492"/>
      <c r="BS13" s="492"/>
      <c r="BT13" s="492"/>
      <c r="BU13" s="493"/>
      <c r="BV13" s="491">
        <v>225670</v>
      </c>
      <c r="BW13" s="492"/>
      <c r="BX13" s="492"/>
      <c r="BY13" s="492"/>
      <c r="BZ13" s="492"/>
      <c r="CA13" s="492"/>
      <c r="CB13" s="492"/>
      <c r="CC13" s="493"/>
      <c r="CD13" s="502" t="s">
        <v>222</v>
      </c>
      <c r="CE13" s="453"/>
      <c r="CF13" s="453"/>
      <c r="CG13" s="453"/>
      <c r="CH13" s="453"/>
      <c r="CI13" s="453"/>
      <c r="CJ13" s="453"/>
      <c r="CK13" s="453"/>
      <c r="CL13" s="453"/>
      <c r="CM13" s="453"/>
      <c r="CN13" s="453"/>
      <c r="CO13" s="453"/>
      <c r="CP13" s="453"/>
      <c r="CQ13" s="453"/>
      <c r="CR13" s="453"/>
      <c r="CS13" s="503"/>
      <c r="CT13" s="354">
        <v>6.8</v>
      </c>
      <c r="CU13" s="355"/>
      <c r="CV13" s="355"/>
      <c r="CW13" s="355"/>
      <c r="CX13" s="355"/>
      <c r="CY13" s="355"/>
      <c r="CZ13" s="355"/>
      <c r="DA13" s="356"/>
      <c r="DB13" s="354">
        <v>5.8</v>
      </c>
      <c r="DC13" s="355"/>
      <c r="DD13" s="355"/>
      <c r="DE13" s="355"/>
      <c r="DF13" s="355"/>
      <c r="DG13" s="355"/>
      <c r="DH13" s="355"/>
      <c r="DI13" s="356"/>
    </row>
    <row r="14" spans="1:119" ht="18.75" customHeight="1" x14ac:dyDescent="0.2">
      <c r="A14" s="2"/>
      <c r="B14" s="443"/>
      <c r="C14" s="444"/>
      <c r="D14" s="444"/>
      <c r="E14" s="444"/>
      <c r="F14" s="444"/>
      <c r="G14" s="444"/>
      <c r="H14" s="444"/>
      <c r="I14" s="444"/>
      <c r="J14" s="444"/>
      <c r="K14" s="445"/>
      <c r="L14" s="533" t="s">
        <v>223</v>
      </c>
      <c r="M14" s="552"/>
      <c r="N14" s="552"/>
      <c r="O14" s="552"/>
      <c r="P14" s="552"/>
      <c r="Q14" s="553"/>
      <c r="R14" s="546">
        <v>14517</v>
      </c>
      <c r="S14" s="547"/>
      <c r="T14" s="547"/>
      <c r="U14" s="547"/>
      <c r="V14" s="548"/>
      <c r="W14" s="413"/>
      <c r="X14" s="370"/>
      <c r="Y14" s="370"/>
      <c r="Z14" s="370"/>
      <c r="AA14" s="370"/>
      <c r="AB14" s="371"/>
      <c r="AC14" s="536">
        <v>13.5</v>
      </c>
      <c r="AD14" s="537"/>
      <c r="AE14" s="537"/>
      <c r="AF14" s="537"/>
      <c r="AG14" s="538"/>
      <c r="AH14" s="536">
        <v>14.5</v>
      </c>
      <c r="AI14" s="537"/>
      <c r="AJ14" s="537"/>
      <c r="AK14" s="537"/>
      <c r="AL14" s="539"/>
      <c r="AM14" s="520"/>
      <c r="AN14" s="482"/>
      <c r="AO14" s="482"/>
      <c r="AP14" s="482"/>
      <c r="AQ14" s="482"/>
      <c r="AR14" s="482"/>
      <c r="AS14" s="482"/>
      <c r="AT14" s="483"/>
      <c r="AU14" s="521"/>
      <c r="AV14" s="522"/>
      <c r="AW14" s="522"/>
      <c r="AX14" s="522"/>
      <c r="AY14" s="488"/>
      <c r="AZ14" s="489"/>
      <c r="BA14" s="489"/>
      <c r="BB14" s="489"/>
      <c r="BC14" s="489"/>
      <c r="BD14" s="489"/>
      <c r="BE14" s="489"/>
      <c r="BF14" s="489"/>
      <c r="BG14" s="489"/>
      <c r="BH14" s="489"/>
      <c r="BI14" s="489"/>
      <c r="BJ14" s="489"/>
      <c r="BK14" s="489"/>
      <c r="BL14" s="489"/>
      <c r="BM14" s="490"/>
      <c r="BN14" s="491"/>
      <c r="BO14" s="492"/>
      <c r="BP14" s="492"/>
      <c r="BQ14" s="492"/>
      <c r="BR14" s="492"/>
      <c r="BS14" s="492"/>
      <c r="BT14" s="492"/>
      <c r="BU14" s="493"/>
      <c r="BV14" s="491"/>
      <c r="BW14" s="492"/>
      <c r="BX14" s="492"/>
      <c r="BY14" s="492"/>
      <c r="BZ14" s="492"/>
      <c r="CA14" s="492"/>
      <c r="CB14" s="492"/>
      <c r="CC14" s="493"/>
      <c r="CD14" s="497" t="s">
        <v>226</v>
      </c>
      <c r="CE14" s="498"/>
      <c r="CF14" s="498"/>
      <c r="CG14" s="498"/>
      <c r="CH14" s="498"/>
      <c r="CI14" s="498"/>
      <c r="CJ14" s="498"/>
      <c r="CK14" s="498"/>
      <c r="CL14" s="498"/>
      <c r="CM14" s="498"/>
      <c r="CN14" s="498"/>
      <c r="CO14" s="498"/>
      <c r="CP14" s="498"/>
      <c r="CQ14" s="498"/>
      <c r="CR14" s="498"/>
      <c r="CS14" s="499"/>
      <c r="CT14" s="540">
        <v>31.2</v>
      </c>
      <c r="CU14" s="541"/>
      <c r="CV14" s="541"/>
      <c r="CW14" s="541"/>
      <c r="CX14" s="541"/>
      <c r="CY14" s="541"/>
      <c r="CZ14" s="541"/>
      <c r="DA14" s="542"/>
      <c r="DB14" s="540">
        <v>31.4</v>
      </c>
      <c r="DC14" s="541"/>
      <c r="DD14" s="541"/>
      <c r="DE14" s="541"/>
      <c r="DF14" s="541"/>
      <c r="DG14" s="541"/>
      <c r="DH14" s="541"/>
      <c r="DI14" s="542"/>
    </row>
    <row r="15" spans="1:119" ht="18.75" customHeight="1" x14ac:dyDescent="0.2">
      <c r="A15" s="2"/>
      <c r="B15" s="443"/>
      <c r="C15" s="444"/>
      <c r="D15" s="444"/>
      <c r="E15" s="444"/>
      <c r="F15" s="444"/>
      <c r="G15" s="444"/>
      <c r="H15" s="444"/>
      <c r="I15" s="444"/>
      <c r="J15" s="444"/>
      <c r="K15" s="445"/>
      <c r="L15" s="14"/>
      <c r="M15" s="543" t="s">
        <v>216</v>
      </c>
      <c r="N15" s="544"/>
      <c r="O15" s="544"/>
      <c r="P15" s="544"/>
      <c r="Q15" s="545"/>
      <c r="R15" s="546">
        <v>14446</v>
      </c>
      <c r="S15" s="547"/>
      <c r="T15" s="547"/>
      <c r="U15" s="547"/>
      <c r="V15" s="548"/>
      <c r="W15" s="425" t="s">
        <v>6</v>
      </c>
      <c r="X15" s="367"/>
      <c r="Y15" s="367"/>
      <c r="Z15" s="367"/>
      <c r="AA15" s="367"/>
      <c r="AB15" s="368"/>
      <c r="AC15" s="484">
        <v>1893</v>
      </c>
      <c r="AD15" s="485"/>
      <c r="AE15" s="485"/>
      <c r="AF15" s="485"/>
      <c r="AG15" s="486"/>
      <c r="AH15" s="484">
        <v>2175</v>
      </c>
      <c r="AI15" s="485"/>
      <c r="AJ15" s="485"/>
      <c r="AK15" s="485"/>
      <c r="AL15" s="487"/>
      <c r="AM15" s="520"/>
      <c r="AN15" s="482"/>
      <c r="AO15" s="482"/>
      <c r="AP15" s="482"/>
      <c r="AQ15" s="482"/>
      <c r="AR15" s="482"/>
      <c r="AS15" s="482"/>
      <c r="AT15" s="483"/>
      <c r="AU15" s="521"/>
      <c r="AV15" s="522"/>
      <c r="AW15" s="522"/>
      <c r="AX15" s="522"/>
      <c r="AY15" s="494" t="s">
        <v>228</v>
      </c>
      <c r="AZ15" s="495"/>
      <c r="BA15" s="495"/>
      <c r="BB15" s="495"/>
      <c r="BC15" s="495"/>
      <c r="BD15" s="495"/>
      <c r="BE15" s="495"/>
      <c r="BF15" s="495"/>
      <c r="BG15" s="495"/>
      <c r="BH15" s="495"/>
      <c r="BI15" s="495"/>
      <c r="BJ15" s="495"/>
      <c r="BK15" s="495"/>
      <c r="BL15" s="495"/>
      <c r="BM15" s="496"/>
      <c r="BN15" s="478">
        <v>1834150</v>
      </c>
      <c r="BO15" s="479"/>
      <c r="BP15" s="479"/>
      <c r="BQ15" s="479"/>
      <c r="BR15" s="479"/>
      <c r="BS15" s="479"/>
      <c r="BT15" s="479"/>
      <c r="BU15" s="480"/>
      <c r="BV15" s="478">
        <v>1777423</v>
      </c>
      <c r="BW15" s="479"/>
      <c r="BX15" s="479"/>
      <c r="BY15" s="479"/>
      <c r="BZ15" s="479"/>
      <c r="CA15" s="479"/>
      <c r="CB15" s="479"/>
      <c r="CC15" s="480"/>
      <c r="CD15" s="549" t="s">
        <v>215</v>
      </c>
      <c r="CE15" s="550"/>
      <c r="CF15" s="550"/>
      <c r="CG15" s="550"/>
      <c r="CH15" s="550"/>
      <c r="CI15" s="550"/>
      <c r="CJ15" s="550"/>
      <c r="CK15" s="550"/>
      <c r="CL15" s="550"/>
      <c r="CM15" s="550"/>
      <c r="CN15" s="550"/>
      <c r="CO15" s="550"/>
      <c r="CP15" s="550"/>
      <c r="CQ15" s="550"/>
      <c r="CR15" s="550"/>
      <c r="CS15" s="551"/>
      <c r="CT15" s="28"/>
      <c r="CU15" s="31"/>
      <c r="CV15" s="31"/>
      <c r="CW15" s="31"/>
      <c r="CX15" s="31"/>
      <c r="CY15" s="31"/>
      <c r="CZ15" s="31"/>
      <c r="DA15" s="34"/>
      <c r="DB15" s="28"/>
      <c r="DC15" s="31"/>
      <c r="DD15" s="31"/>
      <c r="DE15" s="31"/>
      <c r="DF15" s="31"/>
      <c r="DG15" s="31"/>
      <c r="DH15" s="31"/>
      <c r="DI15" s="34"/>
    </row>
    <row r="16" spans="1:119" ht="18.75" customHeight="1" x14ac:dyDescent="0.2">
      <c r="A16" s="2"/>
      <c r="B16" s="443"/>
      <c r="C16" s="444"/>
      <c r="D16" s="444"/>
      <c r="E16" s="444"/>
      <c r="F16" s="444"/>
      <c r="G16" s="444"/>
      <c r="H16" s="444"/>
      <c r="I16" s="444"/>
      <c r="J16" s="444"/>
      <c r="K16" s="445"/>
      <c r="L16" s="533" t="s">
        <v>230</v>
      </c>
      <c r="M16" s="534"/>
      <c r="N16" s="534"/>
      <c r="O16" s="534"/>
      <c r="P16" s="534"/>
      <c r="Q16" s="535"/>
      <c r="R16" s="530" t="s">
        <v>231</v>
      </c>
      <c r="S16" s="531"/>
      <c r="T16" s="531"/>
      <c r="U16" s="531"/>
      <c r="V16" s="532"/>
      <c r="W16" s="413"/>
      <c r="X16" s="370"/>
      <c r="Y16" s="370"/>
      <c r="Z16" s="370"/>
      <c r="AA16" s="370"/>
      <c r="AB16" s="371"/>
      <c r="AC16" s="536">
        <v>26.2</v>
      </c>
      <c r="AD16" s="537"/>
      <c r="AE16" s="537"/>
      <c r="AF16" s="537"/>
      <c r="AG16" s="538"/>
      <c r="AH16" s="536">
        <v>26.4</v>
      </c>
      <c r="AI16" s="537"/>
      <c r="AJ16" s="537"/>
      <c r="AK16" s="537"/>
      <c r="AL16" s="539"/>
      <c r="AM16" s="520"/>
      <c r="AN16" s="482"/>
      <c r="AO16" s="482"/>
      <c r="AP16" s="482"/>
      <c r="AQ16" s="482"/>
      <c r="AR16" s="482"/>
      <c r="AS16" s="482"/>
      <c r="AT16" s="483"/>
      <c r="AU16" s="521"/>
      <c r="AV16" s="522"/>
      <c r="AW16" s="522"/>
      <c r="AX16" s="522"/>
      <c r="AY16" s="488" t="s">
        <v>105</v>
      </c>
      <c r="AZ16" s="489"/>
      <c r="BA16" s="489"/>
      <c r="BB16" s="489"/>
      <c r="BC16" s="489"/>
      <c r="BD16" s="489"/>
      <c r="BE16" s="489"/>
      <c r="BF16" s="489"/>
      <c r="BG16" s="489"/>
      <c r="BH16" s="489"/>
      <c r="BI16" s="489"/>
      <c r="BJ16" s="489"/>
      <c r="BK16" s="489"/>
      <c r="BL16" s="489"/>
      <c r="BM16" s="490"/>
      <c r="BN16" s="491">
        <v>7798598</v>
      </c>
      <c r="BO16" s="492"/>
      <c r="BP16" s="492"/>
      <c r="BQ16" s="492"/>
      <c r="BR16" s="492"/>
      <c r="BS16" s="492"/>
      <c r="BT16" s="492"/>
      <c r="BU16" s="493"/>
      <c r="BV16" s="491">
        <v>7870593</v>
      </c>
      <c r="BW16" s="492"/>
      <c r="BX16" s="492"/>
      <c r="BY16" s="492"/>
      <c r="BZ16" s="492"/>
      <c r="CA16" s="492"/>
      <c r="CB16" s="492"/>
      <c r="CC16" s="493"/>
      <c r="CD16" s="21"/>
      <c r="CE16" s="352"/>
      <c r="CF16" s="352"/>
      <c r="CG16" s="352"/>
      <c r="CH16" s="352"/>
      <c r="CI16" s="352"/>
      <c r="CJ16" s="352"/>
      <c r="CK16" s="352"/>
      <c r="CL16" s="352"/>
      <c r="CM16" s="352"/>
      <c r="CN16" s="352"/>
      <c r="CO16" s="352"/>
      <c r="CP16" s="352"/>
      <c r="CQ16" s="352"/>
      <c r="CR16" s="352"/>
      <c r="CS16" s="353"/>
      <c r="CT16" s="354"/>
      <c r="CU16" s="355"/>
      <c r="CV16" s="355"/>
      <c r="CW16" s="355"/>
      <c r="CX16" s="355"/>
      <c r="CY16" s="355"/>
      <c r="CZ16" s="355"/>
      <c r="DA16" s="356"/>
      <c r="DB16" s="354"/>
      <c r="DC16" s="355"/>
      <c r="DD16" s="355"/>
      <c r="DE16" s="355"/>
      <c r="DF16" s="355"/>
      <c r="DG16" s="355"/>
      <c r="DH16" s="355"/>
      <c r="DI16" s="356"/>
    </row>
    <row r="17" spans="1:113" ht="18.75" customHeight="1" x14ac:dyDescent="0.2">
      <c r="A17" s="2"/>
      <c r="B17" s="446"/>
      <c r="C17" s="447"/>
      <c r="D17" s="447"/>
      <c r="E17" s="447"/>
      <c r="F17" s="447"/>
      <c r="G17" s="447"/>
      <c r="H17" s="447"/>
      <c r="I17" s="447"/>
      <c r="J17" s="447"/>
      <c r="K17" s="448"/>
      <c r="L17" s="15"/>
      <c r="M17" s="527" t="s">
        <v>99</v>
      </c>
      <c r="N17" s="528"/>
      <c r="O17" s="528"/>
      <c r="P17" s="528"/>
      <c r="Q17" s="529"/>
      <c r="R17" s="530" t="s">
        <v>213</v>
      </c>
      <c r="S17" s="531"/>
      <c r="T17" s="531"/>
      <c r="U17" s="531"/>
      <c r="V17" s="532"/>
      <c r="W17" s="425" t="s">
        <v>93</v>
      </c>
      <c r="X17" s="367"/>
      <c r="Y17" s="367"/>
      <c r="Z17" s="367"/>
      <c r="AA17" s="367"/>
      <c r="AB17" s="368"/>
      <c r="AC17" s="484">
        <v>4358</v>
      </c>
      <c r="AD17" s="485"/>
      <c r="AE17" s="485"/>
      <c r="AF17" s="485"/>
      <c r="AG17" s="486"/>
      <c r="AH17" s="484">
        <v>4877</v>
      </c>
      <c r="AI17" s="485"/>
      <c r="AJ17" s="485"/>
      <c r="AK17" s="485"/>
      <c r="AL17" s="487"/>
      <c r="AM17" s="520"/>
      <c r="AN17" s="482"/>
      <c r="AO17" s="482"/>
      <c r="AP17" s="482"/>
      <c r="AQ17" s="482"/>
      <c r="AR17" s="482"/>
      <c r="AS17" s="482"/>
      <c r="AT17" s="483"/>
      <c r="AU17" s="521"/>
      <c r="AV17" s="522"/>
      <c r="AW17" s="522"/>
      <c r="AX17" s="522"/>
      <c r="AY17" s="488" t="s">
        <v>234</v>
      </c>
      <c r="AZ17" s="489"/>
      <c r="BA17" s="489"/>
      <c r="BB17" s="489"/>
      <c r="BC17" s="489"/>
      <c r="BD17" s="489"/>
      <c r="BE17" s="489"/>
      <c r="BF17" s="489"/>
      <c r="BG17" s="489"/>
      <c r="BH17" s="489"/>
      <c r="BI17" s="489"/>
      <c r="BJ17" s="489"/>
      <c r="BK17" s="489"/>
      <c r="BL17" s="489"/>
      <c r="BM17" s="490"/>
      <c r="BN17" s="491">
        <v>2264200</v>
      </c>
      <c r="BO17" s="492"/>
      <c r="BP17" s="492"/>
      <c r="BQ17" s="492"/>
      <c r="BR17" s="492"/>
      <c r="BS17" s="492"/>
      <c r="BT17" s="492"/>
      <c r="BU17" s="493"/>
      <c r="BV17" s="491">
        <v>2189193</v>
      </c>
      <c r="BW17" s="492"/>
      <c r="BX17" s="492"/>
      <c r="BY17" s="492"/>
      <c r="BZ17" s="492"/>
      <c r="CA17" s="492"/>
      <c r="CB17" s="492"/>
      <c r="CC17" s="493"/>
      <c r="CD17" s="21"/>
      <c r="CE17" s="352"/>
      <c r="CF17" s="352"/>
      <c r="CG17" s="352"/>
      <c r="CH17" s="352"/>
      <c r="CI17" s="352"/>
      <c r="CJ17" s="352"/>
      <c r="CK17" s="352"/>
      <c r="CL17" s="352"/>
      <c r="CM17" s="352"/>
      <c r="CN17" s="352"/>
      <c r="CO17" s="352"/>
      <c r="CP17" s="352"/>
      <c r="CQ17" s="352"/>
      <c r="CR17" s="352"/>
      <c r="CS17" s="353"/>
      <c r="CT17" s="354"/>
      <c r="CU17" s="355"/>
      <c r="CV17" s="355"/>
      <c r="CW17" s="355"/>
      <c r="CX17" s="355"/>
      <c r="CY17" s="355"/>
      <c r="CZ17" s="355"/>
      <c r="DA17" s="356"/>
      <c r="DB17" s="354"/>
      <c r="DC17" s="355"/>
      <c r="DD17" s="355"/>
      <c r="DE17" s="355"/>
      <c r="DF17" s="355"/>
      <c r="DG17" s="355"/>
      <c r="DH17" s="355"/>
      <c r="DI17" s="356"/>
    </row>
    <row r="18" spans="1:113" ht="18.75" customHeight="1" x14ac:dyDescent="0.2">
      <c r="A18" s="2"/>
      <c r="B18" s="507" t="s">
        <v>235</v>
      </c>
      <c r="C18" s="439"/>
      <c r="D18" s="439"/>
      <c r="E18" s="508"/>
      <c r="F18" s="508"/>
      <c r="G18" s="508"/>
      <c r="H18" s="508"/>
      <c r="I18" s="508"/>
      <c r="J18" s="508"/>
      <c r="K18" s="508"/>
      <c r="L18" s="523">
        <v>886.47</v>
      </c>
      <c r="M18" s="523"/>
      <c r="N18" s="523"/>
      <c r="O18" s="523"/>
      <c r="P18" s="523"/>
      <c r="Q18" s="523"/>
      <c r="R18" s="524"/>
      <c r="S18" s="524"/>
      <c r="T18" s="524"/>
      <c r="U18" s="524"/>
      <c r="V18" s="525"/>
      <c r="W18" s="426"/>
      <c r="X18" s="427"/>
      <c r="Y18" s="427"/>
      <c r="Z18" s="427"/>
      <c r="AA18" s="427"/>
      <c r="AB18" s="420"/>
      <c r="AC18" s="463">
        <v>60.3</v>
      </c>
      <c r="AD18" s="464"/>
      <c r="AE18" s="464"/>
      <c r="AF18" s="464"/>
      <c r="AG18" s="526"/>
      <c r="AH18" s="463">
        <v>59.1</v>
      </c>
      <c r="AI18" s="464"/>
      <c r="AJ18" s="464"/>
      <c r="AK18" s="464"/>
      <c r="AL18" s="465"/>
      <c r="AM18" s="520"/>
      <c r="AN18" s="482"/>
      <c r="AO18" s="482"/>
      <c r="AP18" s="482"/>
      <c r="AQ18" s="482"/>
      <c r="AR18" s="482"/>
      <c r="AS18" s="482"/>
      <c r="AT18" s="483"/>
      <c r="AU18" s="521"/>
      <c r="AV18" s="522"/>
      <c r="AW18" s="522"/>
      <c r="AX18" s="522"/>
      <c r="AY18" s="488" t="s">
        <v>236</v>
      </c>
      <c r="AZ18" s="489"/>
      <c r="BA18" s="489"/>
      <c r="BB18" s="489"/>
      <c r="BC18" s="489"/>
      <c r="BD18" s="489"/>
      <c r="BE18" s="489"/>
      <c r="BF18" s="489"/>
      <c r="BG18" s="489"/>
      <c r="BH18" s="489"/>
      <c r="BI18" s="489"/>
      <c r="BJ18" s="489"/>
      <c r="BK18" s="489"/>
      <c r="BL18" s="489"/>
      <c r="BM18" s="490"/>
      <c r="BN18" s="491">
        <v>7238307</v>
      </c>
      <c r="BO18" s="492"/>
      <c r="BP18" s="492"/>
      <c r="BQ18" s="492"/>
      <c r="BR18" s="492"/>
      <c r="BS18" s="492"/>
      <c r="BT18" s="492"/>
      <c r="BU18" s="493"/>
      <c r="BV18" s="491">
        <v>7529247</v>
      </c>
      <c r="BW18" s="492"/>
      <c r="BX18" s="492"/>
      <c r="BY18" s="492"/>
      <c r="BZ18" s="492"/>
      <c r="CA18" s="492"/>
      <c r="CB18" s="492"/>
      <c r="CC18" s="493"/>
      <c r="CD18" s="21"/>
      <c r="CE18" s="352"/>
      <c r="CF18" s="352"/>
      <c r="CG18" s="352"/>
      <c r="CH18" s="352"/>
      <c r="CI18" s="352"/>
      <c r="CJ18" s="352"/>
      <c r="CK18" s="352"/>
      <c r="CL18" s="352"/>
      <c r="CM18" s="352"/>
      <c r="CN18" s="352"/>
      <c r="CO18" s="352"/>
      <c r="CP18" s="352"/>
      <c r="CQ18" s="352"/>
      <c r="CR18" s="352"/>
      <c r="CS18" s="353"/>
      <c r="CT18" s="354"/>
      <c r="CU18" s="355"/>
      <c r="CV18" s="355"/>
      <c r="CW18" s="355"/>
      <c r="CX18" s="355"/>
      <c r="CY18" s="355"/>
      <c r="CZ18" s="355"/>
      <c r="DA18" s="356"/>
      <c r="DB18" s="354"/>
      <c r="DC18" s="355"/>
      <c r="DD18" s="355"/>
      <c r="DE18" s="355"/>
      <c r="DF18" s="355"/>
      <c r="DG18" s="355"/>
      <c r="DH18" s="355"/>
      <c r="DI18" s="356"/>
    </row>
    <row r="19" spans="1:113" ht="18.75" customHeight="1" x14ac:dyDescent="0.2">
      <c r="A19" s="2"/>
      <c r="B19" s="507" t="s">
        <v>67</v>
      </c>
      <c r="C19" s="439"/>
      <c r="D19" s="439"/>
      <c r="E19" s="508"/>
      <c r="F19" s="508"/>
      <c r="G19" s="508"/>
      <c r="H19" s="508"/>
      <c r="I19" s="508"/>
      <c r="J19" s="508"/>
      <c r="K19" s="508"/>
      <c r="L19" s="509">
        <v>16</v>
      </c>
      <c r="M19" s="509"/>
      <c r="N19" s="509"/>
      <c r="O19" s="509"/>
      <c r="P19" s="509"/>
      <c r="Q19" s="509"/>
      <c r="R19" s="510"/>
      <c r="S19" s="510"/>
      <c r="T19" s="510"/>
      <c r="U19" s="510"/>
      <c r="V19" s="511"/>
      <c r="W19" s="409"/>
      <c r="X19" s="410"/>
      <c r="Y19" s="410"/>
      <c r="Z19" s="410"/>
      <c r="AA19" s="410"/>
      <c r="AB19" s="410"/>
      <c r="AC19" s="518"/>
      <c r="AD19" s="518"/>
      <c r="AE19" s="518"/>
      <c r="AF19" s="518"/>
      <c r="AG19" s="518"/>
      <c r="AH19" s="518"/>
      <c r="AI19" s="518"/>
      <c r="AJ19" s="518"/>
      <c r="AK19" s="518"/>
      <c r="AL19" s="519"/>
      <c r="AM19" s="520"/>
      <c r="AN19" s="482"/>
      <c r="AO19" s="482"/>
      <c r="AP19" s="482"/>
      <c r="AQ19" s="482"/>
      <c r="AR19" s="482"/>
      <c r="AS19" s="482"/>
      <c r="AT19" s="483"/>
      <c r="AU19" s="521"/>
      <c r="AV19" s="522"/>
      <c r="AW19" s="522"/>
      <c r="AX19" s="522"/>
      <c r="AY19" s="488" t="s">
        <v>237</v>
      </c>
      <c r="AZ19" s="489"/>
      <c r="BA19" s="489"/>
      <c r="BB19" s="489"/>
      <c r="BC19" s="489"/>
      <c r="BD19" s="489"/>
      <c r="BE19" s="489"/>
      <c r="BF19" s="489"/>
      <c r="BG19" s="489"/>
      <c r="BH19" s="489"/>
      <c r="BI19" s="489"/>
      <c r="BJ19" s="489"/>
      <c r="BK19" s="489"/>
      <c r="BL19" s="489"/>
      <c r="BM19" s="490"/>
      <c r="BN19" s="491">
        <v>10081500</v>
      </c>
      <c r="BO19" s="492"/>
      <c r="BP19" s="492"/>
      <c r="BQ19" s="492"/>
      <c r="BR19" s="492"/>
      <c r="BS19" s="492"/>
      <c r="BT19" s="492"/>
      <c r="BU19" s="493"/>
      <c r="BV19" s="491">
        <v>10324272</v>
      </c>
      <c r="BW19" s="492"/>
      <c r="BX19" s="492"/>
      <c r="BY19" s="492"/>
      <c r="BZ19" s="492"/>
      <c r="CA19" s="492"/>
      <c r="CB19" s="492"/>
      <c r="CC19" s="493"/>
      <c r="CD19" s="21"/>
      <c r="CE19" s="352"/>
      <c r="CF19" s="352"/>
      <c r="CG19" s="352"/>
      <c r="CH19" s="352"/>
      <c r="CI19" s="352"/>
      <c r="CJ19" s="352"/>
      <c r="CK19" s="352"/>
      <c r="CL19" s="352"/>
      <c r="CM19" s="352"/>
      <c r="CN19" s="352"/>
      <c r="CO19" s="352"/>
      <c r="CP19" s="352"/>
      <c r="CQ19" s="352"/>
      <c r="CR19" s="352"/>
      <c r="CS19" s="353"/>
      <c r="CT19" s="354"/>
      <c r="CU19" s="355"/>
      <c r="CV19" s="355"/>
      <c r="CW19" s="355"/>
      <c r="CX19" s="355"/>
      <c r="CY19" s="355"/>
      <c r="CZ19" s="355"/>
      <c r="DA19" s="356"/>
      <c r="DB19" s="354"/>
      <c r="DC19" s="355"/>
      <c r="DD19" s="355"/>
      <c r="DE19" s="355"/>
      <c r="DF19" s="355"/>
      <c r="DG19" s="355"/>
      <c r="DH19" s="355"/>
      <c r="DI19" s="356"/>
    </row>
    <row r="20" spans="1:113" ht="18.75" customHeight="1" x14ac:dyDescent="0.2">
      <c r="A20" s="2"/>
      <c r="B20" s="507" t="s">
        <v>241</v>
      </c>
      <c r="C20" s="439"/>
      <c r="D20" s="439"/>
      <c r="E20" s="508"/>
      <c r="F20" s="508"/>
      <c r="G20" s="508"/>
      <c r="H20" s="508"/>
      <c r="I20" s="508"/>
      <c r="J20" s="508"/>
      <c r="K20" s="508"/>
      <c r="L20" s="509">
        <v>5894</v>
      </c>
      <c r="M20" s="509"/>
      <c r="N20" s="509"/>
      <c r="O20" s="509"/>
      <c r="P20" s="509"/>
      <c r="Q20" s="509"/>
      <c r="R20" s="510"/>
      <c r="S20" s="510"/>
      <c r="T20" s="510"/>
      <c r="U20" s="510"/>
      <c r="V20" s="511"/>
      <c r="W20" s="426"/>
      <c r="X20" s="427"/>
      <c r="Y20" s="427"/>
      <c r="Z20" s="427"/>
      <c r="AA20" s="427"/>
      <c r="AB20" s="427"/>
      <c r="AC20" s="512"/>
      <c r="AD20" s="512"/>
      <c r="AE20" s="512"/>
      <c r="AF20" s="512"/>
      <c r="AG20" s="512"/>
      <c r="AH20" s="512"/>
      <c r="AI20" s="512"/>
      <c r="AJ20" s="512"/>
      <c r="AK20" s="512"/>
      <c r="AL20" s="513"/>
      <c r="AM20" s="514"/>
      <c r="AN20" s="455"/>
      <c r="AO20" s="455"/>
      <c r="AP20" s="455"/>
      <c r="AQ20" s="455"/>
      <c r="AR20" s="455"/>
      <c r="AS20" s="455"/>
      <c r="AT20" s="456"/>
      <c r="AU20" s="515"/>
      <c r="AV20" s="516"/>
      <c r="AW20" s="516"/>
      <c r="AX20" s="517"/>
      <c r="AY20" s="488"/>
      <c r="AZ20" s="489"/>
      <c r="BA20" s="489"/>
      <c r="BB20" s="489"/>
      <c r="BC20" s="489"/>
      <c r="BD20" s="489"/>
      <c r="BE20" s="489"/>
      <c r="BF20" s="489"/>
      <c r="BG20" s="489"/>
      <c r="BH20" s="489"/>
      <c r="BI20" s="489"/>
      <c r="BJ20" s="489"/>
      <c r="BK20" s="489"/>
      <c r="BL20" s="489"/>
      <c r="BM20" s="490"/>
      <c r="BN20" s="491"/>
      <c r="BO20" s="492"/>
      <c r="BP20" s="492"/>
      <c r="BQ20" s="492"/>
      <c r="BR20" s="492"/>
      <c r="BS20" s="492"/>
      <c r="BT20" s="492"/>
      <c r="BU20" s="493"/>
      <c r="BV20" s="491"/>
      <c r="BW20" s="492"/>
      <c r="BX20" s="492"/>
      <c r="BY20" s="492"/>
      <c r="BZ20" s="492"/>
      <c r="CA20" s="492"/>
      <c r="CB20" s="492"/>
      <c r="CC20" s="493"/>
      <c r="CD20" s="21"/>
      <c r="CE20" s="352"/>
      <c r="CF20" s="352"/>
      <c r="CG20" s="352"/>
      <c r="CH20" s="352"/>
      <c r="CI20" s="352"/>
      <c r="CJ20" s="352"/>
      <c r="CK20" s="352"/>
      <c r="CL20" s="352"/>
      <c r="CM20" s="352"/>
      <c r="CN20" s="352"/>
      <c r="CO20" s="352"/>
      <c r="CP20" s="352"/>
      <c r="CQ20" s="352"/>
      <c r="CR20" s="352"/>
      <c r="CS20" s="353"/>
      <c r="CT20" s="354"/>
      <c r="CU20" s="355"/>
      <c r="CV20" s="355"/>
      <c r="CW20" s="355"/>
      <c r="CX20" s="355"/>
      <c r="CY20" s="355"/>
      <c r="CZ20" s="355"/>
      <c r="DA20" s="356"/>
      <c r="DB20" s="354"/>
      <c r="DC20" s="355"/>
      <c r="DD20" s="355"/>
      <c r="DE20" s="355"/>
      <c r="DF20" s="355"/>
      <c r="DG20" s="355"/>
      <c r="DH20" s="355"/>
      <c r="DI20" s="356"/>
    </row>
    <row r="21" spans="1:113" ht="18.75" customHeight="1" x14ac:dyDescent="0.2">
      <c r="A21" s="2"/>
      <c r="B21" s="504" t="s">
        <v>242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352"/>
      <c r="CF21" s="352"/>
      <c r="CG21" s="352"/>
      <c r="CH21" s="352"/>
      <c r="CI21" s="352"/>
      <c r="CJ21" s="352"/>
      <c r="CK21" s="352"/>
      <c r="CL21" s="352"/>
      <c r="CM21" s="352"/>
      <c r="CN21" s="352"/>
      <c r="CO21" s="352"/>
      <c r="CP21" s="352"/>
      <c r="CQ21" s="352"/>
      <c r="CR21" s="352"/>
      <c r="CS21" s="353"/>
      <c r="CT21" s="354"/>
      <c r="CU21" s="355"/>
      <c r="CV21" s="355"/>
      <c r="CW21" s="355"/>
      <c r="CX21" s="355"/>
      <c r="CY21" s="355"/>
      <c r="CZ21" s="355"/>
      <c r="DA21" s="356"/>
      <c r="DB21" s="354"/>
      <c r="DC21" s="355"/>
      <c r="DD21" s="355"/>
      <c r="DE21" s="355"/>
      <c r="DF21" s="355"/>
      <c r="DG21" s="355"/>
      <c r="DH21" s="355"/>
      <c r="DI21" s="356"/>
    </row>
    <row r="22" spans="1:113" ht="18.75" customHeight="1" x14ac:dyDescent="0.2">
      <c r="A22" s="2"/>
      <c r="B22" s="473" t="s">
        <v>243</v>
      </c>
      <c r="C22" s="387"/>
      <c r="D22" s="388"/>
      <c r="E22" s="366" t="s">
        <v>8</v>
      </c>
      <c r="F22" s="367"/>
      <c r="G22" s="367"/>
      <c r="H22" s="367"/>
      <c r="I22" s="367"/>
      <c r="J22" s="367"/>
      <c r="K22" s="368"/>
      <c r="L22" s="366" t="s">
        <v>245</v>
      </c>
      <c r="M22" s="367"/>
      <c r="N22" s="367"/>
      <c r="O22" s="367"/>
      <c r="P22" s="368"/>
      <c r="Q22" s="372" t="s">
        <v>233</v>
      </c>
      <c r="R22" s="373"/>
      <c r="S22" s="373"/>
      <c r="T22" s="373"/>
      <c r="U22" s="373"/>
      <c r="V22" s="374"/>
      <c r="W22" s="386" t="s">
        <v>246</v>
      </c>
      <c r="X22" s="387"/>
      <c r="Y22" s="388"/>
      <c r="Z22" s="366" t="s">
        <v>8</v>
      </c>
      <c r="AA22" s="367"/>
      <c r="AB22" s="367"/>
      <c r="AC22" s="367"/>
      <c r="AD22" s="367"/>
      <c r="AE22" s="367"/>
      <c r="AF22" s="367"/>
      <c r="AG22" s="368"/>
      <c r="AH22" s="378" t="s">
        <v>182</v>
      </c>
      <c r="AI22" s="367"/>
      <c r="AJ22" s="367"/>
      <c r="AK22" s="367"/>
      <c r="AL22" s="368"/>
      <c r="AM22" s="378" t="s">
        <v>247</v>
      </c>
      <c r="AN22" s="379"/>
      <c r="AO22" s="379"/>
      <c r="AP22" s="379"/>
      <c r="AQ22" s="379"/>
      <c r="AR22" s="380"/>
      <c r="AS22" s="372" t="s">
        <v>233</v>
      </c>
      <c r="AT22" s="373"/>
      <c r="AU22" s="373"/>
      <c r="AV22" s="373"/>
      <c r="AW22" s="373"/>
      <c r="AX22" s="384"/>
      <c r="AY22" s="494" t="s">
        <v>249</v>
      </c>
      <c r="AZ22" s="495"/>
      <c r="BA22" s="495"/>
      <c r="BB22" s="495"/>
      <c r="BC22" s="495"/>
      <c r="BD22" s="495"/>
      <c r="BE22" s="495"/>
      <c r="BF22" s="495"/>
      <c r="BG22" s="495"/>
      <c r="BH22" s="495"/>
      <c r="BI22" s="495"/>
      <c r="BJ22" s="495"/>
      <c r="BK22" s="495"/>
      <c r="BL22" s="495"/>
      <c r="BM22" s="496"/>
      <c r="BN22" s="478">
        <v>16413305</v>
      </c>
      <c r="BO22" s="479"/>
      <c r="BP22" s="479"/>
      <c r="BQ22" s="479"/>
      <c r="BR22" s="479"/>
      <c r="BS22" s="479"/>
      <c r="BT22" s="479"/>
      <c r="BU22" s="480"/>
      <c r="BV22" s="478">
        <v>16975738</v>
      </c>
      <c r="BW22" s="479"/>
      <c r="BX22" s="479"/>
      <c r="BY22" s="479"/>
      <c r="BZ22" s="479"/>
      <c r="CA22" s="479"/>
      <c r="CB22" s="479"/>
      <c r="CC22" s="480"/>
      <c r="CD22" s="21"/>
      <c r="CE22" s="352"/>
      <c r="CF22" s="352"/>
      <c r="CG22" s="352"/>
      <c r="CH22" s="352"/>
      <c r="CI22" s="352"/>
      <c r="CJ22" s="352"/>
      <c r="CK22" s="352"/>
      <c r="CL22" s="352"/>
      <c r="CM22" s="352"/>
      <c r="CN22" s="352"/>
      <c r="CO22" s="352"/>
      <c r="CP22" s="352"/>
      <c r="CQ22" s="352"/>
      <c r="CR22" s="352"/>
      <c r="CS22" s="353"/>
      <c r="CT22" s="354"/>
      <c r="CU22" s="355"/>
      <c r="CV22" s="355"/>
      <c r="CW22" s="355"/>
      <c r="CX22" s="355"/>
      <c r="CY22" s="355"/>
      <c r="CZ22" s="355"/>
      <c r="DA22" s="356"/>
      <c r="DB22" s="354"/>
      <c r="DC22" s="355"/>
      <c r="DD22" s="355"/>
      <c r="DE22" s="355"/>
      <c r="DF22" s="355"/>
      <c r="DG22" s="355"/>
      <c r="DH22" s="355"/>
      <c r="DI22" s="356"/>
    </row>
    <row r="23" spans="1:113" ht="18.75" customHeight="1" x14ac:dyDescent="0.2">
      <c r="A23" s="2"/>
      <c r="B23" s="474"/>
      <c r="C23" s="390"/>
      <c r="D23" s="391"/>
      <c r="E23" s="369"/>
      <c r="F23" s="370"/>
      <c r="G23" s="370"/>
      <c r="H23" s="370"/>
      <c r="I23" s="370"/>
      <c r="J23" s="370"/>
      <c r="K23" s="371"/>
      <c r="L23" s="369"/>
      <c r="M23" s="370"/>
      <c r="N23" s="370"/>
      <c r="O23" s="370"/>
      <c r="P23" s="371"/>
      <c r="Q23" s="375"/>
      <c r="R23" s="376"/>
      <c r="S23" s="376"/>
      <c r="T23" s="376"/>
      <c r="U23" s="376"/>
      <c r="V23" s="377"/>
      <c r="W23" s="389"/>
      <c r="X23" s="390"/>
      <c r="Y23" s="391"/>
      <c r="Z23" s="369"/>
      <c r="AA23" s="370"/>
      <c r="AB23" s="370"/>
      <c r="AC23" s="370"/>
      <c r="AD23" s="370"/>
      <c r="AE23" s="370"/>
      <c r="AF23" s="370"/>
      <c r="AG23" s="371"/>
      <c r="AH23" s="369"/>
      <c r="AI23" s="370"/>
      <c r="AJ23" s="370"/>
      <c r="AK23" s="370"/>
      <c r="AL23" s="371"/>
      <c r="AM23" s="381"/>
      <c r="AN23" s="382"/>
      <c r="AO23" s="382"/>
      <c r="AP23" s="382"/>
      <c r="AQ23" s="382"/>
      <c r="AR23" s="383"/>
      <c r="AS23" s="375"/>
      <c r="AT23" s="376"/>
      <c r="AU23" s="376"/>
      <c r="AV23" s="376"/>
      <c r="AW23" s="376"/>
      <c r="AX23" s="385"/>
      <c r="AY23" s="488" t="s">
        <v>251</v>
      </c>
      <c r="AZ23" s="489"/>
      <c r="BA23" s="489"/>
      <c r="BB23" s="489"/>
      <c r="BC23" s="489"/>
      <c r="BD23" s="489"/>
      <c r="BE23" s="489"/>
      <c r="BF23" s="489"/>
      <c r="BG23" s="489"/>
      <c r="BH23" s="489"/>
      <c r="BI23" s="489"/>
      <c r="BJ23" s="489"/>
      <c r="BK23" s="489"/>
      <c r="BL23" s="489"/>
      <c r="BM23" s="490"/>
      <c r="BN23" s="491">
        <v>12737150</v>
      </c>
      <c r="BO23" s="492"/>
      <c r="BP23" s="492"/>
      <c r="BQ23" s="492"/>
      <c r="BR23" s="492"/>
      <c r="BS23" s="492"/>
      <c r="BT23" s="492"/>
      <c r="BU23" s="493"/>
      <c r="BV23" s="491">
        <v>13009213</v>
      </c>
      <c r="BW23" s="492"/>
      <c r="BX23" s="492"/>
      <c r="BY23" s="492"/>
      <c r="BZ23" s="492"/>
      <c r="CA23" s="492"/>
      <c r="CB23" s="492"/>
      <c r="CC23" s="493"/>
      <c r="CD23" s="21"/>
      <c r="CE23" s="352"/>
      <c r="CF23" s="352"/>
      <c r="CG23" s="352"/>
      <c r="CH23" s="352"/>
      <c r="CI23" s="352"/>
      <c r="CJ23" s="352"/>
      <c r="CK23" s="352"/>
      <c r="CL23" s="352"/>
      <c r="CM23" s="352"/>
      <c r="CN23" s="352"/>
      <c r="CO23" s="352"/>
      <c r="CP23" s="352"/>
      <c r="CQ23" s="352"/>
      <c r="CR23" s="352"/>
      <c r="CS23" s="353"/>
      <c r="CT23" s="354"/>
      <c r="CU23" s="355"/>
      <c r="CV23" s="355"/>
      <c r="CW23" s="355"/>
      <c r="CX23" s="355"/>
      <c r="CY23" s="355"/>
      <c r="CZ23" s="355"/>
      <c r="DA23" s="356"/>
      <c r="DB23" s="354"/>
      <c r="DC23" s="355"/>
      <c r="DD23" s="355"/>
      <c r="DE23" s="355"/>
      <c r="DF23" s="355"/>
      <c r="DG23" s="355"/>
      <c r="DH23" s="355"/>
      <c r="DI23" s="356"/>
    </row>
    <row r="24" spans="1:113" ht="18.75" customHeight="1" x14ac:dyDescent="0.2">
      <c r="A24" s="2"/>
      <c r="B24" s="474"/>
      <c r="C24" s="390"/>
      <c r="D24" s="391"/>
      <c r="E24" s="481" t="s">
        <v>253</v>
      </c>
      <c r="F24" s="482"/>
      <c r="G24" s="482"/>
      <c r="H24" s="482"/>
      <c r="I24" s="482"/>
      <c r="J24" s="482"/>
      <c r="K24" s="483"/>
      <c r="L24" s="484">
        <v>1</v>
      </c>
      <c r="M24" s="485"/>
      <c r="N24" s="485"/>
      <c r="O24" s="485"/>
      <c r="P24" s="486"/>
      <c r="Q24" s="484">
        <v>7950</v>
      </c>
      <c r="R24" s="485"/>
      <c r="S24" s="485"/>
      <c r="T24" s="485"/>
      <c r="U24" s="485"/>
      <c r="V24" s="486"/>
      <c r="W24" s="389"/>
      <c r="X24" s="390"/>
      <c r="Y24" s="391"/>
      <c r="Z24" s="481" t="s">
        <v>254</v>
      </c>
      <c r="AA24" s="482"/>
      <c r="AB24" s="482"/>
      <c r="AC24" s="482"/>
      <c r="AD24" s="482"/>
      <c r="AE24" s="482"/>
      <c r="AF24" s="482"/>
      <c r="AG24" s="483"/>
      <c r="AH24" s="484">
        <v>214</v>
      </c>
      <c r="AI24" s="485"/>
      <c r="AJ24" s="485"/>
      <c r="AK24" s="485"/>
      <c r="AL24" s="486"/>
      <c r="AM24" s="484">
        <v>650560</v>
      </c>
      <c r="AN24" s="485"/>
      <c r="AO24" s="485"/>
      <c r="AP24" s="485"/>
      <c r="AQ24" s="485"/>
      <c r="AR24" s="486"/>
      <c r="AS24" s="484">
        <v>3040</v>
      </c>
      <c r="AT24" s="485"/>
      <c r="AU24" s="485"/>
      <c r="AV24" s="485"/>
      <c r="AW24" s="485"/>
      <c r="AX24" s="487"/>
      <c r="AY24" s="466" t="s">
        <v>256</v>
      </c>
      <c r="AZ24" s="467"/>
      <c r="BA24" s="467"/>
      <c r="BB24" s="467"/>
      <c r="BC24" s="467"/>
      <c r="BD24" s="467"/>
      <c r="BE24" s="467"/>
      <c r="BF24" s="467"/>
      <c r="BG24" s="467"/>
      <c r="BH24" s="467"/>
      <c r="BI24" s="467"/>
      <c r="BJ24" s="467"/>
      <c r="BK24" s="467"/>
      <c r="BL24" s="467"/>
      <c r="BM24" s="468"/>
      <c r="BN24" s="491">
        <v>12270390</v>
      </c>
      <c r="BO24" s="492"/>
      <c r="BP24" s="492"/>
      <c r="BQ24" s="492"/>
      <c r="BR24" s="492"/>
      <c r="BS24" s="492"/>
      <c r="BT24" s="492"/>
      <c r="BU24" s="493"/>
      <c r="BV24" s="491">
        <v>12418424</v>
      </c>
      <c r="BW24" s="492"/>
      <c r="BX24" s="492"/>
      <c r="BY24" s="492"/>
      <c r="BZ24" s="492"/>
      <c r="CA24" s="492"/>
      <c r="CB24" s="492"/>
      <c r="CC24" s="493"/>
      <c r="CD24" s="21"/>
      <c r="CE24" s="352"/>
      <c r="CF24" s="352"/>
      <c r="CG24" s="352"/>
      <c r="CH24" s="352"/>
      <c r="CI24" s="352"/>
      <c r="CJ24" s="352"/>
      <c r="CK24" s="352"/>
      <c r="CL24" s="352"/>
      <c r="CM24" s="352"/>
      <c r="CN24" s="352"/>
      <c r="CO24" s="352"/>
      <c r="CP24" s="352"/>
      <c r="CQ24" s="352"/>
      <c r="CR24" s="352"/>
      <c r="CS24" s="353"/>
      <c r="CT24" s="354"/>
      <c r="CU24" s="355"/>
      <c r="CV24" s="355"/>
      <c r="CW24" s="355"/>
      <c r="CX24" s="355"/>
      <c r="CY24" s="355"/>
      <c r="CZ24" s="355"/>
      <c r="DA24" s="356"/>
      <c r="DB24" s="354"/>
      <c r="DC24" s="355"/>
      <c r="DD24" s="355"/>
      <c r="DE24" s="355"/>
      <c r="DF24" s="355"/>
      <c r="DG24" s="355"/>
      <c r="DH24" s="355"/>
      <c r="DI24" s="356"/>
    </row>
    <row r="25" spans="1:113" ht="18.75" customHeight="1" x14ac:dyDescent="0.2">
      <c r="A25" s="2"/>
      <c r="B25" s="474"/>
      <c r="C25" s="390"/>
      <c r="D25" s="391"/>
      <c r="E25" s="481" t="s">
        <v>258</v>
      </c>
      <c r="F25" s="482"/>
      <c r="G25" s="482"/>
      <c r="H25" s="482"/>
      <c r="I25" s="482"/>
      <c r="J25" s="482"/>
      <c r="K25" s="483"/>
      <c r="L25" s="484">
        <v>1</v>
      </c>
      <c r="M25" s="485"/>
      <c r="N25" s="485"/>
      <c r="O25" s="485"/>
      <c r="P25" s="486"/>
      <c r="Q25" s="484">
        <v>6360</v>
      </c>
      <c r="R25" s="485"/>
      <c r="S25" s="485"/>
      <c r="T25" s="485"/>
      <c r="U25" s="485"/>
      <c r="V25" s="486"/>
      <c r="W25" s="389"/>
      <c r="X25" s="390"/>
      <c r="Y25" s="391"/>
      <c r="Z25" s="481" t="s">
        <v>259</v>
      </c>
      <c r="AA25" s="482"/>
      <c r="AB25" s="482"/>
      <c r="AC25" s="482"/>
      <c r="AD25" s="482"/>
      <c r="AE25" s="482"/>
      <c r="AF25" s="482"/>
      <c r="AG25" s="483"/>
      <c r="AH25" s="484" t="s">
        <v>203</v>
      </c>
      <c r="AI25" s="485"/>
      <c r="AJ25" s="485"/>
      <c r="AK25" s="485"/>
      <c r="AL25" s="486"/>
      <c r="AM25" s="484" t="s">
        <v>203</v>
      </c>
      <c r="AN25" s="485"/>
      <c r="AO25" s="485"/>
      <c r="AP25" s="485"/>
      <c r="AQ25" s="485"/>
      <c r="AR25" s="486"/>
      <c r="AS25" s="484" t="s">
        <v>203</v>
      </c>
      <c r="AT25" s="485"/>
      <c r="AU25" s="485"/>
      <c r="AV25" s="485"/>
      <c r="AW25" s="485"/>
      <c r="AX25" s="487"/>
      <c r="AY25" s="494" t="s">
        <v>34</v>
      </c>
      <c r="AZ25" s="495"/>
      <c r="BA25" s="495"/>
      <c r="BB25" s="495"/>
      <c r="BC25" s="495"/>
      <c r="BD25" s="495"/>
      <c r="BE25" s="495"/>
      <c r="BF25" s="495"/>
      <c r="BG25" s="495"/>
      <c r="BH25" s="495"/>
      <c r="BI25" s="495"/>
      <c r="BJ25" s="495"/>
      <c r="BK25" s="495"/>
      <c r="BL25" s="495"/>
      <c r="BM25" s="496"/>
      <c r="BN25" s="478">
        <v>29597</v>
      </c>
      <c r="BO25" s="479"/>
      <c r="BP25" s="479"/>
      <c r="BQ25" s="479"/>
      <c r="BR25" s="479"/>
      <c r="BS25" s="479"/>
      <c r="BT25" s="479"/>
      <c r="BU25" s="480"/>
      <c r="BV25" s="478">
        <v>59375</v>
      </c>
      <c r="BW25" s="479"/>
      <c r="BX25" s="479"/>
      <c r="BY25" s="479"/>
      <c r="BZ25" s="479"/>
      <c r="CA25" s="479"/>
      <c r="CB25" s="479"/>
      <c r="CC25" s="480"/>
      <c r="CD25" s="21"/>
      <c r="CE25" s="352"/>
      <c r="CF25" s="352"/>
      <c r="CG25" s="352"/>
      <c r="CH25" s="352"/>
      <c r="CI25" s="352"/>
      <c r="CJ25" s="352"/>
      <c r="CK25" s="352"/>
      <c r="CL25" s="352"/>
      <c r="CM25" s="352"/>
      <c r="CN25" s="352"/>
      <c r="CO25" s="352"/>
      <c r="CP25" s="352"/>
      <c r="CQ25" s="352"/>
      <c r="CR25" s="352"/>
      <c r="CS25" s="353"/>
      <c r="CT25" s="354"/>
      <c r="CU25" s="355"/>
      <c r="CV25" s="355"/>
      <c r="CW25" s="355"/>
      <c r="CX25" s="355"/>
      <c r="CY25" s="355"/>
      <c r="CZ25" s="355"/>
      <c r="DA25" s="356"/>
      <c r="DB25" s="354"/>
      <c r="DC25" s="355"/>
      <c r="DD25" s="355"/>
      <c r="DE25" s="355"/>
      <c r="DF25" s="355"/>
      <c r="DG25" s="355"/>
      <c r="DH25" s="355"/>
      <c r="DI25" s="356"/>
    </row>
    <row r="26" spans="1:113" ht="18.75" customHeight="1" x14ac:dyDescent="0.2">
      <c r="A26" s="2"/>
      <c r="B26" s="474"/>
      <c r="C26" s="390"/>
      <c r="D26" s="391"/>
      <c r="E26" s="481" t="s">
        <v>260</v>
      </c>
      <c r="F26" s="482"/>
      <c r="G26" s="482"/>
      <c r="H26" s="482"/>
      <c r="I26" s="482"/>
      <c r="J26" s="482"/>
      <c r="K26" s="483"/>
      <c r="L26" s="484">
        <v>1</v>
      </c>
      <c r="M26" s="485"/>
      <c r="N26" s="485"/>
      <c r="O26" s="485"/>
      <c r="P26" s="486"/>
      <c r="Q26" s="484">
        <v>5960</v>
      </c>
      <c r="R26" s="485"/>
      <c r="S26" s="485"/>
      <c r="T26" s="485"/>
      <c r="U26" s="485"/>
      <c r="V26" s="486"/>
      <c r="W26" s="389"/>
      <c r="X26" s="390"/>
      <c r="Y26" s="391"/>
      <c r="Z26" s="481" t="s">
        <v>261</v>
      </c>
      <c r="AA26" s="500"/>
      <c r="AB26" s="500"/>
      <c r="AC26" s="500"/>
      <c r="AD26" s="500"/>
      <c r="AE26" s="500"/>
      <c r="AF26" s="500"/>
      <c r="AG26" s="501"/>
      <c r="AH26" s="484">
        <v>7</v>
      </c>
      <c r="AI26" s="485"/>
      <c r="AJ26" s="485"/>
      <c r="AK26" s="485"/>
      <c r="AL26" s="486"/>
      <c r="AM26" s="484">
        <v>21826</v>
      </c>
      <c r="AN26" s="485"/>
      <c r="AO26" s="485"/>
      <c r="AP26" s="485"/>
      <c r="AQ26" s="485"/>
      <c r="AR26" s="486"/>
      <c r="AS26" s="484">
        <v>3118</v>
      </c>
      <c r="AT26" s="485"/>
      <c r="AU26" s="485"/>
      <c r="AV26" s="485"/>
      <c r="AW26" s="485"/>
      <c r="AX26" s="487"/>
      <c r="AY26" s="502" t="s">
        <v>262</v>
      </c>
      <c r="AZ26" s="453"/>
      <c r="BA26" s="453"/>
      <c r="BB26" s="453"/>
      <c r="BC26" s="453"/>
      <c r="BD26" s="453"/>
      <c r="BE26" s="453"/>
      <c r="BF26" s="453"/>
      <c r="BG26" s="453"/>
      <c r="BH26" s="453"/>
      <c r="BI26" s="453"/>
      <c r="BJ26" s="453"/>
      <c r="BK26" s="453"/>
      <c r="BL26" s="453"/>
      <c r="BM26" s="503"/>
      <c r="BN26" s="491" t="s">
        <v>203</v>
      </c>
      <c r="BO26" s="492"/>
      <c r="BP26" s="492"/>
      <c r="BQ26" s="492"/>
      <c r="BR26" s="492"/>
      <c r="BS26" s="492"/>
      <c r="BT26" s="492"/>
      <c r="BU26" s="493"/>
      <c r="BV26" s="491" t="s">
        <v>203</v>
      </c>
      <c r="BW26" s="492"/>
      <c r="BX26" s="492"/>
      <c r="BY26" s="492"/>
      <c r="BZ26" s="492"/>
      <c r="CA26" s="492"/>
      <c r="CB26" s="492"/>
      <c r="CC26" s="493"/>
      <c r="CD26" s="21"/>
      <c r="CE26" s="352"/>
      <c r="CF26" s="352"/>
      <c r="CG26" s="352"/>
      <c r="CH26" s="352"/>
      <c r="CI26" s="352"/>
      <c r="CJ26" s="352"/>
      <c r="CK26" s="352"/>
      <c r="CL26" s="352"/>
      <c r="CM26" s="352"/>
      <c r="CN26" s="352"/>
      <c r="CO26" s="352"/>
      <c r="CP26" s="352"/>
      <c r="CQ26" s="352"/>
      <c r="CR26" s="352"/>
      <c r="CS26" s="353"/>
      <c r="CT26" s="354"/>
      <c r="CU26" s="355"/>
      <c r="CV26" s="355"/>
      <c r="CW26" s="355"/>
      <c r="CX26" s="355"/>
      <c r="CY26" s="355"/>
      <c r="CZ26" s="355"/>
      <c r="DA26" s="356"/>
      <c r="DB26" s="354"/>
      <c r="DC26" s="355"/>
      <c r="DD26" s="355"/>
      <c r="DE26" s="355"/>
      <c r="DF26" s="355"/>
      <c r="DG26" s="355"/>
      <c r="DH26" s="355"/>
      <c r="DI26" s="356"/>
    </row>
    <row r="27" spans="1:113" ht="18.75" customHeight="1" x14ac:dyDescent="0.2">
      <c r="A27" s="2"/>
      <c r="B27" s="474"/>
      <c r="C27" s="390"/>
      <c r="D27" s="391"/>
      <c r="E27" s="481" t="s">
        <v>263</v>
      </c>
      <c r="F27" s="482"/>
      <c r="G27" s="482"/>
      <c r="H27" s="482"/>
      <c r="I27" s="482"/>
      <c r="J27" s="482"/>
      <c r="K27" s="483"/>
      <c r="L27" s="484">
        <v>1</v>
      </c>
      <c r="M27" s="485"/>
      <c r="N27" s="485"/>
      <c r="O27" s="485"/>
      <c r="P27" s="486"/>
      <c r="Q27" s="484">
        <v>3240</v>
      </c>
      <c r="R27" s="485"/>
      <c r="S27" s="485"/>
      <c r="T27" s="485"/>
      <c r="U27" s="485"/>
      <c r="V27" s="486"/>
      <c r="W27" s="389"/>
      <c r="X27" s="390"/>
      <c r="Y27" s="391"/>
      <c r="Z27" s="481" t="s">
        <v>265</v>
      </c>
      <c r="AA27" s="482"/>
      <c r="AB27" s="482"/>
      <c r="AC27" s="482"/>
      <c r="AD27" s="482"/>
      <c r="AE27" s="482"/>
      <c r="AF27" s="482"/>
      <c r="AG27" s="483"/>
      <c r="AH27" s="484">
        <v>3</v>
      </c>
      <c r="AI27" s="485"/>
      <c r="AJ27" s="485"/>
      <c r="AK27" s="485"/>
      <c r="AL27" s="486"/>
      <c r="AM27" s="484">
        <v>10409</v>
      </c>
      <c r="AN27" s="485"/>
      <c r="AO27" s="485"/>
      <c r="AP27" s="485"/>
      <c r="AQ27" s="485"/>
      <c r="AR27" s="486"/>
      <c r="AS27" s="484">
        <v>3470</v>
      </c>
      <c r="AT27" s="485"/>
      <c r="AU27" s="485"/>
      <c r="AV27" s="485"/>
      <c r="AW27" s="485"/>
      <c r="AX27" s="487"/>
      <c r="AY27" s="497" t="s">
        <v>267</v>
      </c>
      <c r="AZ27" s="498"/>
      <c r="BA27" s="498"/>
      <c r="BB27" s="498"/>
      <c r="BC27" s="498"/>
      <c r="BD27" s="498"/>
      <c r="BE27" s="498"/>
      <c r="BF27" s="498"/>
      <c r="BG27" s="498"/>
      <c r="BH27" s="498"/>
      <c r="BI27" s="498"/>
      <c r="BJ27" s="498"/>
      <c r="BK27" s="498"/>
      <c r="BL27" s="498"/>
      <c r="BM27" s="499"/>
      <c r="BN27" s="469">
        <v>404431</v>
      </c>
      <c r="BO27" s="470"/>
      <c r="BP27" s="470"/>
      <c r="BQ27" s="470"/>
      <c r="BR27" s="470"/>
      <c r="BS27" s="470"/>
      <c r="BT27" s="470"/>
      <c r="BU27" s="471"/>
      <c r="BV27" s="469">
        <v>404160</v>
      </c>
      <c r="BW27" s="470"/>
      <c r="BX27" s="470"/>
      <c r="BY27" s="470"/>
      <c r="BZ27" s="470"/>
      <c r="CA27" s="470"/>
      <c r="CB27" s="470"/>
      <c r="CC27" s="471"/>
      <c r="CD27" s="17"/>
      <c r="CE27" s="352"/>
      <c r="CF27" s="352"/>
      <c r="CG27" s="352"/>
      <c r="CH27" s="352"/>
      <c r="CI27" s="352"/>
      <c r="CJ27" s="352"/>
      <c r="CK27" s="352"/>
      <c r="CL27" s="352"/>
      <c r="CM27" s="352"/>
      <c r="CN27" s="352"/>
      <c r="CO27" s="352"/>
      <c r="CP27" s="352"/>
      <c r="CQ27" s="352"/>
      <c r="CR27" s="352"/>
      <c r="CS27" s="353"/>
      <c r="CT27" s="354"/>
      <c r="CU27" s="355"/>
      <c r="CV27" s="355"/>
      <c r="CW27" s="355"/>
      <c r="CX27" s="355"/>
      <c r="CY27" s="355"/>
      <c r="CZ27" s="355"/>
      <c r="DA27" s="356"/>
      <c r="DB27" s="354"/>
      <c r="DC27" s="355"/>
      <c r="DD27" s="355"/>
      <c r="DE27" s="355"/>
      <c r="DF27" s="355"/>
      <c r="DG27" s="355"/>
      <c r="DH27" s="355"/>
      <c r="DI27" s="356"/>
    </row>
    <row r="28" spans="1:113" ht="18.75" customHeight="1" x14ac:dyDescent="0.2">
      <c r="A28" s="2"/>
      <c r="B28" s="474"/>
      <c r="C28" s="390"/>
      <c r="D28" s="391"/>
      <c r="E28" s="481" t="s">
        <v>268</v>
      </c>
      <c r="F28" s="482"/>
      <c r="G28" s="482"/>
      <c r="H28" s="482"/>
      <c r="I28" s="482"/>
      <c r="J28" s="482"/>
      <c r="K28" s="483"/>
      <c r="L28" s="484">
        <v>1</v>
      </c>
      <c r="M28" s="485"/>
      <c r="N28" s="485"/>
      <c r="O28" s="485"/>
      <c r="P28" s="486"/>
      <c r="Q28" s="484">
        <v>2530</v>
      </c>
      <c r="R28" s="485"/>
      <c r="S28" s="485"/>
      <c r="T28" s="485"/>
      <c r="U28" s="485"/>
      <c r="V28" s="486"/>
      <c r="W28" s="389"/>
      <c r="X28" s="390"/>
      <c r="Y28" s="391"/>
      <c r="Z28" s="481" t="s">
        <v>35</v>
      </c>
      <c r="AA28" s="482"/>
      <c r="AB28" s="482"/>
      <c r="AC28" s="482"/>
      <c r="AD28" s="482"/>
      <c r="AE28" s="482"/>
      <c r="AF28" s="482"/>
      <c r="AG28" s="483"/>
      <c r="AH28" s="484" t="s">
        <v>203</v>
      </c>
      <c r="AI28" s="485"/>
      <c r="AJ28" s="485"/>
      <c r="AK28" s="485"/>
      <c r="AL28" s="486"/>
      <c r="AM28" s="484" t="s">
        <v>203</v>
      </c>
      <c r="AN28" s="485"/>
      <c r="AO28" s="485"/>
      <c r="AP28" s="485"/>
      <c r="AQ28" s="485"/>
      <c r="AR28" s="486"/>
      <c r="AS28" s="484" t="s">
        <v>203</v>
      </c>
      <c r="AT28" s="485"/>
      <c r="AU28" s="485"/>
      <c r="AV28" s="485"/>
      <c r="AW28" s="485"/>
      <c r="AX28" s="487"/>
      <c r="AY28" s="357" t="s">
        <v>271</v>
      </c>
      <c r="AZ28" s="358"/>
      <c r="BA28" s="358"/>
      <c r="BB28" s="359"/>
      <c r="BC28" s="494" t="s">
        <v>98</v>
      </c>
      <c r="BD28" s="495"/>
      <c r="BE28" s="495"/>
      <c r="BF28" s="495"/>
      <c r="BG28" s="495"/>
      <c r="BH28" s="495"/>
      <c r="BI28" s="495"/>
      <c r="BJ28" s="495"/>
      <c r="BK28" s="495"/>
      <c r="BL28" s="495"/>
      <c r="BM28" s="496"/>
      <c r="BN28" s="478">
        <v>1778647</v>
      </c>
      <c r="BO28" s="479"/>
      <c r="BP28" s="479"/>
      <c r="BQ28" s="479"/>
      <c r="BR28" s="479"/>
      <c r="BS28" s="479"/>
      <c r="BT28" s="479"/>
      <c r="BU28" s="480"/>
      <c r="BV28" s="478">
        <v>1776518</v>
      </c>
      <c r="BW28" s="479"/>
      <c r="BX28" s="479"/>
      <c r="BY28" s="479"/>
      <c r="BZ28" s="479"/>
      <c r="CA28" s="479"/>
      <c r="CB28" s="479"/>
      <c r="CC28" s="480"/>
      <c r="CD28" s="21"/>
      <c r="CE28" s="352"/>
      <c r="CF28" s="352"/>
      <c r="CG28" s="352"/>
      <c r="CH28" s="352"/>
      <c r="CI28" s="352"/>
      <c r="CJ28" s="352"/>
      <c r="CK28" s="352"/>
      <c r="CL28" s="352"/>
      <c r="CM28" s="352"/>
      <c r="CN28" s="352"/>
      <c r="CO28" s="352"/>
      <c r="CP28" s="352"/>
      <c r="CQ28" s="352"/>
      <c r="CR28" s="352"/>
      <c r="CS28" s="353"/>
      <c r="CT28" s="354"/>
      <c r="CU28" s="355"/>
      <c r="CV28" s="355"/>
      <c r="CW28" s="355"/>
      <c r="CX28" s="355"/>
      <c r="CY28" s="355"/>
      <c r="CZ28" s="355"/>
      <c r="DA28" s="356"/>
      <c r="DB28" s="354"/>
      <c r="DC28" s="355"/>
      <c r="DD28" s="355"/>
      <c r="DE28" s="355"/>
      <c r="DF28" s="355"/>
      <c r="DG28" s="355"/>
      <c r="DH28" s="355"/>
      <c r="DI28" s="356"/>
    </row>
    <row r="29" spans="1:113" ht="18.75" customHeight="1" x14ac:dyDescent="0.2">
      <c r="A29" s="2"/>
      <c r="B29" s="474"/>
      <c r="C29" s="390"/>
      <c r="D29" s="391"/>
      <c r="E29" s="481" t="s">
        <v>272</v>
      </c>
      <c r="F29" s="482"/>
      <c r="G29" s="482"/>
      <c r="H29" s="482"/>
      <c r="I29" s="482"/>
      <c r="J29" s="482"/>
      <c r="K29" s="483"/>
      <c r="L29" s="484">
        <v>14</v>
      </c>
      <c r="M29" s="485"/>
      <c r="N29" s="485"/>
      <c r="O29" s="485"/>
      <c r="P29" s="486"/>
      <c r="Q29" s="484">
        <v>2300</v>
      </c>
      <c r="R29" s="485"/>
      <c r="S29" s="485"/>
      <c r="T29" s="485"/>
      <c r="U29" s="485"/>
      <c r="V29" s="486"/>
      <c r="W29" s="392"/>
      <c r="X29" s="393"/>
      <c r="Y29" s="394"/>
      <c r="Z29" s="481" t="s">
        <v>274</v>
      </c>
      <c r="AA29" s="482"/>
      <c r="AB29" s="482"/>
      <c r="AC29" s="482"/>
      <c r="AD29" s="482"/>
      <c r="AE29" s="482"/>
      <c r="AF29" s="482"/>
      <c r="AG29" s="483"/>
      <c r="AH29" s="484">
        <v>217</v>
      </c>
      <c r="AI29" s="485"/>
      <c r="AJ29" s="485"/>
      <c r="AK29" s="485"/>
      <c r="AL29" s="486"/>
      <c r="AM29" s="484">
        <v>660969</v>
      </c>
      <c r="AN29" s="485"/>
      <c r="AO29" s="485"/>
      <c r="AP29" s="485"/>
      <c r="AQ29" s="485"/>
      <c r="AR29" s="486"/>
      <c r="AS29" s="484">
        <v>3046</v>
      </c>
      <c r="AT29" s="485"/>
      <c r="AU29" s="485"/>
      <c r="AV29" s="485"/>
      <c r="AW29" s="485"/>
      <c r="AX29" s="487"/>
      <c r="AY29" s="360"/>
      <c r="AZ29" s="361"/>
      <c r="BA29" s="361"/>
      <c r="BB29" s="362"/>
      <c r="BC29" s="488" t="s">
        <v>275</v>
      </c>
      <c r="BD29" s="489"/>
      <c r="BE29" s="489"/>
      <c r="BF29" s="489"/>
      <c r="BG29" s="489"/>
      <c r="BH29" s="489"/>
      <c r="BI29" s="489"/>
      <c r="BJ29" s="489"/>
      <c r="BK29" s="489"/>
      <c r="BL29" s="489"/>
      <c r="BM29" s="490"/>
      <c r="BN29" s="491">
        <v>647516</v>
      </c>
      <c r="BO29" s="492"/>
      <c r="BP29" s="492"/>
      <c r="BQ29" s="492"/>
      <c r="BR29" s="492"/>
      <c r="BS29" s="492"/>
      <c r="BT29" s="492"/>
      <c r="BU29" s="493"/>
      <c r="BV29" s="491">
        <v>684501</v>
      </c>
      <c r="BW29" s="492"/>
      <c r="BX29" s="492"/>
      <c r="BY29" s="492"/>
      <c r="BZ29" s="492"/>
      <c r="CA29" s="492"/>
      <c r="CB29" s="492"/>
      <c r="CC29" s="493"/>
      <c r="CD29" s="17"/>
      <c r="CE29" s="352"/>
      <c r="CF29" s="352"/>
      <c r="CG29" s="352"/>
      <c r="CH29" s="352"/>
      <c r="CI29" s="352"/>
      <c r="CJ29" s="352"/>
      <c r="CK29" s="352"/>
      <c r="CL29" s="352"/>
      <c r="CM29" s="352"/>
      <c r="CN29" s="352"/>
      <c r="CO29" s="352"/>
      <c r="CP29" s="352"/>
      <c r="CQ29" s="352"/>
      <c r="CR29" s="352"/>
      <c r="CS29" s="353"/>
      <c r="CT29" s="354"/>
      <c r="CU29" s="355"/>
      <c r="CV29" s="355"/>
      <c r="CW29" s="355"/>
      <c r="CX29" s="355"/>
      <c r="CY29" s="355"/>
      <c r="CZ29" s="355"/>
      <c r="DA29" s="356"/>
      <c r="DB29" s="354"/>
      <c r="DC29" s="355"/>
      <c r="DD29" s="355"/>
      <c r="DE29" s="355"/>
      <c r="DF29" s="355"/>
      <c r="DG29" s="355"/>
      <c r="DH29" s="355"/>
      <c r="DI29" s="356"/>
    </row>
    <row r="30" spans="1:113" ht="18.75" customHeight="1" x14ac:dyDescent="0.2">
      <c r="A30" s="2"/>
      <c r="B30" s="475"/>
      <c r="C30" s="476"/>
      <c r="D30" s="477"/>
      <c r="E30" s="454"/>
      <c r="F30" s="455"/>
      <c r="G30" s="455"/>
      <c r="H30" s="455"/>
      <c r="I30" s="455"/>
      <c r="J30" s="455"/>
      <c r="K30" s="456"/>
      <c r="L30" s="457"/>
      <c r="M30" s="458"/>
      <c r="N30" s="458"/>
      <c r="O30" s="458"/>
      <c r="P30" s="459"/>
      <c r="Q30" s="457"/>
      <c r="R30" s="458"/>
      <c r="S30" s="458"/>
      <c r="T30" s="458"/>
      <c r="U30" s="458"/>
      <c r="V30" s="459"/>
      <c r="W30" s="460" t="s">
        <v>277</v>
      </c>
      <c r="X30" s="461"/>
      <c r="Y30" s="461"/>
      <c r="Z30" s="461"/>
      <c r="AA30" s="461"/>
      <c r="AB30" s="461"/>
      <c r="AC30" s="461"/>
      <c r="AD30" s="461"/>
      <c r="AE30" s="461"/>
      <c r="AF30" s="461"/>
      <c r="AG30" s="462"/>
      <c r="AH30" s="463">
        <v>96.5</v>
      </c>
      <c r="AI30" s="464"/>
      <c r="AJ30" s="464"/>
      <c r="AK30" s="464"/>
      <c r="AL30" s="464"/>
      <c r="AM30" s="464"/>
      <c r="AN30" s="464"/>
      <c r="AO30" s="464"/>
      <c r="AP30" s="464"/>
      <c r="AQ30" s="464"/>
      <c r="AR30" s="464"/>
      <c r="AS30" s="464"/>
      <c r="AT30" s="464"/>
      <c r="AU30" s="464"/>
      <c r="AV30" s="464"/>
      <c r="AW30" s="464"/>
      <c r="AX30" s="465"/>
      <c r="AY30" s="363"/>
      <c r="AZ30" s="364"/>
      <c r="BA30" s="364"/>
      <c r="BB30" s="365"/>
      <c r="BC30" s="466" t="s">
        <v>71</v>
      </c>
      <c r="BD30" s="467"/>
      <c r="BE30" s="467"/>
      <c r="BF30" s="467"/>
      <c r="BG30" s="467"/>
      <c r="BH30" s="467"/>
      <c r="BI30" s="467"/>
      <c r="BJ30" s="467"/>
      <c r="BK30" s="467"/>
      <c r="BL30" s="467"/>
      <c r="BM30" s="468"/>
      <c r="BN30" s="469">
        <v>3509648</v>
      </c>
      <c r="BO30" s="470"/>
      <c r="BP30" s="470"/>
      <c r="BQ30" s="470"/>
      <c r="BR30" s="470"/>
      <c r="BS30" s="470"/>
      <c r="BT30" s="470"/>
      <c r="BU30" s="471"/>
      <c r="BV30" s="469">
        <v>3482364</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2" t="s">
        <v>186</v>
      </c>
      <c r="D32" s="472"/>
      <c r="E32" s="472"/>
      <c r="F32" s="472"/>
      <c r="G32" s="472"/>
      <c r="H32" s="472"/>
      <c r="I32" s="472"/>
      <c r="J32" s="472"/>
      <c r="K32" s="472"/>
      <c r="L32" s="472"/>
      <c r="M32" s="472"/>
      <c r="N32" s="472"/>
      <c r="O32" s="472"/>
      <c r="P32" s="472"/>
      <c r="Q32" s="472"/>
      <c r="R32" s="472"/>
      <c r="S32" s="472"/>
      <c r="U32" s="453" t="s">
        <v>87</v>
      </c>
      <c r="V32" s="453"/>
      <c r="W32" s="453"/>
      <c r="X32" s="453"/>
      <c r="Y32" s="453"/>
      <c r="Z32" s="453"/>
      <c r="AA32" s="453"/>
      <c r="AB32" s="453"/>
      <c r="AC32" s="453"/>
      <c r="AD32" s="453"/>
      <c r="AE32" s="453"/>
      <c r="AF32" s="453"/>
      <c r="AG32" s="453"/>
      <c r="AH32" s="453"/>
      <c r="AI32" s="453"/>
      <c r="AJ32" s="453"/>
      <c r="AK32" s="453"/>
      <c r="AM32" s="453" t="s">
        <v>279</v>
      </c>
      <c r="AN32" s="453"/>
      <c r="AO32" s="453"/>
      <c r="AP32" s="453"/>
      <c r="AQ32" s="453"/>
      <c r="AR32" s="453"/>
      <c r="AS32" s="453"/>
      <c r="AT32" s="453"/>
      <c r="AU32" s="453"/>
      <c r="AV32" s="453"/>
      <c r="AW32" s="453"/>
      <c r="AX32" s="453"/>
      <c r="AY32" s="453"/>
      <c r="AZ32" s="453"/>
      <c r="BA32" s="453"/>
      <c r="BB32" s="453"/>
      <c r="BC32" s="453"/>
      <c r="BE32" s="453" t="s">
        <v>280</v>
      </c>
      <c r="BF32" s="453"/>
      <c r="BG32" s="453"/>
      <c r="BH32" s="453"/>
      <c r="BI32" s="453"/>
      <c r="BJ32" s="453"/>
      <c r="BK32" s="453"/>
      <c r="BL32" s="453"/>
      <c r="BM32" s="453"/>
      <c r="BN32" s="453"/>
      <c r="BO32" s="453"/>
      <c r="BP32" s="453"/>
      <c r="BQ32" s="453"/>
      <c r="BR32" s="453"/>
      <c r="BS32" s="453"/>
      <c r="BT32" s="453"/>
      <c r="BU32" s="453"/>
      <c r="BW32" s="453" t="s">
        <v>282</v>
      </c>
      <c r="BX32" s="453"/>
      <c r="BY32" s="453"/>
      <c r="BZ32" s="453"/>
      <c r="CA32" s="453"/>
      <c r="CB32" s="453"/>
      <c r="CC32" s="453"/>
      <c r="CD32" s="453"/>
      <c r="CE32" s="453"/>
      <c r="CF32" s="453"/>
      <c r="CG32" s="453"/>
      <c r="CH32" s="453"/>
      <c r="CI32" s="453"/>
      <c r="CJ32" s="453"/>
      <c r="CK32" s="453"/>
      <c r="CL32" s="453"/>
      <c r="CM32" s="453"/>
      <c r="CO32" s="453" t="s">
        <v>283</v>
      </c>
      <c r="CP32" s="453"/>
      <c r="CQ32" s="453"/>
      <c r="CR32" s="453"/>
      <c r="CS32" s="453"/>
      <c r="CT32" s="453"/>
      <c r="CU32" s="453"/>
      <c r="CV32" s="453"/>
      <c r="CW32" s="453"/>
      <c r="CX32" s="453"/>
      <c r="CY32" s="453"/>
      <c r="CZ32" s="453"/>
      <c r="DA32" s="453"/>
      <c r="DB32" s="453"/>
      <c r="DC32" s="453"/>
      <c r="DD32" s="453"/>
      <c r="DE32" s="453"/>
      <c r="DI32" s="36"/>
    </row>
    <row r="33" spans="1:113" ht="13.5" customHeight="1" x14ac:dyDescent="0.2">
      <c r="A33" s="2"/>
      <c r="B33" s="5"/>
      <c r="C33" s="432" t="s">
        <v>118</v>
      </c>
      <c r="D33" s="432"/>
      <c r="E33" s="412" t="s">
        <v>284</v>
      </c>
      <c r="F33" s="412"/>
      <c r="G33" s="412"/>
      <c r="H33" s="412"/>
      <c r="I33" s="412"/>
      <c r="J33" s="412"/>
      <c r="K33" s="412"/>
      <c r="L33" s="412"/>
      <c r="M33" s="412"/>
      <c r="N33" s="412"/>
      <c r="O33" s="412"/>
      <c r="P33" s="412"/>
      <c r="Q33" s="412"/>
      <c r="R33" s="412"/>
      <c r="S33" s="412"/>
      <c r="T33" s="12"/>
      <c r="U33" s="432" t="s">
        <v>118</v>
      </c>
      <c r="V33" s="432"/>
      <c r="W33" s="412" t="s">
        <v>284</v>
      </c>
      <c r="X33" s="412"/>
      <c r="Y33" s="412"/>
      <c r="Z33" s="412"/>
      <c r="AA33" s="412"/>
      <c r="AB33" s="412"/>
      <c r="AC33" s="412"/>
      <c r="AD33" s="412"/>
      <c r="AE33" s="412"/>
      <c r="AF33" s="412"/>
      <c r="AG33" s="412"/>
      <c r="AH33" s="412"/>
      <c r="AI33" s="412"/>
      <c r="AJ33" s="412"/>
      <c r="AK33" s="412"/>
      <c r="AL33" s="12"/>
      <c r="AM33" s="432" t="s">
        <v>118</v>
      </c>
      <c r="AN33" s="432"/>
      <c r="AO33" s="412" t="s">
        <v>284</v>
      </c>
      <c r="AP33" s="412"/>
      <c r="AQ33" s="412"/>
      <c r="AR33" s="412"/>
      <c r="AS33" s="412"/>
      <c r="AT33" s="412"/>
      <c r="AU33" s="412"/>
      <c r="AV33" s="412"/>
      <c r="AW33" s="412"/>
      <c r="AX33" s="412"/>
      <c r="AY33" s="412"/>
      <c r="AZ33" s="412"/>
      <c r="BA33" s="412"/>
      <c r="BB33" s="412"/>
      <c r="BC33" s="412"/>
      <c r="BD33" s="8"/>
      <c r="BE33" s="412" t="s">
        <v>286</v>
      </c>
      <c r="BF33" s="412"/>
      <c r="BG33" s="412" t="s">
        <v>167</v>
      </c>
      <c r="BH33" s="412"/>
      <c r="BI33" s="412"/>
      <c r="BJ33" s="412"/>
      <c r="BK33" s="412"/>
      <c r="BL33" s="412"/>
      <c r="BM33" s="412"/>
      <c r="BN33" s="412"/>
      <c r="BO33" s="412"/>
      <c r="BP33" s="412"/>
      <c r="BQ33" s="412"/>
      <c r="BR33" s="412"/>
      <c r="BS33" s="412"/>
      <c r="BT33" s="412"/>
      <c r="BU33" s="412"/>
      <c r="BV33" s="8"/>
      <c r="BW33" s="432" t="s">
        <v>286</v>
      </c>
      <c r="BX33" s="432"/>
      <c r="BY33" s="412" t="s">
        <v>106</v>
      </c>
      <c r="BZ33" s="412"/>
      <c r="CA33" s="412"/>
      <c r="CB33" s="412"/>
      <c r="CC33" s="412"/>
      <c r="CD33" s="412"/>
      <c r="CE33" s="412"/>
      <c r="CF33" s="412"/>
      <c r="CG33" s="412"/>
      <c r="CH33" s="412"/>
      <c r="CI33" s="412"/>
      <c r="CJ33" s="412"/>
      <c r="CK33" s="412"/>
      <c r="CL33" s="412"/>
      <c r="CM33" s="412"/>
      <c r="CN33" s="12"/>
      <c r="CO33" s="432" t="s">
        <v>118</v>
      </c>
      <c r="CP33" s="432"/>
      <c r="CQ33" s="412" t="s">
        <v>287</v>
      </c>
      <c r="CR33" s="412"/>
      <c r="CS33" s="412"/>
      <c r="CT33" s="412"/>
      <c r="CU33" s="412"/>
      <c r="CV33" s="412"/>
      <c r="CW33" s="412"/>
      <c r="CX33" s="412"/>
      <c r="CY33" s="412"/>
      <c r="CZ33" s="412"/>
      <c r="DA33" s="412"/>
      <c r="DB33" s="412"/>
      <c r="DC33" s="412"/>
      <c r="DD33" s="412"/>
      <c r="DE33" s="412"/>
      <c r="DF33" s="12"/>
      <c r="DG33" s="452" t="s">
        <v>81</v>
      </c>
      <c r="DH33" s="452"/>
      <c r="DI33" s="19"/>
    </row>
    <row r="34" spans="1:113" ht="32.25" customHeight="1" x14ac:dyDescent="0.2">
      <c r="A34" s="2"/>
      <c r="B34" s="5"/>
      <c r="C34" s="450">
        <f>IF(E34="","",1)</f>
        <v>1</v>
      </c>
      <c r="D34" s="450"/>
      <c r="E34" s="449" t="str">
        <f>IF('各会計、関係団体の財政状況及び健全化判断比率'!B7="","",'各会計、関係団体の財政状況及び健全化判断比率'!B7)</f>
        <v>一般会計</v>
      </c>
      <c r="F34" s="449"/>
      <c r="G34" s="449"/>
      <c r="H34" s="449"/>
      <c r="I34" s="449"/>
      <c r="J34" s="449"/>
      <c r="K34" s="449"/>
      <c r="L34" s="449"/>
      <c r="M34" s="449"/>
      <c r="N34" s="449"/>
      <c r="O34" s="449"/>
      <c r="P34" s="449"/>
      <c r="Q34" s="449"/>
      <c r="R34" s="449"/>
      <c r="S34" s="449"/>
      <c r="T34" s="2"/>
      <c r="U34" s="450">
        <f>IF(W34="","",MAX(C34:D43)+1)</f>
        <v>2</v>
      </c>
      <c r="V34" s="450"/>
      <c r="W34" s="449" t="str">
        <f>IF('各会計、関係団体の財政状況及び健全化判断比率'!B28="","",'各会計、関係団体の財政状況及び健全化判断比率'!B28)</f>
        <v>国民健康保険特別会計</v>
      </c>
      <c r="X34" s="449"/>
      <c r="Y34" s="449"/>
      <c r="Z34" s="449"/>
      <c r="AA34" s="449"/>
      <c r="AB34" s="449"/>
      <c r="AC34" s="449"/>
      <c r="AD34" s="449"/>
      <c r="AE34" s="449"/>
      <c r="AF34" s="449"/>
      <c r="AG34" s="449"/>
      <c r="AH34" s="449"/>
      <c r="AI34" s="449"/>
      <c r="AJ34" s="449"/>
      <c r="AK34" s="449"/>
      <c r="AL34" s="2"/>
      <c r="AM34" s="450">
        <f>IF(AO34="","",MAX(C34:D43,U34:V43)+1)</f>
        <v>5</v>
      </c>
      <c r="AN34" s="450"/>
      <c r="AO34" s="449" t="str">
        <f>IF('各会計、関係団体の財政状況及び健全化判断比率'!B31="","",'各会計、関係団体の財政状況及び健全化判断比率'!B31)</f>
        <v>水道事業会計</v>
      </c>
      <c r="AP34" s="449"/>
      <c r="AQ34" s="449"/>
      <c r="AR34" s="449"/>
      <c r="AS34" s="449"/>
      <c r="AT34" s="449"/>
      <c r="AU34" s="449"/>
      <c r="AV34" s="449"/>
      <c r="AW34" s="449"/>
      <c r="AX34" s="449"/>
      <c r="AY34" s="449"/>
      <c r="AZ34" s="449"/>
      <c r="BA34" s="449"/>
      <c r="BB34" s="449"/>
      <c r="BC34" s="449"/>
      <c r="BD34" s="2"/>
      <c r="BE34" s="450" t="str">
        <f>IF(BG34="","",MAX(C34:D43,U34:V43,AM34:AN43)+1)</f>
        <v/>
      </c>
      <c r="BF34" s="450"/>
      <c r="BG34" s="449"/>
      <c r="BH34" s="449"/>
      <c r="BI34" s="449"/>
      <c r="BJ34" s="449"/>
      <c r="BK34" s="449"/>
      <c r="BL34" s="449"/>
      <c r="BM34" s="449"/>
      <c r="BN34" s="449"/>
      <c r="BO34" s="449"/>
      <c r="BP34" s="449"/>
      <c r="BQ34" s="449"/>
      <c r="BR34" s="449"/>
      <c r="BS34" s="449"/>
      <c r="BT34" s="449"/>
      <c r="BU34" s="449"/>
      <c r="BV34" s="2"/>
      <c r="BW34" s="450">
        <f>IF(BY34="","",MAX(C34:D43,U34:V43,AM34:AN43,BE34:BF43)+1)</f>
        <v>7</v>
      </c>
      <c r="BX34" s="450"/>
      <c r="BY34" s="449" t="str">
        <f>IF('各会計、関係団体の財政状況及び健全化判断比率'!B68="","",'各会計、関係団体の財政状況及び健全化判断比率'!B68)</f>
        <v>南会津地方環境衛生組合</v>
      </c>
      <c r="BZ34" s="449"/>
      <c r="CA34" s="449"/>
      <c r="CB34" s="449"/>
      <c r="CC34" s="449"/>
      <c r="CD34" s="449"/>
      <c r="CE34" s="449"/>
      <c r="CF34" s="449"/>
      <c r="CG34" s="449"/>
      <c r="CH34" s="449"/>
      <c r="CI34" s="449"/>
      <c r="CJ34" s="449"/>
      <c r="CK34" s="449"/>
      <c r="CL34" s="449"/>
      <c r="CM34" s="449"/>
      <c r="CN34" s="2"/>
      <c r="CO34" s="450">
        <f>IF(CQ34="","",MAX(C34:D43,U34:V43,AM34:AN43,BE34:BF43,BW34:BX43)+1)</f>
        <v>16</v>
      </c>
      <c r="CP34" s="450"/>
      <c r="CQ34" s="449" t="str">
        <f>IF('各会計、関係団体の財政状況及び健全化判断比率'!BS7="","",'各会計、関係団体の財政状況及び健全化判断比率'!BS7)</f>
        <v>公益財団法人南会津町振興公社</v>
      </c>
      <c r="CR34" s="449"/>
      <c r="CS34" s="449"/>
      <c r="CT34" s="449"/>
      <c r="CU34" s="449"/>
      <c r="CV34" s="449"/>
      <c r="CW34" s="449"/>
      <c r="CX34" s="449"/>
      <c r="CY34" s="449"/>
      <c r="CZ34" s="449"/>
      <c r="DA34" s="449"/>
      <c r="DB34" s="449"/>
      <c r="DC34" s="449"/>
      <c r="DD34" s="449"/>
      <c r="DE34" s="449"/>
      <c r="DG34" s="451" t="str">
        <f>IF('各会計、関係団体の財政状況及び健全化判断比率'!BR7="","",'各会計、関係団体の財政状況及び健全化判断比率'!BR7)</f>
        <v/>
      </c>
      <c r="DH34" s="451"/>
      <c r="DI34" s="19"/>
    </row>
    <row r="35" spans="1:113" ht="32.25" customHeight="1" x14ac:dyDescent="0.2">
      <c r="A35" s="2"/>
      <c r="B35" s="5"/>
      <c r="C35" s="450" t="str">
        <f t="shared" ref="C35:C43" si="0">IF(E35="","",C34+1)</f>
        <v/>
      </c>
      <c r="D35" s="450"/>
      <c r="E35" s="449" t="str">
        <f>IF('各会計、関係団体の財政状況及び健全化判断比率'!B8="","",'各会計、関係団体の財政状況及び健全化判断比率'!B8)</f>
        <v/>
      </c>
      <c r="F35" s="449"/>
      <c r="G35" s="449"/>
      <c r="H35" s="449"/>
      <c r="I35" s="449"/>
      <c r="J35" s="449"/>
      <c r="K35" s="449"/>
      <c r="L35" s="449"/>
      <c r="M35" s="449"/>
      <c r="N35" s="449"/>
      <c r="O35" s="449"/>
      <c r="P35" s="449"/>
      <c r="Q35" s="449"/>
      <c r="R35" s="449"/>
      <c r="S35" s="449"/>
      <c r="T35" s="2"/>
      <c r="U35" s="450">
        <f t="shared" ref="U35:U43" si="1">IF(W35="","",U34+1)</f>
        <v>3</v>
      </c>
      <c r="V35" s="450"/>
      <c r="W35" s="449" t="str">
        <f>IF('各会計、関係団体の財政状況及び健全化判断比率'!B29="","",'各会計、関係団体の財政状況及び健全化判断比率'!B29)</f>
        <v>介護保険特別会計</v>
      </c>
      <c r="X35" s="449"/>
      <c r="Y35" s="449"/>
      <c r="Z35" s="449"/>
      <c r="AA35" s="449"/>
      <c r="AB35" s="449"/>
      <c r="AC35" s="449"/>
      <c r="AD35" s="449"/>
      <c r="AE35" s="449"/>
      <c r="AF35" s="449"/>
      <c r="AG35" s="449"/>
      <c r="AH35" s="449"/>
      <c r="AI35" s="449"/>
      <c r="AJ35" s="449"/>
      <c r="AK35" s="449"/>
      <c r="AL35" s="2"/>
      <c r="AM35" s="450">
        <f t="shared" ref="AM35:AM43" si="2">IF(AO35="","",AM34+1)</f>
        <v>6</v>
      </c>
      <c r="AN35" s="450"/>
      <c r="AO35" s="449" t="str">
        <f>IF('各会計、関係団体の財政状況及び健全化判断比率'!B32="","",'各会計、関係団体の財政状況及び健全化判断比率'!B32)</f>
        <v>下水道事業会計</v>
      </c>
      <c r="AP35" s="449"/>
      <c r="AQ35" s="449"/>
      <c r="AR35" s="449"/>
      <c r="AS35" s="449"/>
      <c r="AT35" s="449"/>
      <c r="AU35" s="449"/>
      <c r="AV35" s="449"/>
      <c r="AW35" s="449"/>
      <c r="AX35" s="449"/>
      <c r="AY35" s="449"/>
      <c r="AZ35" s="449"/>
      <c r="BA35" s="449"/>
      <c r="BB35" s="449"/>
      <c r="BC35" s="449"/>
      <c r="BD35" s="2"/>
      <c r="BE35" s="450" t="str">
        <f t="shared" ref="BE35:BE43" si="3">IF(BG35="","",BE34+1)</f>
        <v/>
      </c>
      <c r="BF35" s="450"/>
      <c r="BG35" s="449"/>
      <c r="BH35" s="449"/>
      <c r="BI35" s="449"/>
      <c r="BJ35" s="449"/>
      <c r="BK35" s="449"/>
      <c r="BL35" s="449"/>
      <c r="BM35" s="449"/>
      <c r="BN35" s="449"/>
      <c r="BO35" s="449"/>
      <c r="BP35" s="449"/>
      <c r="BQ35" s="449"/>
      <c r="BR35" s="449"/>
      <c r="BS35" s="449"/>
      <c r="BT35" s="449"/>
      <c r="BU35" s="449"/>
      <c r="BV35" s="2"/>
      <c r="BW35" s="450">
        <f t="shared" ref="BW35:BW43" si="4">IF(BY35="","",BW34+1)</f>
        <v>8</v>
      </c>
      <c r="BX35" s="450"/>
      <c r="BY35" s="449" t="str">
        <f>IF('各会計、関係団体の財政状況及び健全化判断比率'!B69="","",'各会計、関係団体の財政状況及び健全化判断比率'!B69)</f>
        <v>南会津地方広域市町村圏組合　一般会計</v>
      </c>
      <c r="BZ35" s="449"/>
      <c r="CA35" s="449"/>
      <c r="CB35" s="449"/>
      <c r="CC35" s="449"/>
      <c r="CD35" s="449"/>
      <c r="CE35" s="449"/>
      <c r="CF35" s="449"/>
      <c r="CG35" s="449"/>
      <c r="CH35" s="449"/>
      <c r="CI35" s="449"/>
      <c r="CJ35" s="449"/>
      <c r="CK35" s="449"/>
      <c r="CL35" s="449"/>
      <c r="CM35" s="449"/>
      <c r="CN35" s="2"/>
      <c r="CO35" s="450">
        <f t="shared" ref="CO35:CO43" si="5">IF(CQ35="","",CO34+1)</f>
        <v>17</v>
      </c>
      <c r="CP35" s="450"/>
      <c r="CQ35" s="449" t="str">
        <f>IF('各会計、関係団体の財政状況及び健全化判断比率'!BS8="","",'各会計、関係団体の財政状況及び健全化判断比率'!BS8)</f>
        <v>株式会社みなみあいづ</v>
      </c>
      <c r="CR35" s="449"/>
      <c r="CS35" s="449"/>
      <c r="CT35" s="449"/>
      <c r="CU35" s="449"/>
      <c r="CV35" s="449"/>
      <c r="CW35" s="449"/>
      <c r="CX35" s="449"/>
      <c r="CY35" s="449"/>
      <c r="CZ35" s="449"/>
      <c r="DA35" s="449"/>
      <c r="DB35" s="449"/>
      <c r="DC35" s="449"/>
      <c r="DD35" s="449"/>
      <c r="DE35" s="449"/>
      <c r="DG35" s="451" t="str">
        <f>IF('各会計、関係団体の財政状況及び健全化判断比率'!BR8="","",'各会計、関係団体の財政状況及び健全化判断比率'!BR8)</f>
        <v/>
      </c>
      <c r="DH35" s="451"/>
      <c r="DI35" s="19"/>
    </row>
    <row r="36" spans="1:113" ht="32.25" customHeight="1" x14ac:dyDescent="0.2">
      <c r="A36" s="2"/>
      <c r="B36" s="5"/>
      <c r="C36" s="450" t="str">
        <f t="shared" si="0"/>
        <v/>
      </c>
      <c r="D36" s="450"/>
      <c r="E36" s="449" t="str">
        <f>IF('各会計、関係団体の財政状況及び健全化判断比率'!B9="","",'各会計、関係団体の財政状況及び健全化判断比率'!B9)</f>
        <v/>
      </c>
      <c r="F36" s="449"/>
      <c r="G36" s="449"/>
      <c r="H36" s="449"/>
      <c r="I36" s="449"/>
      <c r="J36" s="449"/>
      <c r="K36" s="449"/>
      <c r="L36" s="449"/>
      <c r="M36" s="449"/>
      <c r="N36" s="449"/>
      <c r="O36" s="449"/>
      <c r="P36" s="449"/>
      <c r="Q36" s="449"/>
      <c r="R36" s="449"/>
      <c r="S36" s="449"/>
      <c r="T36" s="2"/>
      <c r="U36" s="450">
        <f t="shared" si="1"/>
        <v>4</v>
      </c>
      <c r="V36" s="450"/>
      <c r="W36" s="449" t="str">
        <f>IF('各会計、関係団体の財政状況及び健全化判断比率'!B30="","",'各会計、関係団体の財政状況及び健全化判断比率'!B30)</f>
        <v>後期高齢者医療特別会計</v>
      </c>
      <c r="X36" s="449"/>
      <c r="Y36" s="449"/>
      <c r="Z36" s="449"/>
      <c r="AA36" s="449"/>
      <c r="AB36" s="449"/>
      <c r="AC36" s="449"/>
      <c r="AD36" s="449"/>
      <c r="AE36" s="449"/>
      <c r="AF36" s="449"/>
      <c r="AG36" s="449"/>
      <c r="AH36" s="449"/>
      <c r="AI36" s="449"/>
      <c r="AJ36" s="449"/>
      <c r="AK36" s="449"/>
      <c r="AL36" s="2"/>
      <c r="AM36" s="450" t="str">
        <f t="shared" si="2"/>
        <v/>
      </c>
      <c r="AN36" s="450"/>
      <c r="AO36" s="449"/>
      <c r="AP36" s="449"/>
      <c r="AQ36" s="449"/>
      <c r="AR36" s="449"/>
      <c r="AS36" s="449"/>
      <c r="AT36" s="449"/>
      <c r="AU36" s="449"/>
      <c r="AV36" s="449"/>
      <c r="AW36" s="449"/>
      <c r="AX36" s="449"/>
      <c r="AY36" s="449"/>
      <c r="AZ36" s="449"/>
      <c r="BA36" s="449"/>
      <c r="BB36" s="449"/>
      <c r="BC36" s="449"/>
      <c r="BD36" s="2"/>
      <c r="BE36" s="450" t="str">
        <f t="shared" si="3"/>
        <v/>
      </c>
      <c r="BF36" s="450"/>
      <c r="BG36" s="449"/>
      <c r="BH36" s="449"/>
      <c r="BI36" s="449"/>
      <c r="BJ36" s="449"/>
      <c r="BK36" s="449"/>
      <c r="BL36" s="449"/>
      <c r="BM36" s="449"/>
      <c r="BN36" s="449"/>
      <c r="BO36" s="449"/>
      <c r="BP36" s="449"/>
      <c r="BQ36" s="449"/>
      <c r="BR36" s="449"/>
      <c r="BS36" s="449"/>
      <c r="BT36" s="449"/>
      <c r="BU36" s="449"/>
      <c r="BV36" s="2"/>
      <c r="BW36" s="450">
        <f t="shared" si="4"/>
        <v>9</v>
      </c>
      <c r="BX36" s="450"/>
      <c r="BY36" s="449" t="str">
        <f>IF('各会計、関係団体の財政状況及び健全化判断比率'!B70="","",'各会計、関係団体の財政状況及び健全化判断比率'!B70)</f>
        <v>福島県市町村総合事務組合　一般会計</v>
      </c>
      <c r="BZ36" s="449"/>
      <c r="CA36" s="449"/>
      <c r="CB36" s="449"/>
      <c r="CC36" s="449"/>
      <c r="CD36" s="449"/>
      <c r="CE36" s="449"/>
      <c r="CF36" s="449"/>
      <c r="CG36" s="449"/>
      <c r="CH36" s="449"/>
      <c r="CI36" s="449"/>
      <c r="CJ36" s="449"/>
      <c r="CK36" s="449"/>
      <c r="CL36" s="449"/>
      <c r="CM36" s="449"/>
      <c r="CN36" s="2"/>
      <c r="CO36" s="450">
        <f t="shared" si="5"/>
        <v>18</v>
      </c>
      <c r="CP36" s="450"/>
      <c r="CQ36" s="449" t="str">
        <f>IF('各会計、関係団体の財政状況及び健全化判断比率'!BS9="","",'各会計、関係団体の財政状況及び健全化判断比率'!BS9)</f>
        <v>会津高原たていわ農産有限会社</v>
      </c>
      <c r="CR36" s="449"/>
      <c r="CS36" s="449"/>
      <c r="CT36" s="449"/>
      <c r="CU36" s="449"/>
      <c r="CV36" s="449"/>
      <c r="CW36" s="449"/>
      <c r="CX36" s="449"/>
      <c r="CY36" s="449"/>
      <c r="CZ36" s="449"/>
      <c r="DA36" s="449"/>
      <c r="DB36" s="449"/>
      <c r="DC36" s="449"/>
      <c r="DD36" s="449"/>
      <c r="DE36" s="449"/>
      <c r="DG36" s="451" t="str">
        <f>IF('各会計、関係団体の財政状況及び健全化判断比率'!BR9="","",'各会計、関係団体の財政状況及び健全化判断比率'!BR9)</f>
        <v/>
      </c>
      <c r="DH36" s="451"/>
      <c r="DI36" s="19"/>
    </row>
    <row r="37" spans="1:113" ht="32.25" customHeight="1" x14ac:dyDescent="0.2">
      <c r="A37" s="2"/>
      <c r="B37" s="5"/>
      <c r="C37" s="450" t="str">
        <f t="shared" si="0"/>
        <v/>
      </c>
      <c r="D37" s="450"/>
      <c r="E37" s="449" t="str">
        <f>IF('各会計、関係団体の財政状況及び健全化判断比率'!B10="","",'各会計、関係団体の財政状況及び健全化判断比率'!B10)</f>
        <v/>
      </c>
      <c r="F37" s="449"/>
      <c r="G37" s="449"/>
      <c r="H37" s="449"/>
      <c r="I37" s="449"/>
      <c r="J37" s="449"/>
      <c r="K37" s="449"/>
      <c r="L37" s="449"/>
      <c r="M37" s="449"/>
      <c r="N37" s="449"/>
      <c r="O37" s="449"/>
      <c r="P37" s="449"/>
      <c r="Q37" s="449"/>
      <c r="R37" s="449"/>
      <c r="S37" s="449"/>
      <c r="T37" s="2"/>
      <c r="U37" s="450" t="str">
        <f t="shared" si="1"/>
        <v/>
      </c>
      <c r="V37" s="450"/>
      <c r="W37" s="449"/>
      <c r="X37" s="449"/>
      <c r="Y37" s="449"/>
      <c r="Z37" s="449"/>
      <c r="AA37" s="449"/>
      <c r="AB37" s="449"/>
      <c r="AC37" s="449"/>
      <c r="AD37" s="449"/>
      <c r="AE37" s="449"/>
      <c r="AF37" s="449"/>
      <c r="AG37" s="449"/>
      <c r="AH37" s="449"/>
      <c r="AI37" s="449"/>
      <c r="AJ37" s="449"/>
      <c r="AK37" s="449"/>
      <c r="AL37" s="2"/>
      <c r="AM37" s="450" t="str">
        <f t="shared" si="2"/>
        <v/>
      </c>
      <c r="AN37" s="450"/>
      <c r="AO37" s="449"/>
      <c r="AP37" s="449"/>
      <c r="AQ37" s="449"/>
      <c r="AR37" s="449"/>
      <c r="AS37" s="449"/>
      <c r="AT37" s="449"/>
      <c r="AU37" s="449"/>
      <c r="AV37" s="449"/>
      <c r="AW37" s="449"/>
      <c r="AX37" s="449"/>
      <c r="AY37" s="449"/>
      <c r="AZ37" s="449"/>
      <c r="BA37" s="449"/>
      <c r="BB37" s="449"/>
      <c r="BC37" s="449"/>
      <c r="BD37" s="2"/>
      <c r="BE37" s="450" t="str">
        <f t="shared" si="3"/>
        <v/>
      </c>
      <c r="BF37" s="450"/>
      <c r="BG37" s="449"/>
      <c r="BH37" s="449"/>
      <c r="BI37" s="449"/>
      <c r="BJ37" s="449"/>
      <c r="BK37" s="449"/>
      <c r="BL37" s="449"/>
      <c r="BM37" s="449"/>
      <c r="BN37" s="449"/>
      <c r="BO37" s="449"/>
      <c r="BP37" s="449"/>
      <c r="BQ37" s="449"/>
      <c r="BR37" s="449"/>
      <c r="BS37" s="449"/>
      <c r="BT37" s="449"/>
      <c r="BU37" s="449"/>
      <c r="BV37" s="2"/>
      <c r="BW37" s="450">
        <f t="shared" si="4"/>
        <v>10</v>
      </c>
      <c r="BX37" s="450"/>
      <c r="BY37" s="449" t="str">
        <f>IF('各会計、関係団体の財政状況及び健全化判断比率'!B71="","",'各会計、関係団体の財政状況及び健全化判断比率'!B71)</f>
        <v>福島県市町村総合事務組合　消防補償等特別会計</v>
      </c>
      <c r="BZ37" s="449"/>
      <c r="CA37" s="449"/>
      <c r="CB37" s="449"/>
      <c r="CC37" s="449"/>
      <c r="CD37" s="449"/>
      <c r="CE37" s="449"/>
      <c r="CF37" s="449"/>
      <c r="CG37" s="449"/>
      <c r="CH37" s="449"/>
      <c r="CI37" s="449"/>
      <c r="CJ37" s="449"/>
      <c r="CK37" s="449"/>
      <c r="CL37" s="449"/>
      <c r="CM37" s="449"/>
      <c r="CN37" s="2"/>
      <c r="CO37" s="450">
        <f t="shared" si="5"/>
        <v>19</v>
      </c>
      <c r="CP37" s="450"/>
      <c r="CQ37" s="449" t="str">
        <f>IF('各会計、関係団体の財政状況及び健全化判断比率'!BS10="","",'各会計、関係団体の財政状況及び健全化判断比率'!BS10)</f>
        <v>有限会社伊南の郷</v>
      </c>
      <c r="CR37" s="449"/>
      <c r="CS37" s="449"/>
      <c r="CT37" s="449"/>
      <c r="CU37" s="449"/>
      <c r="CV37" s="449"/>
      <c r="CW37" s="449"/>
      <c r="CX37" s="449"/>
      <c r="CY37" s="449"/>
      <c r="CZ37" s="449"/>
      <c r="DA37" s="449"/>
      <c r="DB37" s="449"/>
      <c r="DC37" s="449"/>
      <c r="DD37" s="449"/>
      <c r="DE37" s="449"/>
      <c r="DG37" s="451" t="str">
        <f>IF('各会計、関係団体の財政状況及び健全化判断比率'!BR10="","",'各会計、関係団体の財政状況及び健全化判断比率'!BR10)</f>
        <v/>
      </c>
      <c r="DH37" s="451"/>
      <c r="DI37" s="19"/>
    </row>
    <row r="38" spans="1:113" ht="32.25" customHeight="1" x14ac:dyDescent="0.2">
      <c r="A38" s="2"/>
      <c r="B38" s="5"/>
      <c r="C38" s="450" t="str">
        <f t="shared" si="0"/>
        <v/>
      </c>
      <c r="D38" s="450"/>
      <c r="E38" s="449" t="str">
        <f>IF('各会計、関係団体の財政状況及び健全化判断比率'!B11="","",'各会計、関係団体の財政状況及び健全化判断比率'!B11)</f>
        <v/>
      </c>
      <c r="F38" s="449"/>
      <c r="G38" s="449"/>
      <c r="H38" s="449"/>
      <c r="I38" s="449"/>
      <c r="J38" s="449"/>
      <c r="K38" s="449"/>
      <c r="L38" s="449"/>
      <c r="M38" s="449"/>
      <c r="N38" s="449"/>
      <c r="O38" s="449"/>
      <c r="P38" s="449"/>
      <c r="Q38" s="449"/>
      <c r="R38" s="449"/>
      <c r="S38" s="449"/>
      <c r="T38" s="2"/>
      <c r="U38" s="450" t="str">
        <f t="shared" si="1"/>
        <v/>
      </c>
      <c r="V38" s="450"/>
      <c r="W38" s="449"/>
      <c r="X38" s="449"/>
      <c r="Y38" s="449"/>
      <c r="Z38" s="449"/>
      <c r="AA38" s="449"/>
      <c r="AB38" s="449"/>
      <c r="AC38" s="449"/>
      <c r="AD38" s="449"/>
      <c r="AE38" s="449"/>
      <c r="AF38" s="449"/>
      <c r="AG38" s="449"/>
      <c r="AH38" s="449"/>
      <c r="AI38" s="449"/>
      <c r="AJ38" s="449"/>
      <c r="AK38" s="449"/>
      <c r="AL38" s="2"/>
      <c r="AM38" s="450" t="str">
        <f t="shared" si="2"/>
        <v/>
      </c>
      <c r="AN38" s="450"/>
      <c r="AO38" s="449"/>
      <c r="AP38" s="449"/>
      <c r="AQ38" s="449"/>
      <c r="AR38" s="449"/>
      <c r="AS38" s="449"/>
      <c r="AT38" s="449"/>
      <c r="AU38" s="449"/>
      <c r="AV38" s="449"/>
      <c r="AW38" s="449"/>
      <c r="AX38" s="449"/>
      <c r="AY38" s="449"/>
      <c r="AZ38" s="449"/>
      <c r="BA38" s="449"/>
      <c r="BB38" s="449"/>
      <c r="BC38" s="449"/>
      <c r="BD38" s="2"/>
      <c r="BE38" s="450" t="str">
        <f t="shared" si="3"/>
        <v/>
      </c>
      <c r="BF38" s="450"/>
      <c r="BG38" s="449"/>
      <c r="BH38" s="449"/>
      <c r="BI38" s="449"/>
      <c r="BJ38" s="449"/>
      <c r="BK38" s="449"/>
      <c r="BL38" s="449"/>
      <c r="BM38" s="449"/>
      <c r="BN38" s="449"/>
      <c r="BO38" s="449"/>
      <c r="BP38" s="449"/>
      <c r="BQ38" s="449"/>
      <c r="BR38" s="449"/>
      <c r="BS38" s="449"/>
      <c r="BT38" s="449"/>
      <c r="BU38" s="449"/>
      <c r="BV38" s="2"/>
      <c r="BW38" s="450">
        <f t="shared" si="4"/>
        <v>11</v>
      </c>
      <c r="BX38" s="450"/>
      <c r="BY38" s="449" t="str">
        <f>IF('各会計、関係団体の財政状況及び健全化判断比率'!B72="","",'各会計、関係団体の財政状況及び健全化判断比率'!B72)</f>
        <v>福島県市町村総合事務組合　消防賞じゅつ金特別会計</v>
      </c>
      <c r="BZ38" s="449"/>
      <c r="CA38" s="449"/>
      <c r="CB38" s="449"/>
      <c r="CC38" s="449"/>
      <c r="CD38" s="449"/>
      <c r="CE38" s="449"/>
      <c r="CF38" s="449"/>
      <c r="CG38" s="449"/>
      <c r="CH38" s="449"/>
      <c r="CI38" s="449"/>
      <c r="CJ38" s="449"/>
      <c r="CK38" s="449"/>
      <c r="CL38" s="449"/>
      <c r="CM38" s="449"/>
      <c r="CN38" s="2"/>
      <c r="CO38" s="450" t="str">
        <f t="shared" si="5"/>
        <v/>
      </c>
      <c r="CP38" s="450"/>
      <c r="CQ38" s="449" t="str">
        <f>IF('各会計、関係団体の財政状況及び健全化判断比率'!BS11="","",'各会計、関係団体の財政状況及び健全化判断比率'!BS11)</f>
        <v/>
      </c>
      <c r="CR38" s="449"/>
      <c r="CS38" s="449"/>
      <c r="CT38" s="449"/>
      <c r="CU38" s="449"/>
      <c r="CV38" s="449"/>
      <c r="CW38" s="449"/>
      <c r="CX38" s="449"/>
      <c r="CY38" s="449"/>
      <c r="CZ38" s="449"/>
      <c r="DA38" s="449"/>
      <c r="DB38" s="449"/>
      <c r="DC38" s="449"/>
      <c r="DD38" s="449"/>
      <c r="DE38" s="449"/>
      <c r="DG38" s="451" t="str">
        <f>IF('各会計、関係団体の財政状況及び健全化判断比率'!BR11="","",'各会計、関係団体の財政状況及び健全化判断比率'!BR11)</f>
        <v/>
      </c>
      <c r="DH38" s="451"/>
      <c r="DI38" s="19"/>
    </row>
    <row r="39" spans="1:113" ht="32.25" customHeight="1" x14ac:dyDescent="0.2">
      <c r="A39" s="2"/>
      <c r="B39" s="5"/>
      <c r="C39" s="450" t="str">
        <f t="shared" si="0"/>
        <v/>
      </c>
      <c r="D39" s="450"/>
      <c r="E39" s="449" t="str">
        <f>IF('各会計、関係団体の財政状況及び健全化判断比率'!B12="","",'各会計、関係団体の財政状況及び健全化判断比率'!B12)</f>
        <v/>
      </c>
      <c r="F39" s="449"/>
      <c r="G39" s="449"/>
      <c r="H39" s="449"/>
      <c r="I39" s="449"/>
      <c r="J39" s="449"/>
      <c r="K39" s="449"/>
      <c r="L39" s="449"/>
      <c r="M39" s="449"/>
      <c r="N39" s="449"/>
      <c r="O39" s="449"/>
      <c r="P39" s="449"/>
      <c r="Q39" s="449"/>
      <c r="R39" s="449"/>
      <c r="S39" s="449"/>
      <c r="T39" s="2"/>
      <c r="U39" s="450" t="str">
        <f t="shared" si="1"/>
        <v/>
      </c>
      <c r="V39" s="450"/>
      <c r="W39" s="449"/>
      <c r="X39" s="449"/>
      <c r="Y39" s="449"/>
      <c r="Z39" s="449"/>
      <c r="AA39" s="449"/>
      <c r="AB39" s="449"/>
      <c r="AC39" s="449"/>
      <c r="AD39" s="449"/>
      <c r="AE39" s="449"/>
      <c r="AF39" s="449"/>
      <c r="AG39" s="449"/>
      <c r="AH39" s="449"/>
      <c r="AI39" s="449"/>
      <c r="AJ39" s="449"/>
      <c r="AK39" s="449"/>
      <c r="AL39" s="2"/>
      <c r="AM39" s="450" t="str">
        <f t="shared" si="2"/>
        <v/>
      </c>
      <c r="AN39" s="450"/>
      <c r="AO39" s="449"/>
      <c r="AP39" s="449"/>
      <c r="AQ39" s="449"/>
      <c r="AR39" s="449"/>
      <c r="AS39" s="449"/>
      <c r="AT39" s="449"/>
      <c r="AU39" s="449"/>
      <c r="AV39" s="449"/>
      <c r="AW39" s="449"/>
      <c r="AX39" s="449"/>
      <c r="AY39" s="449"/>
      <c r="AZ39" s="449"/>
      <c r="BA39" s="449"/>
      <c r="BB39" s="449"/>
      <c r="BC39" s="449"/>
      <c r="BD39" s="2"/>
      <c r="BE39" s="450" t="str">
        <f t="shared" si="3"/>
        <v/>
      </c>
      <c r="BF39" s="450"/>
      <c r="BG39" s="449"/>
      <c r="BH39" s="449"/>
      <c r="BI39" s="449"/>
      <c r="BJ39" s="449"/>
      <c r="BK39" s="449"/>
      <c r="BL39" s="449"/>
      <c r="BM39" s="449"/>
      <c r="BN39" s="449"/>
      <c r="BO39" s="449"/>
      <c r="BP39" s="449"/>
      <c r="BQ39" s="449"/>
      <c r="BR39" s="449"/>
      <c r="BS39" s="449"/>
      <c r="BT39" s="449"/>
      <c r="BU39" s="449"/>
      <c r="BV39" s="2"/>
      <c r="BW39" s="450">
        <f t="shared" si="4"/>
        <v>12</v>
      </c>
      <c r="BX39" s="450"/>
      <c r="BY39" s="449" t="str">
        <f>IF('各会計、関係団体の財政状況及び健全化判断比率'!B73="","",'各会計、関係団体の財政状況及び健全化判断比率'!B73)</f>
        <v>福島県市町村総合事務組合　非常勤職員公務災害補償特別会計</v>
      </c>
      <c r="BZ39" s="449"/>
      <c r="CA39" s="449"/>
      <c r="CB39" s="449"/>
      <c r="CC39" s="449"/>
      <c r="CD39" s="449"/>
      <c r="CE39" s="449"/>
      <c r="CF39" s="449"/>
      <c r="CG39" s="449"/>
      <c r="CH39" s="449"/>
      <c r="CI39" s="449"/>
      <c r="CJ39" s="449"/>
      <c r="CK39" s="449"/>
      <c r="CL39" s="449"/>
      <c r="CM39" s="449"/>
      <c r="CN39" s="2"/>
      <c r="CO39" s="450" t="str">
        <f t="shared" si="5"/>
        <v/>
      </c>
      <c r="CP39" s="450"/>
      <c r="CQ39" s="449" t="str">
        <f>IF('各会計、関係団体の財政状況及び健全化判断比率'!BS12="","",'各会計、関係団体の財政状況及び健全化判断比率'!BS12)</f>
        <v/>
      </c>
      <c r="CR39" s="449"/>
      <c r="CS39" s="449"/>
      <c r="CT39" s="449"/>
      <c r="CU39" s="449"/>
      <c r="CV39" s="449"/>
      <c r="CW39" s="449"/>
      <c r="CX39" s="449"/>
      <c r="CY39" s="449"/>
      <c r="CZ39" s="449"/>
      <c r="DA39" s="449"/>
      <c r="DB39" s="449"/>
      <c r="DC39" s="449"/>
      <c r="DD39" s="449"/>
      <c r="DE39" s="449"/>
      <c r="DG39" s="451" t="str">
        <f>IF('各会計、関係団体の財政状況及び健全化判断比率'!BR12="","",'各会計、関係団体の財政状況及び健全化判断比率'!BR12)</f>
        <v/>
      </c>
      <c r="DH39" s="451"/>
      <c r="DI39" s="19"/>
    </row>
    <row r="40" spans="1:113" ht="32.25" customHeight="1" x14ac:dyDescent="0.2">
      <c r="A40" s="2"/>
      <c r="B40" s="5"/>
      <c r="C40" s="450" t="str">
        <f t="shared" si="0"/>
        <v/>
      </c>
      <c r="D40" s="450"/>
      <c r="E40" s="449" t="str">
        <f>IF('各会計、関係団体の財政状況及び健全化判断比率'!B13="","",'各会計、関係団体の財政状況及び健全化判断比率'!B13)</f>
        <v/>
      </c>
      <c r="F40" s="449"/>
      <c r="G40" s="449"/>
      <c r="H40" s="449"/>
      <c r="I40" s="449"/>
      <c r="J40" s="449"/>
      <c r="K40" s="449"/>
      <c r="L40" s="449"/>
      <c r="M40" s="449"/>
      <c r="N40" s="449"/>
      <c r="O40" s="449"/>
      <c r="P40" s="449"/>
      <c r="Q40" s="449"/>
      <c r="R40" s="449"/>
      <c r="S40" s="449"/>
      <c r="T40" s="2"/>
      <c r="U40" s="450" t="str">
        <f t="shared" si="1"/>
        <v/>
      </c>
      <c r="V40" s="450"/>
      <c r="W40" s="449"/>
      <c r="X40" s="449"/>
      <c r="Y40" s="449"/>
      <c r="Z40" s="449"/>
      <c r="AA40" s="449"/>
      <c r="AB40" s="449"/>
      <c r="AC40" s="449"/>
      <c r="AD40" s="449"/>
      <c r="AE40" s="449"/>
      <c r="AF40" s="449"/>
      <c r="AG40" s="449"/>
      <c r="AH40" s="449"/>
      <c r="AI40" s="449"/>
      <c r="AJ40" s="449"/>
      <c r="AK40" s="449"/>
      <c r="AL40" s="2"/>
      <c r="AM40" s="450" t="str">
        <f t="shared" si="2"/>
        <v/>
      </c>
      <c r="AN40" s="450"/>
      <c r="AO40" s="449"/>
      <c r="AP40" s="449"/>
      <c r="AQ40" s="449"/>
      <c r="AR40" s="449"/>
      <c r="AS40" s="449"/>
      <c r="AT40" s="449"/>
      <c r="AU40" s="449"/>
      <c r="AV40" s="449"/>
      <c r="AW40" s="449"/>
      <c r="AX40" s="449"/>
      <c r="AY40" s="449"/>
      <c r="AZ40" s="449"/>
      <c r="BA40" s="449"/>
      <c r="BB40" s="449"/>
      <c r="BC40" s="449"/>
      <c r="BD40" s="2"/>
      <c r="BE40" s="450" t="str">
        <f t="shared" si="3"/>
        <v/>
      </c>
      <c r="BF40" s="450"/>
      <c r="BG40" s="449"/>
      <c r="BH40" s="449"/>
      <c r="BI40" s="449"/>
      <c r="BJ40" s="449"/>
      <c r="BK40" s="449"/>
      <c r="BL40" s="449"/>
      <c r="BM40" s="449"/>
      <c r="BN40" s="449"/>
      <c r="BO40" s="449"/>
      <c r="BP40" s="449"/>
      <c r="BQ40" s="449"/>
      <c r="BR40" s="449"/>
      <c r="BS40" s="449"/>
      <c r="BT40" s="449"/>
      <c r="BU40" s="449"/>
      <c r="BV40" s="2"/>
      <c r="BW40" s="450">
        <f t="shared" si="4"/>
        <v>13</v>
      </c>
      <c r="BX40" s="450"/>
      <c r="BY40" s="449" t="str">
        <f>IF('各会計、関係団体の財政状況及び健全化判断比率'!B74="","",'各会計、関係団体の財政状況及び健全化判断比率'!B74)</f>
        <v>福島県市町村総合事務組合　自治会館管理特別会計</v>
      </c>
      <c r="BZ40" s="449"/>
      <c r="CA40" s="449"/>
      <c r="CB40" s="449"/>
      <c r="CC40" s="449"/>
      <c r="CD40" s="449"/>
      <c r="CE40" s="449"/>
      <c r="CF40" s="449"/>
      <c r="CG40" s="449"/>
      <c r="CH40" s="449"/>
      <c r="CI40" s="449"/>
      <c r="CJ40" s="449"/>
      <c r="CK40" s="449"/>
      <c r="CL40" s="449"/>
      <c r="CM40" s="449"/>
      <c r="CN40" s="2"/>
      <c r="CO40" s="450" t="str">
        <f t="shared" si="5"/>
        <v/>
      </c>
      <c r="CP40" s="450"/>
      <c r="CQ40" s="449" t="str">
        <f>IF('各会計、関係団体の財政状況及び健全化判断比率'!BS13="","",'各会計、関係団体の財政状況及び健全化判断比率'!BS13)</f>
        <v/>
      </c>
      <c r="CR40" s="449"/>
      <c r="CS40" s="449"/>
      <c r="CT40" s="449"/>
      <c r="CU40" s="449"/>
      <c r="CV40" s="449"/>
      <c r="CW40" s="449"/>
      <c r="CX40" s="449"/>
      <c r="CY40" s="449"/>
      <c r="CZ40" s="449"/>
      <c r="DA40" s="449"/>
      <c r="DB40" s="449"/>
      <c r="DC40" s="449"/>
      <c r="DD40" s="449"/>
      <c r="DE40" s="449"/>
      <c r="DG40" s="451" t="str">
        <f>IF('各会計、関係団体の財政状況及び健全化判断比率'!BR13="","",'各会計、関係団体の財政状況及び健全化判断比率'!BR13)</f>
        <v/>
      </c>
      <c r="DH40" s="451"/>
      <c r="DI40" s="19"/>
    </row>
    <row r="41" spans="1:113" ht="32.25" customHeight="1" x14ac:dyDescent="0.2">
      <c r="A41" s="2"/>
      <c r="B41" s="5"/>
      <c r="C41" s="450" t="str">
        <f t="shared" si="0"/>
        <v/>
      </c>
      <c r="D41" s="450"/>
      <c r="E41" s="449" t="str">
        <f>IF('各会計、関係団体の財政状況及び健全化判断比率'!B14="","",'各会計、関係団体の財政状況及び健全化判断比率'!B14)</f>
        <v/>
      </c>
      <c r="F41" s="449"/>
      <c r="G41" s="449"/>
      <c r="H41" s="449"/>
      <c r="I41" s="449"/>
      <c r="J41" s="449"/>
      <c r="K41" s="449"/>
      <c r="L41" s="449"/>
      <c r="M41" s="449"/>
      <c r="N41" s="449"/>
      <c r="O41" s="449"/>
      <c r="P41" s="449"/>
      <c r="Q41" s="449"/>
      <c r="R41" s="449"/>
      <c r="S41" s="449"/>
      <c r="T41" s="2"/>
      <c r="U41" s="450" t="str">
        <f t="shared" si="1"/>
        <v/>
      </c>
      <c r="V41" s="450"/>
      <c r="W41" s="449"/>
      <c r="X41" s="449"/>
      <c r="Y41" s="449"/>
      <c r="Z41" s="449"/>
      <c r="AA41" s="449"/>
      <c r="AB41" s="449"/>
      <c r="AC41" s="449"/>
      <c r="AD41" s="449"/>
      <c r="AE41" s="449"/>
      <c r="AF41" s="449"/>
      <c r="AG41" s="449"/>
      <c r="AH41" s="449"/>
      <c r="AI41" s="449"/>
      <c r="AJ41" s="449"/>
      <c r="AK41" s="449"/>
      <c r="AL41" s="2"/>
      <c r="AM41" s="450" t="str">
        <f t="shared" si="2"/>
        <v/>
      </c>
      <c r="AN41" s="450"/>
      <c r="AO41" s="449"/>
      <c r="AP41" s="449"/>
      <c r="AQ41" s="449"/>
      <c r="AR41" s="449"/>
      <c r="AS41" s="449"/>
      <c r="AT41" s="449"/>
      <c r="AU41" s="449"/>
      <c r="AV41" s="449"/>
      <c r="AW41" s="449"/>
      <c r="AX41" s="449"/>
      <c r="AY41" s="449"/>
      <c r="AZ41" s="449"/>
      <c r="BA41" s="449"/>
      <c r="BB41" s="449"/>
      <c r="BC41" s="449"/>
      <c r="BD41" s="2"/>
      <c r="BE41" s="450" t="str">
        <f t="shared" si="3"/>
        <v/>
      </c>
      <c r="BF41" s="450"/>
      <c r="BG41" s="449"/>
      <c r="BH41" s="449"/>
      <c r="BI41" s="449"/>
      <c r="BJ41" s="449"/>
      <c r="BK41" s="449"/>
      <c r="BL41" s="449"/>
      <c r="BM41" s="449"/>
      <c r="BN41" s="449"/>
      <c r="BO41" s="449"/>
      <c r="BP41" s="449"/>
      <c r="BQ41" s="449"/>
      <c r="BR41" s="449"/>
      <c r="BS41" s="449"/>
      <c r="BT41" s="449"/>
      <c r="BU41" s="449"/>
      <c r="BV41" s="2"/>
      <c r="BW41" s="450">
        <f t="shared" si="4"/>
        <v>14</v>
      </c>
      <c r="BX41" s="450"/>
      <c r="BY41" s="449" t="str">
        <f>IF('各会計、関係団体の財政状況及び健全化判断比率'!B75="","",'各会計、関係団体の財政状況及び健全化判断比率'!B75)</f>
        <v>福島県後期高齢者医療広域連合　一般会計</v>
      </c>
      <c r="BZ41" s="449"/>
      <c r="CA41" s="449"/>
      <c r="CB41" s="449"/>
      <c r="CC41" s="449"/>
      <c r="CD41" s="449"/>
      <c r="CE41" s="449"/>
      <c r="CF41" s="449"/>
      <c r="CG41" s="449"/>
      <c r="CH41" s="449"/>
      <c r="CI41" s="449"/>
      <c r="CJ41" s="449"/>
      <c r="CK41" s="449"/>
      <c r="CL41" s="449"/>
      <c r="CM41" s="449"/>
      <c r="CN41" s="2"/>
      <c r="CO41" s="450" t="str">
        <f t="shared" si="5"/>
        <v/>
      </c>
      <c r="CP41" s="450"/>
      <c r="CQ41" s="449" t="str">
        <f>IF('各会計、関係団体の財政状況及び健全化判断比率'!BS14="","",'各会計、関係団体の財政状況及び健全化判断比率'!BS14)</f>
        <v/>
      </c>
      <c r="CR41" s="449"/>
      <c r="CS41" s="449"/>
      <c r="CT41" s="449"/>
      <c r="CU41" s="449"/>
      <c r="CV41" s="449"/>
      <c r="CW41" s="449"/>
      <c r="CX41" s="449"/>
      <c r="CY41" s="449"/>
      <c r="CZ41" s="449"/>
      <c r="DA41" s="449"/>
      <c r="DB41" s="449"/>
      <c r="DC41" s="449"/>
      <c r="DD41" s="449"/>
      <c r="DE41" s="449"/>
      <c r="DG41" s="451" t="str">
        <f>IF('各会計、関係団体の財政状況及び健全化判断比率'!BR14="","",'各会計、関係団体の財政状況及び健全化判断比率'!BR14)</f>
        <v/>
      </c>
      <c r="DH41" s="451"/>
      <c r="DI41" s="19"/>
    </row>
    <row r="42" spans="1:113" ht="32.25" customHeight="1" x14ac:dyDescent="0.2">
      <c r="B42" s="5"/>
      <c r="C42" s="450" t="str">
        <f t="shared" si="0"/>
        <v/>
      </c>
      <c r="D42" s="450"/>
      <c r="E42" s="449" t="str">
        <f>IF('各会計、関係団体の財政状況及び健全化判断比率'!B15="","",'各会計、関係団体の財政状況及び健全化判断比率'!B15)</f>
        <v/>
      </c>
      <c r="F42" s="449"/>
      <c r="G42" s="449"/>
      <c r="H42" s="449"/>
      <c r="I42" s="449"/>
      <c r="J42" s="449"/>
      <c r="K42" s="449"/>
      <c r="L42" s="449"/>
      <c r="M42" s="449"/>
      <c r="N42" s="449"/>
      <c r="O42" s="449"/>
      <c r="P42" s="449"/>
      <c r="Q42" s="449"/>
      <c r="R42" s="449"/>
      <c r="S42" s="449"/>
      <c r="T42" s="2"/>
      <c r="U42" s="450" t="str">
        <f t="shared" si="1"/>
        <v/>
      </c>
      <c r="V42" s="450"/>
      <c r="W42" s="449"/>
      <c r="X42" s="449"/>
      <c r="Y42" s="449"/>
      <c r="Z42" s="449"/>
      <c r="AA42" s="449"/>
      <c r="AB42" s="449"/>
      <c r="AC42" s="449"/>
      <c r="AD42" s="449"/>
      <c r="AE42" s="449"/>
      <c r="AF42" s="449"/>
      <c r="AG42" s="449"/>
      <c r="AH42" s="449"/>
      <c r="AI42" s="449"/>
      <c r="AJ42" s="449"/>
      <c r="AK42" s="449"/>
      <c r="AL42" s="2"/>
      <c r="AM42" s="450" t="str">
        <f t="shared" si="2"/>
        <v/>
      </c>
      <c r="AN42" s="450"/>
      <c r="AO42" s="449"/>
      <c r="AP42" s="449"/>
      <c r="AQ42" s="449"/>
      <c r="AR42" s="449"/>
      <c r="AS42" s="449"/>
      <c r="AT42" s="449"/>
      <c r="AU42" s="449"/>
      <c r="AV42" s="449"/>
      <c r="AW42" s="449"/>
      <c r="AX42" s="449"/>
      <c r="AY42" s="449"/>
      <c r="AZ42" s="449"/>
      <c r="BA42" s="449"/>
      <c r="BB42" s="449"/>
      <c r="BC42" s="449"/>
      <c r="BD42" s="2"/>
      <c r="BE42" s="450" t="str">
        <f t="shared" si="3"/>
        <v/>
      </c>
      <c r="BF42" s="450"/>
      <c r="BG42" s="449"/>
      <c r="BH42" s="449"/>
      <c r="BI42" s="449"/>
      <c r="BJ42" s="449"/>
      <c r="BK42" s="449"/>
      <c r="BL42" s="449"/>
      <c r="BM42" s="449"/>
      <c r="BN42" s="449"/>
      <c r="BO42" s="449"/>
      <c r="BP42" s="449"/>
      <c r="BQ42" s="449"/>
      <c r="BR42" s="449"/>
      <c r="BS42" s="449"/>
      <c r="BT42" s="449"/>
      <c r="BU42" s="449"/>
      <c r="BV42" s="2"/>
      <c r="BW42" s="450">
        <f t="shared" si="4"/>
        <v>15</v>
      </c>
      <c r="BX42" s="450"/>
      <c r="BY42" s="449" t="str">
        <f>IF('各会計、関係団体の財政状況及び健全化判断比率'!B76="","",'各会計、関係団体の財政状況及び健全化判断比率'!B76)</f>
        <v>福島県後期高齢者医療広域連合　後期高齢者医療特別会計</v>
      </c>
      <c r="BZ42" s="449"/>
      <c r="CA42" s="449"/>
      <c r="CB42" s="449"/>
      <c r="CC42" s="449"/>
      <c r="CD42" s="449"/>
      <c r="CE42" s="449"/>
      <c r="CF42" s="449"/>
      <c r="CG42" s="449"/>
      <c r="CH42" s="449"/>
      <c r="CI42" s="449"/>
      <c r="CJ42" s="449"/>
      <c r="CK42" s="449"/>
      <c r="CL42" s="449"/>
      <c r="CM42" s="449"/>
      <c r="CN42" s="2"/>
      <c r="CO42" s="450" t="str">
        <f t="shared" si="5"/>
        <v/>
      </c>
      <c r="CP42" s="450"/>
      <c r="CQ42" s="449" t="str">
        <f>IF('各会計、関係団体の財政状況及び健全化判断比率'!BS15="","",'各会計、関係団体の財政状況及び健全化判断比率'!BS15)</f>
        <v/>
      </c>
      <c r="CR42" s="449"/>
      <c r="CS42" s="449"/>
      <c r="CT42" s="449"/>
      <c r="CU42" s="449"/>
      <c r="CV42" s="449"/>
      <c r="CW42" s="449"/>
      <c r="CX42" s="449"/>
      <c r="CY42" s="449"/>
      <c r="CZ42" s="449"/>
      <c r="DA42" s="449"/>
      <c r="DB42" s="449"/>
      <c r="DC42" s="449"/>
      <c r="DD42" s="449"/>
      <c r="DE42" s="449"/>
      <c r="DG42" s="451" t="str">
        <f>IF('各会計、関係団体の財政状況及び健全化判断比率'!BR15="","",'各会計、関係団体の財政状況及び健全化判断比率'!BR15)</f>
        <v/>
      </c>
      <c r="DH42" s="451"/>
      <c r="DI42" s="19"/>
    </row>
    <row r="43" spans="1:113" ht="32.25" customHeight="1" x14ac:dyDescent="0.2">
      <c r="B43" s="5"/>
      <c r="C43" s="450" t="str">
        <f t="shared" si="0"/>
        <v/>
      </c>
      <c r="D43" s="450"/>
      <c r="E43" s="449" t="str">
        <f>IF('各会計、関係団体の財政状況及び健全化判断比率'!B16="","",'各会計、関係団体の財政状況及び健全化判断比率'!B16)</f>
        <v/>
      </c>
      <c r="F43" s="449"/>
      <c r="G43" s="449"/>
      <c r="H43" s="449"/>
      <c r="I43" s="449"/>
      <c r="J43" s="449"/>
      <c r="K43" s="449"/>
      <c r="L43" s="449"/>
      <c r="M43" s="449"/>
      <c r="N43" s="449"/>
      <c r="O43" s="449"/>
      <c r="P43" s="449"/>
      <c r="Q43" s="449"/>
      <c r="R43" s="449"/>
      <c r="S43" s="449"/>
      <c r="T43" s="2"/>
      <c r="U43" s="450" t="str">
        <f t="shared" si="1"/>
        <v/>
      </c>
      <c r="V43" s="450"/>
      <c r="W43" s="449"/>
      <c r="X43" s="449"/>
      <c r="Y43" s="449"/>
      <c r="Z43" s="449"/>
      <c r="AA43" s="449"/>
      <c r="AB43" s="449"/>
      <c r="AC43" s="449"/>
      <c r="AD43" s="449"/>
      <c r="AE43" s="449"/>
      <c r="AF43" s="449"/>
      <c r="AG43" s="449"/>
      <c r="AH43" s="449"/>
      <c r="AI43" s="449"/>
      <c r="AJ43" s="449"/>
      <c r="AK43" s="449"/>
      <c r="AL43" s="2"/>
      <c r="AM43" s="450" t="str">
        <f t="shared" si="2"/>
        <v/>
      </c>
      <c r="AN43" s="450"/>
      <c r="AO43" s="449"/>
      <c r="AP43" s="449"/>
      <c r="AQ43" s="449"/>
      <c r="AR43" s="449"/>
      <c r="AS43" s="449"/>
      <c r="AT43" s="449"/>
      <c r="AU43" s="449"/>
      <c r="AV43" s="449"/>
      <c r="AW43" s="449"/>
      <c r="AX43" s="449"/>
      <c r="AY43" s="449"/>
      <c r="AZ43" s="449"/>
      <c r="BA43" s="449"/>
      <c r="BB43" s="449"/>
      <c r="BC43" s="449"/>
      <c r="BD43" s="2"/>
      <c r="BE43" s="450" t="str">
        <f t="shared" si="3"/>
        <v/>
      </c>
      <c r="BF43" s="450"/>
      <c r="BG43" s="449"/>
      <c r="BH43" s="449"/>
      <c r="BI43" s="449"/>
      <c r="BJ43" s="449"/>
      <c r="BK43" s="449"/>
      <c r="BL43" s="449"/>
      <c r="BM43" s="449"/>
      <c r="BN43" s="449"/>
      <c r="BO43" s="449"/>
      <c r="BP43" s="449"/>
      <c r="BQ43" s="449"/>
      <c r="BR43" s="449"/>
      <c r="BS43" s="449"/>
      <c r="BT43" s="449"/>
      <c r="BU43" s="449"/>
      <c r="BV43" s="2"/>
      <c r="BW43" s="450" t="str">
        <f t="shared" si="4"/>
        <v/>
      </c>
      <c r="BX43" s="450"/>
      <c r="BY43" s="449" t="str">
        <f>IF('各会計、関係団体の財政状況及び健全化判断比率'!B77="","",'各会計、関係団体の財政状況及び健全化判断比率'!B77)</f>
        <v/>
      </c>
      <c r="BZ43" s="449"/>
      <c r="CA43" s="449"/>
      <c r="CB43" s="449"/>
      <c r="CC43" s="449"/>
      <c r="CD43" s="449"/>
      <c r="CE43" s="449"/>
      <c r="CF43" s="449"/>
      <c r="CG43" s="449"/>
      <c r="CH43" s="449"/>
      <c r="CI43" s="449"/>
      <c r="CJ43" s="449"/>
      <c r="CK43" s="449"/>
      <c r="CL43" s="449"/>
      <c r="CM43" s="449"/>
      <c r="CN43" s="2"/>
      <c r="CO43" s="450" t="str">
        <f t="shared" si="5"/>
        <v/>
      </c>
      <c r="CP43" s="450"/>
      <c r="CQ43" s="449" t="str">
        <f>IF('各会計、関係団体の財政状況及び健全化判断比率'!BS16="","",'各会計、関係団体の財政状況及び健全化判断比率'!BS16)</f>
        <v/>
      </c>
      <c r="CR43" s="449"/>
      <c r="CS43" s="449"/>
      <c r="CT43" s="449"/>
      <c r="CU43" s="449"/>
      <c r="CV43" s="449"/>
      <c r="CW43" s="449"/>
      <c r="CX43" s="449"/>
      <c r="CY43" s="449"/>
      <c r="CZ43" s="449"/>
      <c r="DA43" s="449"/>
      <c r="DB43" s="449"/>
      <c r="DC43" s="449"/>
      <c r="DD43" s="449"/>
      <c r="DE43" s="449"/>
      <c r="DG43" s="451" t="str">
        <f>IF('各会計、関係団体の財政状況及び健全化判断比率'!BR16="","",'各会計、関係団体の財政状況及び健全化判断比率'!BR16)</f>
        <v/>
      </c>
      <c r="DH43" s="45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288</v>
      </c>
      <c r="E46" s="395" t="s">
        <v>292</v>
      </c>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c r="AD46" s="395"/>
      <c r="AE46" s="395"/>
      <c r="AF46" s="395"/>
      <c r="AG46" s="395"/>
      <c r="AH46" s="395"/>
      <c r="AI46" s="395"/>
      <c r="AJ46" s="395"/>
      <c r="AK46" s="395"/>
      <c r="AL46" s="395"/>
      <c r="AM46" s="395"/>
      <c r="AN46" s="395"/>
      <c r="AO46" s="395"/>
      <c r="AP46" s="395"/>
      <c r="AQ46" s="395"/>
      <c r="AR46" s="395"/>
      <c r="AS46" s="395"/>
      <c r="AT46" s="395"/>
      <c r="AU46" s="395"/>
      <c r="AV46" s="395"/>
      <c r="AW46" s="395"/>
      <c r="AX46" s="395"/>
      <c r="AY46" s="395"/>
      <c r="AZ46" s="395"/>
      <c r="BA46" s="395"/>
      <c r="BB46" s="395"/>
      <c r="BC46" s="395"/>
      <c r="BD46" s="395"/>
      <c r="BE46" s="395"/>
      <c r="BF46" s="395"/>
      <c r="BG46" s="395"/>
      <c r="BH46" s="395"/>
      <c r="BI46" s="395"/>
      <c r="BJ46" s="395"/>
      <c r="BK46" s="395"/>
      <c r="BL46" s="395"/>
      <c r="BM46" s="395"/>
      <c r="BN46" s="395"/>
      <c r="BO46" s="395"/>
      <c r="BP46" s="395"/>
      <c r="BQ46" s="395"/>
      <c r="BR46" s="395"/>
      <c r="BS46" s="395"/>
      <c r="BT46" s="395"/>
      <c r="BU46" s="395"/>
      <c r="BV46" s="395"/>
      <c r="BW46" s="395"/>
      <c r="BX46" s="395"/>
      <c r="BY46" s="395"/>
      <c r="BZ46" s="395"/>
      <c r="CA46" s="395"/>
      <c r="CB46" s="395"/>
      <c r="CC46" s="395"/>
      <c r="CD46" s="395"/>
      <c r="CE46" s="395"/>
      <c r="CF46" s="395"/>
      <c r="CG46" s="395"/>
      <c r="CH46" s="395"/>
      <c r="CI46" s="395"/>
      <c r="CJ46" s="395"/>
      <c r="CK46" s="395"/>
      <c r="CL46" s="395"/>
      <c r="CM46" s="395"/>
      <c r="CN46" s="395"/>
      <c r="CO46" s="395"/>
      <c r="CP46" s="395"/>
      <c r="CQ46" s="395"/>
      <c r="CR46" s="395"/>
      <c r="CS46" s="395"/>
      <c r="CT46" s="395"/>
      <c r="CU46" s="395"/>
      <c r="CV46" s="395"/>
      <c r="CW46" s="395"/>
      <c r="CX46" s="395"/>
      <c r="CY46" s="395"/>
      <c r="CZ46" s="395"/>
      <c r="DA46" s="395"/>
      <c r="DB46" s="395"/>
      <c r="DC46" s="395"/>
      <c r="DD46" s="395"/>
      <c r="DE46" s="395"/>
      <c r="DF46" s="395"/>
      <c r="DG46" s="395"/>
      <c r="DH46" s="395"/>
      <c r="DI46" s="395"/>
    </row>
    <row r="47" spans="1:113" x14ac:dyDescent="0.2">
      <c r="E47" s="395" t="s">
        <v>294</v>
      </c>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c r="AD47" s="395"/>
      <c r="AE47" s="395"/>
      <c r="AF47" s="395"/>
      <c r="AG47" s="395"/>
      <c r="AH47" s="395"/>
      <c r="AI47" s="395"/>
      <c r="AJ47" s="395"/>
      <c r="AK47" s="395"/>
      <c r="AL47" s="395"/>
      <c r="AM47" s="395"/>
      <c r="AN47" s="395"/>
      <c r="AO47" s="395"/>
      <c r="AP47" s="395"/>
      <c r="AQ47" s="395"/>
      <c r="AR47" s="395"/>
      <c r="AS47" s="395"/>
      <c r="AT47" s="395"/>
      <c r="AU47" s="395"/>
      <c r="AV47" s="395"/>
      <c r="AW47" s="395"/>
      <c r="AX47" s="395"/>
      <c r="AY47" s="395"/>
      <c r="AZ47" s="395"/>
      <c r="BA47" s="395"/>
      <c r="BB47" s="395"/>
      <c r="BC47" s="395"/>
      <c r="BD47" s="395"/>
      <c r="BE47" s="395"/>
      <c r="BF47" s="395"/>
      <c r="BG47" s="395"/>
      <c r="BH47" s="395"/>
      <c r="BI47" s="395"/>
      <c r="BJ47" s="395"/>
      <c r="BK47" s="395"/>
      <c r="BL47" s="395"/>
      <c r="BM47" s="395"/>
      <c r="BN47" s="395"/>
      <c r="BO47" s="395"/>
      <c r="BP47" s="395"/>
      <c r="BQ47" s="395"/>
      <c r="BR47" s="395"/>
      <c r="BS47" s="395"/>
      <c r="BT47" s="395"/>
      <c r="BU47" s="395"/>
      <c r="BV47" s="395"/>
      <c r="BW47" s="395"/>
      <c r="BX47" s="395"/>
      <c r="BY47" s="395"/>
      <c r="BZ47" s="395"/>
      <c r="CA47" s="395"/>
      <c r="CB47" s="395"/>
      <c r="CC47" s="395"/>
      <c r="CD47" s="395"/>
      <c r="CE47" s="395"/>
      <c r="CF47" s="395"/>
      <c r="CG47" s="395"/>
      <c r="CH47" s="395"/>
      <c r="CI47" s="395"/>
      <c r="CJ47" s="395"/>
      <c r="CK47" s="395"/>
      <c r="CL47" s="395"/>
      <c r="CM47" s="395"/>
      <c r="CN47" s="395"/>
      <c r="CO47" s="395"/>
      <c r="CP47" s="395"/>
      <c r="CQ47" s="395"/>
      <c r="CR47" s="395"/>
      <c r="CS47" s="395"/>
      <c r="CT47" s="395"/>
      <c r="CU47" s="395"/>
      <c r="CV47" s="395"/>
      <c r="CW47" s="395"/>
      <c r="CX47" s="395"/>
      <c r="CY47" s="395"/>
      <c r="CZ47" s="395"/>
      <c r="DA47" s="395"/>
      <c r="DB47" s="395"/>
      <c r="DC47" s="395"/>
      <c r="DD47" s="395"/>
      <c r="DE47" s="395"/>
      <c r="DF47" s="395"/>
      <c r="DG47" s="395"/>
      <c r="DH47" s="395"/>
      <c r="DI47" s="395"/>
    </row>
    <row r="48" spans="1:113" x14ac:dyDescent="0.2">
      <c r="E48" s="395" t="s">
        <v>296</v>
      </c>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c r="AL48" s="395"/>
      <c r="AM48" s="395"/>
      <c r="AN48" s="395"/>
      <c r="AO48" s="395"/>
      <c r="AP48" s="395"/>
      <c r="AQ48" s="395"/>
      <c r="AR48" s="395"/>
      <c r="AS48" s="395"/>
      <c r="AT48" s="395"/>
      <c r="AU48" s="395"/>
      <c r="AV48" s="395"/>
      <c r="AW48" s="395"/>
      <c r="AX48" s="395"/>
      <c r="AY48" s="395"/>
      <c r="AZ48" s="395"/>
      <c r="BA48" s="395"/>
      <c r="BB48" s="395"/>
      <c r="BC48" s="395"/>
      <c r="BD48" s="395"/>
      <c r="BE48" s="395"/>
      <c r="BF48" s="395"/>
      <c r="BG48" s="395"/>
      <c r="BH48" s="395"/>
      <c r="BI48" s="395"/>
      <c r="BJ48" s="395"/>
      <c r="BK48" s="395"/>
      <c r="BL48" s="395"/>
      <c r="BM48" s="395"/>
      <c r="BN48" s="395"/>
      <c r="BO48" s="395"/>
      <c r="BP48" s="395"/>
      <c r="BQ48" s="395"/>
      <c r="BR48" s="395"/>
      <c r="BS48" s="395"/>
      <c r="BT48" s="395"/>
      <c r="BU48" s="395"/>
      <c r="BV48" s="395"/>
      <c r="BW48" s="395"/>
      <c r="BX48" s="395"/>
      <c r="BY48" s="395"/>
      <c r="BZ48" s="395"/>
      <c r="CA48" s="395"/>
      <c r="CB48" s="395"/>
      <c r="CC48" s="395"/>
      <c r="CD48" s="395"/>
      <c r="CE48" s="395"/>
      <c r="CF48" s="395"/>
      <c r="CG48" s="395"/>
      <c r="CH48" s="395"/>
      <c r="CI48" s="395"/>
      <c r="CJ48" s="395"/>
      <c r="CK48" s="395"/>
      <c r="CL48" s="395"/>
      <c r="CM48" s="395"/>
      <c r="CN48" s="395"/>
      <c r="CO48" s="395"/>
      <c r="CP48" s="395"/>
      <c r="CQ48" s="395"/>
      <c r="CR48" s="395"/>
      <c r="CS48" s="395"/>
      <c r="CT48" s="395"/>
      <c r="CU48" s="395"/>
      <c r="CV48" s="395"/>
      <c r="CW48" s="395"/>
      <c r="CX48" s="395"/>
      <c r="CY48" s="395"/>
      <c r="CZ48" s="395"/>
      <c r="DA48" s="395"/>
      <c r="DB48" s="395"/>
      <c r="DC48" s="395"/>
      <c r="DD48" s="395"/>
      <c r="DE48" s="395"/>
      <c r="DF48" s="395"/>
      <c r="DG48" s="395"/>
      <c r="DH48" s="395"/>
      <c r="DI48" s="395"/>
    </row>
    <row r="49" spans="5:113" x14ac:dyDescent="0.2">
      <c r="E49" s="395" t="s">
        <v>297</v>
      </c>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c r="AD49" s="395"/>
      <c r="AE49" s="395"/>
      <c r="AF49" s="395"/>
      <c r="AG49" s="395"/>
      <c r="AH49" s="395"/>
      <c r="AI49" s="395"/>
      <c r="AJ49" s="395"/>
      <c r="AK49" s="395"/>
      <c r="AL49" s="395"/>
      <c r="AM49" s="395"/>
      <c r="AN49" s="395"/>
      <c r="AO49" s="395"/>
      <c r="AP49" s="395"/>
      <c r="AQ49" s="395"/>
      <c r="AR49" s="395"/>
      <c r="AS49" s="395"/>
      <c r="AT49" s="395"/>
      <c r="AU49" s="395"/>
      <c r="AV49" s="395"/>
      <c r="AW49" s="395"/>
      <c r="AX49" s="395"/>
      <c r="AY49" s="395"/>
      <c r="AZ49" s="395"/>
      <c r="BA49" s="395"/>
      <c r="BB49" s="395"/>
      <c r="BC49" s="395"/>
      <c r="BD49" s="395"/>
      <c r="BE49" s="395"/>
      <c r="BF49" s="395"/>
      <c r="BG49" s="395"/>
      <c r="BH49" s="395"/>
      <c r="BI49" s="395"/>
      <c r="BJ49" s="395"/>
      <c r="BK49" s="395"/>
      <c r="BL49" s="395"/>
      <c r="BM49" s="395"/>
      <c r="BN49" s="395"/>
      <c r="BO49" s="395"/>
      <c r="BP49" s="395"/>
      <c r="BQ49" s="395"/>
      <c r="BR49" s="395"/>
      <c r="BS49" s="395"/>
      <c r="BT49" s="395"/>
      <c r="BU49" s="395"/>
      <c r="BV49" s="395"/>
      <c r="BW49" s="395"/>
      <c r="BX49" s="395"/>
      <c r="BY49" s="395"/>
      <c r="BZ49" s="395"/>
      <c r="CA49" s="395"/>
      <c r="CB49" s="395"/>
      <c r="CC49" s="395"/>
      <c r="CD49" s="395"/>
      <c r="CE49" s="395"/>
      <c r="CF49" s="395"/>
      <c r="CG49" s="395"/>
      <c r="CH49" s="395"/>
      <c r="CI49" s="395"/>
      <c r="CJ49" s="395"/>
      <c r="CK49" s="395"/>
      <c r="CL49" s="395"/>
      <c r="CM49" s="395"/>
      <c r="CN49" s="395"/>
      <c r="CO49" s="395"/>
      <c r="CP49" s="395"/>
      <c r="CQ49" s="395"/>
      <c r="CR49" s="395"/>
      <c r="CS49" s="395"/>
      <c r="CT49" s="395"/>
      <c r="CU49" s="395"/>
      <c r="CV49" s="395"/>
      <c r="CW49" s="395"/>
      <c r="CX49" s="395"/>
      <c r="CY49" s="395"/>
      <c r="CZ49" s="395"/>
      <c r="DA49" s="395"/>
      <c r="DB49" s="395"/>
      <c r="DC49" s="395"/>
      <c r="DD49" s="395"/>
      <c r="DE49" s="395"/>
      <c r="DF49" s="395"/>
      <c r="DG49" s="395"/>
      <c r="DH49" s="395"/>
      <c r="DI49" s="395"/>
    </row>
    <row r="50" spans="5:113" x14ac:dyDescent="0.2">
      <c r="E50" s="395" t="s">
        <v>200</v>
      </c>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5"/>
      <c r="AY50" s="395"/>
      <c r="AZ50" s="395"/>
      <c r="BA50" s="395"/>
      <c r="BB50" s="395"/>
      <c r="BC50" s="395"/>
      <c r="BD50" s="395"/>
      <c r="BE50" s="395"/>
      <c r="BF50" s="395"/>
      <c r="BG50" s="395"/>
      <c r="BH50" s="395"/>
      <c r="BI50" s="395"/>
      <c r="BJ50" s="395"/>
      <c r="BK50" s="395"/>
      <c r="BL50" s="395"/>
      <c r="BM50" s="395"/>
      <c r="BN50" s="395"/>
      <c r="BO50" s="395"/>
      <c r="BP50" s="395"/>
      <c r="BQ50" s="395"/>
      <c r="BR50" s="395"/>
      <c r="BS50" s="395"/>
      <c r="BT50" s="395"/>
      <c r="BU50" s="395"/>
      <c r="BV50" s="395"/>
      <c r="BW50" s="395"/>
      <c r="BX50" s="395"/>
      <c r="BY50" s="395"/>
      <c r="BZ50" s="395"/>
      <c r="CA50" s="395"/>
      <c r="CB50" s="395"/>
      <c r="CC50" s="395"/>
      <c r="CD50" s="395"/>
      <c r="CE50" s="395"/>
      <c r="CF50" s="395"/>
      <c r="CG50" s="395"/>
      <c r="CH50" s="395"/>
      <c r="CI50" s="395"/>
      <c r="CJ50" s="395"/>
      <c r="CK50" s="395"/>
      <c r="CL50" s="395"/>
      <c r="CM50" s="395"/>
      <c r="CN50" s="395"/>
      <c r="CO50" s="395"/>
      <c r="CP50" s="395"/>
      <c r="CQ50" s="395"/>
      <c r="CR50" s="395"/>
      <c r="CS50" s="395"/>
      <c r="CT50" s="395"/>
      <c r="CU50" s="395"/>
      <c r="CV50" s="395"/>
      <c r="CW50" s="395"/>
      <c r="CX50" s="395"/>
      <c r="CY50" s="395"/>
      <c r="CZ50" s="395"/>
      <c r="DA50" s="395"/>
      <c r="DB50" s="395"/>
      <c r="DC50" s="395"/>
      <c r="DD50" s="395"/>
      <c r="DE50" s="395"/>
      <c r="DF50" s="395"/>
      <c r="DG50" s="395"/>
      <c r="DH50" s="395"/>
      <c r="DI50" s="395"/>
    </row>
    <row r="51" spans="5:113" x14ac:dyDescent="0.2">
      <c r="E51" s="395" t="s">
        <v>300</v>
      </c>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5"/>
      <c r="AY51" s="395"/>
      <c r="AZ51" s="395"/>
      <c r="BA51" s="395"/>
      <c r="BB51" s="395"/>
      <c r="BC51" s="395"/>
      <c r="BD51" s="395"/>
      <c r="BE51" s="395"/>
      <c r="BF51" s="395"/>
      <c r="BG51" s="395"/>
      <c r="BH51" s="395"/>
      <c r="BI51" s="395"/>
      <c r="BJ51" s="395"/>
      <c r="BK51" s="395"/>
      <c r="BL51" s="395"/>
      <c r="BM51" s="395"/>
      <c r="BN51" s="395"/>
      <c r="BO51" s="395"/>
      <c r="BP51" s="395"/>
      <c r="BQ51" s="395"/>
      <c r="BR51" s="395"/>
      <c r="BS51" s="395"/>
      <c r="BT51" s="395"/>
      <c r="BU51" s="395"/>
      <c r="BV51" s="395"/>
      <c r="BW51" s="395"/>
      <c r="BX51" s="395"/>
      <c r="BY51" s="395"/>
      <c r="BZ51" s="395"/>
      <c r="CA51" s="395"/>
      <c r="CB51" s="395"/>
      <c r="CC51" s="395"/>
      <c r="CD51" s="395"/>
      <c r="CE51" s="395"/>
      <c r="CF51" s="395"/>
      <c r="CG51" s="395"/>
      <c r="CH51" s="395"/>
      <c r="CI51" s="395"/>
      <c r="CJ51" s="395"/>
      <c r="CK51" s="395"/>
      <c r="CL51" s="395"/>
      <c r="CM51" s="395"/>
      <c r="CN51" s="395"/>
      <c r="CO51" s="395"/>
      <c r="CP51" s="395"/>
      <c r="CQ51" s="395"/>
      <c r="CR51" s="395"/>
      <c r="CS51" s="395"/>
      <c r="CT51" s="395"/>
      <c r="CU51" s="395"/>
      <c r="CV51" s="395"/>
      <c r="CW51" s="395"/>
      <c r="CX51" s="395"/>
      <c r="CY51" s="395"/>
      <c r="CZ51" s="395"/>
      <c r="DA51" s="395"/>
      <c r="DB51" s="395"/>
      <c r="DC51" s="395"/>
      <c r="DD51" s="395"/>
      <c r="DE51" s="395"/>
      <c r="DF51" s="395"/>
      <c r="DG51" s="395"/>
      <c r="DH51" s="395"/>
      <c r="DI51" s="395"/>
    </row>
    <row r="52" spans="5:113" x14ac:dyDescent="0.2">
      <c r="E52" s="395" t="s">
        <v>302</v>
      </c>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c r="AD52" s="395"/>
      <c r="AE52" s="395"/>
      <c r="AF52" s="395"/>
      <c r="AG52" s="395"/>
      <c r="AH52" s="395"/>
      <c r="AI52" s="395"/>
      <c r="AJ52" s="395"/>
      <c r="AK52" s="395"/>
      <c r="AL52" s="395"/>
      <c r="AM52" s="395"/>
      <c r="AN52" s="395"/>
      <c r="AO52" s="395"/>
      <c r="AP52" s="395"/>
      <c r="AQ52" s="395"/>
      <c r="AR52" s="395"/>
      <c r="AS52" s="395"/>
      <c r="AT52" s="395"/>
      <c r="AU52" s="395"/>
      <c r="AV52" s="395"/>
      <c r="AW52" s="395"/>
      <c r="AX52" s="395"/>
      <c r="AY52" s="395"/>
      <c r="AZ52" s="395"/>
      <c r="BA52" s="395"/>
      <c r="BB52" s="395"/>
      <c r="BC52" s="395"/>
      <c r="BD52" s="395"/>
      <c r="BE52" s="395"/>
      <c r="BF52" s="395"/>
      <c r="BG52" s="395"/>
      <c r="BH52" s="395"/>
      <c r="BI52" s="395"/>
      <c r="BJ52" s="395"/>
      <c r="BK52" s="395"/>
      <c r="BL52" s="395"/>
      <c r="BM52" s="395"/>
      <c r="BN52" s="395"/>
      <c r="BO52" s="395"/>
      <c r="BP52" s="395"/>
      <c r="BQ52" s="395"/>
      <c r="BR52" s="395"/>
      <c r="BS52" s="395"/>
      <c r="BT52" s="395"/>
      <c r="BU52" s="395"/>
      <c r="BV52" s="395"/>
      <c r="BW52" s="395"/>
      <c r="BX52" s="395"/>
      <c r="BY52" s="395"/>
      <c r="BZ52" s="395"/>
      <c r="CA52" s="395"/>
      <c r="CB52" s="395"/>
      <c r="CC52" s="395"/>
      <c r="CD52" s="395"/>
      <c r="CE52" s="395"/>
      <c r="CF52" s="395"/>
      <c r="CG52" s="395"/>
      <c r="CH52" s="395"/>
      <c r="CI52" s="395"/>
      <c r="CJ52" s="395"/>
      <c r="CK52" s="395"/>
      <c r="CL52" s="395"/>
      <c r="CM52" s="395"/>
      <c r="CN52" s="395"/>
      <c r="CO52" s="395"/>
      <c r="CP52" s="395"/>
      <c r="CQ52" s="395"/>
      <c r="CR52" s="395"/>
      <c r="CS52" s="395"/>
      <c r="CT52" s="395"/>
      <c r="CU52" s="395"/>
      <c r="CV52" s="395"/>
      <c r="CW52" s="395"/>
      <c r="CX52" s="395"/>
      <c r="CY52" s="395"/>
      <c r="CZ52" s="395"/>
      <c r="DA52" s="395"/>
      <c r="DB52" s="395"/>
      <c r="DC52" s="395"/>
      <c r="DD52" s="395"/>
      <c r="DE52" s="395"/>
      <c r="DF52" s="395"/>
      <c r="DG52" s="395"/>
      <c r="DH52" s="395"/>
      <c r="DI52" s="395"/>
    </row>
    <row r="53" spans="5:113" x14ac:dyDescent="0.2">
      <c r="E53" s="395" t="s">
        <v>192</v>
      </c>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c r="AD53" s="395"/>
      <c r="AE53" s="395"/>
      <c r="AF53" s="395"/>
      <c r="AG53" s="395"/>
      <c r="AH53" s="395"/>
      <c r="AI53" s="395"/>
      <c r="AJ53" s="395"/>
      <c r="AK53" s="395"/>
      <c r="AL53" s="395"/>
      <c r="AM53" s="395"/>
      <c r="AN53" s="395"/>
      <c r="AO53" s="395"/>
      <c r="AP53" s="395"/>
      <c r="AQ53" s="395"/>
      <c r="AR53" s="395"/>
      <c r="AS53" s="395"/>
      <c r="AT53" s="395"/>
      <c r="AU53" s="395"/>
      <c r="AV53" s="395"/>
      <c r="AW53" s="395"/>
      <c r="AX53" s="395"/>
      <c r="AY53" s="395"/>
      <c r="AZ53" s="395"/>
      <c r="BA53" s="395"/>
      <c r="BB53" s="395"/>
      <c r="BC53" s="395"/>
      <c r="BD53" s="395"/>
      <c r="BE53" s="395"/>
      <c r="BF53" s="395"/>
      <c r="BG53" s="395"/>
      <c r="BH53" s="395"/>
      <c r="BI53" s="395"/>
      <c r="BJ53" s="395"/>
      <c r="BK53" s="395"/>
      <c r="BL53" s="395"/>
      <c r="BM53" s="395"/>
      <c r="BN53" s="395"/>
      <c r="BO53" s="395"/>
      <c r="BP53" s="395"/>
      <c r="BQ53" s="395"/>
      <c r="BR53" s="395"/>
      <c r="BS53" s="395"/>
      <c r="BT53" s="395"/>
      <c r="BU53" s="395"/>
      <c r="BV53" s="395"/>
      <c r="BW53" s="395"/>
      <c r="BX53" s="395"/>
      <c r="BY53" s="395"/>
      <c r="BZ53" s="395"/>
      <c r="CA53" s="395"/>
      <c r="CB53" s="395"/>
      <c r="CC53" s="395"/>
      <c r="CD53" s="395"/>
      <c r="CE53" s="395"/>
      <c r="CF53" s="395"/>
      <c r="CG53" s="395"/>
      <c r="CH53" s="395"/>
      <c r="CI53" s="395"/>
      <c r="CJ53" s="395"/>
      <c r="CK53" s="395"/>
      <c r="CL53" s="395"/>
      <c r="CM53" s="395"/>
      <c r="CN53" s="395"/>
      <c r="CO53" s="395"/>
      <c r="CP53" s="395"/>
      <c r="CQ53" s="395"/>
      <c r="CR53" s="395"/>
      <c r="CS53" s="395"/>
      <c r="CT53" s="395"/>
      <c r="CU53" s="395"/>
      <c r="CV53" s="395"/>
      <c r="CW53" s="395"/>
      <c r="CX53" s="395"/>
      <c r="CY53" s="395"/>
      <c r="CZ53" s="395"/>
      <c r="DA53" s="395"/>
      <c r="DB53" s="395"/>
      <c r="DC53" s="395"/>
      <c r="DD53" s="395"/>
      <c r="DE53" s="395"/>
      <c r="DF53" s="395"/>
      <c r="DG53" s="395"/>
      <c r="DH53" s="395"/>
      <c r="DI53" s="395"/>
    </row>
    <row r="54" spans="5:113" x14ac:dyDescent="0.2"/>
    <row r="55" spans="5:113" x14ac:dyDescent="0.2"/>
    <row r="56" spans="5:113" x14ac:dyDescent="0.2"/>
  </sheetData>
  <sheetProtection algorithmName="SHA-512" hashValue="6u1xoh5jiQ2G2VIOM8oadXuFa9Po3rlDVNeU4FKbk5lB54AP6Kc2tFvXT1feN/O4z2C1r5cQzQ6rRaDSI4o2UA==" saltValue="1TX8OmPXkDvHgR3m8yMCW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16</v>
      </c>
      <c r="F33" s="195" t="s">
        <v>521</v>
      </c>
      <c r="G33" s="199" t="s">
        <v>522</v>
      </c>
      <c r="H33" s="199" t="s">
        <v>523</v>
      </c>
      <c r="I33" s="199" t="s">
        <v>524</v>
      </c>
      <c r="J33" s="203" t="s">
        <v>525</v>
      </c>
      <c r="K33" s="185"/>
      <c r="L33" s="185"/>
      <c r="M33" s="185"/>
      <c r="N33" s="185"/>
      <c r="O33" s="185"/>
      <c r="P33" s="185"/>
    </row>
    <row r="34" spans="1:16" ht="39" customHeight="1" x14ac:dyDescent="0.2">
      <c r="A34" s="185"/>
      <c r="B34" s="187"/>
      <c r="C34" s="1061" t="s">
        <v>451</v>
      </c>
      <c r="D34" s="1061"/>
      <c r="E34" s="1062"/>
      <c r="F34" s="196">
        <v>4.9400000000000004</v>
      </c>
      <c r="G34" s="200">
        <v>4.99</v>
      </c>
      <c r="H34" s="200">
        <v>4.3099999999999996</v>
      </c>
      <c r="I34" s="200">
        <v>4.71</v>
      </c>
      <c r="J34" s="204">
        <v>5.27</v>
      </c>
      <c r="K34" s="185"/>
      <c r="L34" s="185"/>
      <c r="M34" s="185"/>
      <c r="N34" s="185"/>
      <c r="O34" s="185"/>
      <c r="P34" s="185"/>
    </row>
    <row r="35" spans="1:16" ht="39" customHeight="1" x14ac:dyDescent="0.2">
      <c r="A35" s="185"/>
      <c r="B35" s="188"/>
      <c r="C35" s="1057" t="s">
        <v>459</v>
      </c>
      <c r="D35" s="1057"/>
      <c r="E35" s="1058"/>
      <c r="F35" s="197">
        <v>0.81</v>
      </c>
      <c r="G35" s="201">
        <v>0.78</v>
      </c>
      <c r="H35" s="201">
        <v>0.65</v>
      </c>
      <c r="I35" s="201">
        <v>3.52</v>
      </c>
      <c r="J35" s="205">
        <v>3.54</v>
      </c>
      <c r="K35" s="185"/>
      <c r="L35" s="185"/>
      <c r="M35" s="185"/>
      <c r="N35" s="185"/>
      <c r="O35" s="185"/>
      <c r="P35" s="185"/>
    </row>
    <row r="36" spans="1:16" ht="39" customHeight="1" x14ac:dyDescent="0.2">
      <c r="A36" s="185"/>
      <c r="B36" s="188"/>
      <c r="C36" s="1057" t="s">
        <v>27</v>
      </c>
      <c r="D36" s="1057"/>
      <c r="E36" s="1058"/>
      <c r="F36" s="197">
        <v>0.43</v>
      </c>
      <c r="G36" s="201">
        <v>0.22</v>
      </c>
      <c r="H36" s="201">
        <v>0.4</v>
      </c>
      <c r="I36" s="201">
        <v>1.34</v>
      </c>
      <c r="J36" s="205">
        <v>1.1000000000000001</v>
      </c>
      <c r="K36" s="185"/>
      <c r="L36" s="185"/>
      <c r="M36" s="185"/>
      <c r="N36" s="185"/>
      <c r="O36" s="185"/>
      <c r="P36" s="185"/>
    </row>
    <row r="37" spans="1:16" ht="39" customHeight="1" x14ac:dyDescent="0.2">
      <c r="A37" s="185"/>
      <c r="B37" s="188"/>
      <c r="C37" s="1057" t="s">
        <v>354</v>
      </c>
      <c r="D37" s="1057"/>
      <c r="E37" s="1058"/>
      <c r="F37" s="197" t="s">
        <v>203</v>
      </c>
      <c r="G37" s="201" t="s">
        <v>203</v>
      </c>
      <c r="H37" s="201" t="s">
        <v>203</v>
      </c>
      <c r="I37" s="201">
        <v>1.06</v>
      </c>
      <c r="J37" s="205">
        <v>0.8</v>
      </c>
      <c r="K37" s="185"/>
      <c r="L37" s="185"/>
      <c r="M37" s="185"/>
      <c r="N37" s="185"/>
      <c r="O37" s="185"/>
      <c r="P37" s="185"/>
    </row>
    <row r="38" spans="1:16" ht="39" customHeight="1" x14ac:dyDescent="0.2">
      <c r="A38" s="185"/>
      <c r="B38" s="188"/>
      <c r="C38" s="1057" t="s">
        <v>458</v>
      </c>
      <c r="D38" s="1057"/>
      <c r="E38" s="1058"/>
      <c r="F38" s="197">
        <v>0.15</v>
      </c>
      <c r="G38" s="201">
        <v>1.07</v>
      </c>
      <c r="H38" s="201">
        <v>0.55000000000000004</v>
      </c>
      <c r="I38" s="201">
        <v>0.34</v>
      </c>
      <c r="J38" s="205">
        <v>0.52</v>
      </c>
      <c r="K38" s="185"/>
      <c r="L38" s="185"/>
      <c r="M38" s="185"/>
      <c r="N38" s="185"/>
      <c r="O38" s="185"/>
      <c r="P38" s="185"/>
    </row>
    <row r="39" spans="1:16" ht="39" customHeight="1" x14ac:dyDescent="0.2">
      <c r="A39" s="185"/>
      <c r="B39" s="188"/>
      <c r="C39" s="1057" t="s">
        <v>227</v>
      </c>
      <c r="D39" s="1057"/>
      <c r="E39" s="1058"/>
      <c r="F39" s="197">
        <v>0.01</v>
      </c>
      <c r="G39" s="201">
        <v>0.02</v>
      </c>
      <c r="H39" s="201">
        <v>0.02</v>
      </c>
      <c r="I39" s="201">
        <v>0.04</v>
      </c>
      <c r="J39" s="205">
        <v>0.04</v>
      </c>
      <c r="K39" s="185"/>
      <c r="L39" s="185"/>
      <c r="M39" s="185"/>
      <c r="N39" s="185"/>
      <c r="O39" s="185"/>
      <c r="P39" s="185"/>
    </row>
    <row r="40" spans="1:16" ht="39" customHeight="1" x14ac:dyDescent="0.2">
      <c r="A40" s="185"/>
      <c r="B40" s="188"/>
      <c r="C40" s="1057"/>
      <c r="D40" s="1057"/>
      <c r="E40" s="1058"/>
      <c r="F40" s="197"/>
      <c r="G40" s="201"/>
      <c r="H40" s="201"/>
      <c r="I40" s="201"/>
      <c r="J40" s="205"/>
      <c r="K40" s="185"/>
      <c r="L40" s="185"/>
      <c r="M40" s="185"/>
      <c r="N40" s="185"/>
      <c r="O40" s="185"/>
      <c r="P40" s="185"/>
    </row>
    <row r="41" spans="1:16" ht="39" customHeight="1" x14ac:dyDescent="0.2">
      <c r="A41" s="185"/>
      <c r="B41" s="188"/>
      <c r="C41" s="1057"/>
      <c r="D41" s="1057"/>
      <c r="E41" s="1058"/>
      <c r="F41" s="197"/>
      <c r="G41" s="201"/>
      <c r="H41" s="201"/>
      <c r="I41" s="201"/>
      <c r="J41" s="205"/>
      <c r="K41" s="185"/>
      <c r="L41" s="185"/>
      <c r="M41" s="185"/>
      <c r="N41" s="185"/>
      <c r="O41" s="185"/>
      <c r="P41" s="185"/>
    </row>
    <row r="42" spans="1:16" ht="39" customHeight="1" x14ac:dyDescent="0.2">
      <c r="A42" s="185"/>
      <c r="B42" s="189"/>
      <c r="C42" s="1057" t="s">
        <v>528</v>
      </c>
      <c r="D42" s="1057"/>
      <c r="E42" s="1058"/>
      <c r="F42" s="197" t="s">
        <v>203</v>
      </c>
      <c r="G42" s="201" t="s">
        <v>203</v>
      </c>
      <c r="H42" s="201" t="s">
        <v>203</v>
      </c>
      <c r="I42" s="201" t="s">
        <v>203</v>
      </c>
      <c r="J42" s="205" t="s">
        <v>203</v>
      </c>
      <c r="K42" s="185"/>
      <c r="L42" s="185"/>
      <c r="M42" s="185"/>
      <c r="N42" s="185"/>
      <c r="O42" s="185"/>
      <c r="P42" s="185"/>
    </row>
    <row r="43" spans="1:16" ht="39" customHeight="1" x14ac:dyDescent="0.2">
      <c r="A43" s="185"/>
      <c r="B43" s="190"/>
      <c r="C43" s="1059" t="s">
        <v>483</v>
      </c>
      <c r="D43" s="1059"/>
      <c r="E43" s="1060"/>
      <c r="F43" s="198">
        <v>0.69</v>
      </c>
      <c r="G43" s="202">
        <v>0.8</v>
      </c>
      <c r="H43" s="202">
        <v>1.18</v>
      </c>
      <c r="I43" s="202" t="s">
        <v>203</v>
      </c>
      <c r="J43" s="206" t="s">
        <v>203</v>
      </c>
      <c r="K43" s="185"/>
      <c r="L43" s="185"/>
      <c r="M43" s="185"/>
      <c r="N43" s="185"/>
      <c r="O43" s="185"/>
      <c r="P43" s="185"/>
    </row>
    <row r="44" spans="1:16" ht="39" customHeight="1" x14ac:dyDescent="0.2">
      <c r="A44" s="185"/>
      <c r="B44" s="191" t="s">
        <v>18</v>
      </c>
      <c r="C44" s="193"/>
      <c r="D44" s="193"/>
      <c r="E44" s="193"/>
      <c r="F44" s="185"/>
      <c r="G44" s="185"/>
      <c r="H44" s="185"/>
      <c r="I44" s="185"/>
      <c r="J44" s="185"/>
      <c r="K44" s="185"/>
      <c r="L44" s="185"/>
      <c r="M44" s="185"/>
      <c r="N44" s="185"/>
      <c r="O44" s="185"/>
      <c r="P44" s="185"/>
    </row>
    <row r="45" spans="1:16" ht="16.2" x14ac:dyDescent="0.2">
      <c r="A45" s="185"/>
      <c r="B45" s="185"/>
      <c r="C45" s="185"/>
      <c r="D45" s="185"/>
      <c r="E45" s="185"/>
      <c r="F45" s="185"/>
      <c r="G45" s="185"/>
      <c r="H45" s="185"/>
      <c r="I45" s="185"/>
      <c r="J45" s="185"/>
      <c r="K45" s="185"/>
      <c r="L45" s="185"/>
      <c r="M45" s="185"/>
      <c r="N45" s="185"/>
      <c r="O45" s="185"/>
      <c r="P45" s="185"/>
    </row>
  </sheetData>
  <sheetProtection algorithmName="SHA-512" hashValue="j4jEMRVZ91/fxk9pxy0yWv6WE1f0kFeSD1dKxXHcmqhYMtDb8uUOi1aSkWE9k1A/stwiUIGLp+LbsB8zqHx+pw==" saltValue="WJao/X1hRHJWX0BEJxQGM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22</v>
      </c>
      <c r="P43" s="85"/>
      <c r="Q43" s="85"/>
      <c r="R43" s="85"/>
      <c r="S43" s="85"/>
      <c r="T43" s="85"/>
      <c r="U43" s="85"/>
    </row>
    <row r="44" spans="1:21" ht="30.75" customHeight="1" x14ac:dyDescent="0.2">
      <c r="A44" s="85"/>
      <c r="B44" s="207" t="s">
        <v>25</v>
      </c>
      <c r="C44" s="213"/>
      <c r="D44" s="213"/>
      <c r="E44" s="221"/>
      <c r="F44" s="221"/>
      <c r="G44" s="221"/>
      <c r="H44" s="221"/>
      <c r="I44" s="221"/>
      <c r="J44" s="224" t="s">
        <v>16</v>
      </c>
      <c r="K44" s="226" t="s">
        <v>521</v>
      </c>
      <c r="L44" s="235" t="s">
        <v>522</v>
      </c>
      <c r="M44" s="235" t="s">
        <v>523</v>
      </c>
      <c r="N44" s="235" t="s">
        <v>524</v>
      </c>
      <c r="O44" s="244" t="s">
        <v>525</v>
      </c>
      <c r="P44" s="85"/>
      <c r="Q44" s="85"/>
      <c r="R44" s="85"/>
      <c r="S44" s="85"/>
      <c r="T44" s="85"/>
      <c r="U44" s="85"/>
    </row>
    <row r="45" spans="1:21" ht="30.75" customHeight="1" x14ac:dyDescent="0.2">
      <c r="A45" s="85"/>
      <c r="B45" s="1078" t="s">
        <v>26</v>
      </c>
      <c r="C45" s="1079"/>
      <c r="D45" s="216"/>
      <c r="E45" s="1092" t="s">
        <v>24</v>
      </c>
      <c r="F45" s="1092"/>
      <c r="G45" s="1092"/>
      <c r="H45" s="1092"/>
      <c r="I45" s="1092"/>
      <c r="J45" s="1093"/>
      <c r="K45" s="227">
        <v>1605</v>
      </c>
      <c r="L45" s="236">
        <v>1591</v>
      </c>
      <c r="M45" s="236">
        <v>1546</v>
      </c>
      <c r="N45" s="236">
        <v>1549</v>
      </c>
      <c r="O45" s="245">
        <v>1690</v>
      </c>
      <c r="P45" s="85"/>
      <c r="Q45" s="85"/>
      <c r="R45" s="85"/>
      <c r="S45" s="85"/>
      <c r="T45" s="85"/>
      <c r="U45" s="85"/>
    </row>
    <row r="46" spans="1:21" ht="30.75" customHeight="1" x14ac:dyDescent="0.2">
      <c r="A46" s="85"/>
      <c r="B46" s="1080"/>
      <c r="C46" s="1081"/>
      <c r="D46" s="217"/>
      <c r="E46" s="1084" t="s">
        <v>28</v>
      </c>
      <c r="F46" s="1084"/>
      <c r="G46" s="1084"/>
      <c r="H46" s="1084"/>
      <c r="I46" s="1084"/>
      <c r="J46" s="1085"/>
      <c r="K46" s="228" t="s">
        <v>203</v>
      </c>
      <c r="L46" s="237" t="s">
        <v>203</v>
      </c>
      <c r="M46" s="237" t="s">
        <v>203</v>
      </c>
      <c r="N46" s="237" t="s">
        <v>203</v>
      </c>
      <c r="O46" s="246" t="s">
        <v>203</v>
      </c>
      <c r="P46" s="85"/>
      <c r="Q46" s="85"/>
      <c r="R46" s="85"/>
      <c r="S46" s="85"/>
      <c r="T46" s="85"/>
      <c r="U46" s="85"/>
    </row>
    <row r="47" spans="1:21" ht="30.75" customHeight="1" x14ac:dyDescent="0.2">
      <c r="A47" s="85"/>
      <c r="B47" s="1080"/>
      <c r="C47" s="1081"/>
      <c r="D47" s="217"/>
      <c r="E47" s="1084" t="s">
        <v>31</v>
      </c>
      <c r="F47" s="1084"/>
      <c r="G47" s="1084"/>
      <c r="H47" s="1084"/>
      <c r="I47" s="1084"/>
      <c r="J47" s="1085"/>
      <c r="K47" s="228" t="s">
        <v>203</v>
      </c>
      <c r="L47" s="237" t="s">
        <v>203</v>
      </c>
      <c r="M47" s="237" t="s">
        <v>203</v>
      </c>
      <c r="N47" s="237" t="s">
        <v>203</v>
      </c>
      <c r="O47" s="246" t="s">
        <v>203</v>
      </c>
      <c r="P47" s="85"/>
      <c r="Q47" s="85"/>
      <c r="R47" s="85"/>
      <c r="S47" s="85"/>
      <c r="T47" s="85"/>
      <c r="U47" s="85"/>
    </row>
    <row r="48" spans="1:21" ht="30.75" customHeight="1" x14ac:dyDescent="0.2">
      <c r="A48" s="85"/>
      <c r="B48" s="1080"/>
      <c r="C48" s="1081"/>
      <c r="D48" s="217"/>
      <c r="E48" s="1084" t="s">
        <v>37</v>
      </c>
      <c r="F48" s="1084"/>
      <c r="G48" s="1084"/>
      <c r="H48" s="1084"/>
      <c r="I48" s="1084"/>
      <c r="J48" s="1085"/>
      <c r="K48" s="228">
        <v>349</v>
      </c>
      <c r="L48" s="237">
        <v>345</v>
      </c>
      <c r="M48" s="237">
        <v>353</v>
      </c>
      <c r="N48" s="237">
        <v>358</v>
      </c>
      <c r="O48" s="246">
        <v>369</v>
      </c>
      <c r="P48" s="85"/>
      <c r="Q48" s="85"/>
      <c r="R48" s="85"/>
      <c r="S48" s="85"/>
      <c r="T48" s="85"/>
      <c r="U48" s="85"/>
    </row>
    <row r="49" spans="1:21" ht="30.75" customHeight="1" x14ac:dyDescent="0.2">
      <c r="A49" s="85"/>
      <c r="B49" s="1080"/>
      <c r="C49" s="1081"/>
      <c r="D49" s="217"/>
      <c r="E49" s="1084" t="s">
        <v>0</v>
      </c>
      <c r="F49" s="1084"/>
      <c r="G49" s="1084"/>
      <c r="H49" s="1084"/>
      <c r="I49" s="1084"/>
      <c r="J49" s="1085"/>
      <c r="K49" s="228">
        <v>-5</v>
      </c>
      <c r="L49" s="237">
        <v>-5</v>
      </c>
      <c r="M49" s="237">
        <v>-3</v>
      </c>
      <c r="N49" s="237">
        <v>0</v>
      </c>
      <c r="O49" s="246" t="s">
        <v>203</v>
      </c>
      <c r="P49" s="85"/>
      <c r="Q49" s="85"/>
      <c r="R49" s="85"/>
      <c r="S49" s="85"/>
      <c r="T49" s="85"/>
      <c r="U49" s="85"/>
    </row>
    <row r="50" spans="1:21" ht="30.75" customHeight="1" x14ac:dyDescent="0.2">
      <c r="A50" s="85"/>
      <c r="B50" s="1080"/>
      <c r="C50" s="1081"/>
      <c r="D50" s="217"/>
      <c r="E50" s="1084" t="s">
        <v>39</v>
      </c>
      <c r="F50" s="1084"/>
      <c r="G50" s="1084"/>
      <c r="H50" s="1084"/>
      <c r="I50" s="1084"/>
      <c r="J50" s="1085"/>
      <c r="K50" s="228">
        <v>7</v>
      </c>
      <c r="L50" s="237">
        <v>7</v>
      </c>
      <c r="M50" s="237">
        <v>32</v>
      </c>
      <c r="N50" s="237">
        <v>30</v>
      </c>
      <c r="O50" s="246">
        <v>30</v>
      </c>
      <c r="P50" s="85"/>
      <c r="Q50" s="85"/>
      <c r="R50" s="85"/>
      <c r="S50" s="85"/>
      <c r="T50" s="85"/>
      <c r="U50" s="85"/>
    </row>
    <row r="51" spans="1:21" ht="30.75" customHeight="1" x14ac:dyDescent="0.2">
      <c r="A51" s="85"/>
      <c r="B51" s="1082"/>
      <c r="C51" s="1083"/>
      <c r="D51" s="218"/>
      <c r="E51" s="1084" t="s">
        <v>43</v>
      </c>
      <c r="F51" s="1084"/>
      <c r="G51" s="1084"/>
      <c r="H51" s="1084"/>
      <c r="I51" s="1084"/>
      <c r="J51" s="1085"/>
      <c r="K51" s="228" t="s">
        <v>203</v>
      </c>
      <c r="L51" s="237" t="s">
        <v>203</v>
      </c>
      <c r="M51" s="237" t="s">
        <v>203</v>
      </c>
      <c r="N51" s="237" t="s">
        <v>203</v>
      </c>
      <c r="O51" s="246" t="s">
        <v>203</v>
      </c>
      <c r="P51" s="85"/>
      <c r="Q51" s="85"/>
      <c r="R51" s="85"/>
      <c r="S51" s="85"/>
      <c r="T51" s="85"/>
      <c r="U51" s="85"/>
    </row>
    <row r="52" spans="1:21" ht="30.75" customHeight="1" x14ac:dyDescent="0.2">
      <c r="A52" s="85"/>
      <c r="B52" s="1086" t="s">
        <v>45</v>
      </c>
      <c r="C52" s="1087"/>
      <c r="D52" s="218"/>
      <c r="E52" s="1084" t="s">
        <v>46</v>
      </c>
      <c r="F52" s="1084"/>
      <c r="G52" s="1084"/>
      <c r="H52" s="1084"/>
      <c r="I52" s="1084"/>
      <c r="J52" s="1085"/>
      <c r="K52" s="228">
        <v>1625</v>
      </c>
      <c r="L52" s="237">
        <v>1582</v>
      </c>
      <c r="M52" s="237">
        <v>1519</v>
      </c>
      <c r="N52" s="237">
        <v>1495</v>
      </c>
      <c r="O52" s="246">
        <v>1516</v>
      </c>
      <c r="P52" s="85"/>
      <c r="Q52" s="85"/>
      <c r="R52" s="85"/>
      <c r="S52" s="85"/>
      <c r="T52" s="85"/>
      <c r="U52" s="85"/>
    </row>
    <row r="53" spans="1:21" ht="30.75" customHeight="1" x14ac:dyDescent="0.2">
      <c r="A53" s="85"/>
      <c r="B53" s="1088" t="s">
        <v>47</v>
      </c>
      <c r="C53" s="1089"/>
      <c r="D53" s="219"/>
      <c r="E53" s="1090" t="s">
        <v>50</v>
      </c>
      <c r="F53" s="1090"/>
      <c r="G53" s="1090"/>
      <c r="H53" s="1090"/>
      <c r="I53" s="1090"/>
      <c r="J53" s="1091"/>
      <c r="K53" s="229">
        <v>331</v>
      </c>
      <c r="L53" s="238">
        <v>356</v>
      </c>
      <c r="M53" s="238">
        <v>409</v>
      </c>
      <c r="N53" s="238">
        <v>442</v>
      </c>
      <c r="O53" s="247">
        <v>573</v>
      </c>
      <c r="P53" s="85"/>
      <c r="Q53" s="85"/>
      <c r="R53" s="85"/>
      <c r="S53" s="85"/>
      <c r="T53" s="85"/>
      <c r="U53" s="85"/>
    </row>
    <row r="54" spans="1:21" ht="24" customHeight="1" x14ac:dyDescent="0.2">
      <c r="A54" s="85"/>
      <c r="B54" s="208" t="s">
        <v>54</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08" t="s">
        <v>59</v>
      </c>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09" t="s">
        <v>5</v>
      </c>
      <c r="C56" s="214"/>
      <c r="D56" s="214"/>
      <c r="E56" s="214"/>
      <c r="F56" s="214"/>
      <c r="G56" s="214"/>
      <c r="H56" s="214"/>
      <c r="I56" s="214"/>
      <c r="J56" s="214"/>
      <c r="K56" s="230"/>
      <c r="L56" s="230"/>
      <c r="M56" s="230"/>
      <c r="N56" s="230"/>
      <c r="O56" s="248" t="s">
        <v>529</v>
      </c>
      <c r="P56" s="85"/>
      <c r="Q56" s="85"/>
      <c r="R56" s="85"/>
      <c r="S56" s="85"/>
      <c r="T56" s="85"/>
      <c r="U56" s="85"/>
    </row>
    <row r="57" spans="1:21" ht="31.5" customHeight="1" x14ac:dyDescent="0.2">
      <c r="A57" s="85"/>
      <c r="B57" s="210"/>
      <c r="C57" s="215"/>
      <c r="D57" s="215"/>
      <c r="E57" s="222"/>
      <c r="F57" s="222"/>
      <c r="G57" s="222"/>
      <c r="H57" s="222"/>
      <c r="I57" s="222"/>
      <c r="J57" s="225" t="s">
        <v>16</v>
      </c>
      <c r="K57" s="231" t="s">
        <v>521</v>
      </c>
      <c r="L57" s="239" t="s">
        <v>522</v>
      </c>
      <c r="M57" s="239" t="s">
        <v>523</v>
      </c>
      <c r="N57" s="239" t="s">
        <v>524</v>
      </c>
      <c r="O57" s="249" t="s">
        <v>525</v>
      </c>
      <c r="P57" s="85"/>
      <c r="Q57" s="85"/>
      <c r="R57" s="85"/>
      <c r="S57" s="85"/>
      <c r="T57" s="85"/>
      <c r="U57" s="85"/>
    </row>
    <row r="58" spans="1:21" ht="31.5" customHeight="1" x14ac:dyDescent="0.2">
      <c r="B58" s="1072" t="s">
        <v>60</v>
      </c>
      <c r="C58" s="1073"/>
      <c r="D58" s="1063" t="s">
        <v>63</v>
      </c>
      <c r="E58" s="1064"/>
      <c r="F58" s="1064"/>
      <c r="G58" s="1064"/>
      <c r="H58" s="1064"/>
      <c r="I58" s="1064"/>
      <c r="J58" s="1065"/>
      <c r="K58" s="232"/>
      <c r="L58" s="240"/>
      <c r="M58" s="240"/>
      <c r="N58" s="240"/>
      <c r="O58" s="250"/>
    </row>
    <row r="59" spans="1:21" ht="31.5" customHeight="1" x14ac:dyDescent="0.2">
      <c r="B59" s="1074"/>
      <c r="C59" s="1075"/>
      <c r="D59" s="1066" t="s">
        <v>12</v>
      </c>
      <c r="E59" s="1067"/>
      <c r="F59" s="1067"/>
      <c r="G59" s="1067"/>
      <c r="H59" s="1067"/>
      <c r="I59" s="1067"/>
      <c r="J59" s="1068"/>
      <c r="K59" s="233"/>
      <c r="L59" s="241"/>
      <c r="M59" s="241"/>
      <c r="N59" s="241"/>
      <c r="O59" s="251"/>
    </row>
    <row r="60" spans="1:21" ht="31.5" customHeight="1" x14ac:dyDescent="0.2">
      <c r="B60" s="1076"/>
      <c r="C60" s="1077"/>
      <c r="D60" s="1069" t="s">
        <v>65</v>
      </c>
      <c r="E60" s="1070"/>
      <c r="F60" s="1070"/>
      <c r="G60" s="1070"/>
      <c r="H60" s="1070"/>
      <c r="I60" s="1070"/>
      <c r="J60" s="1071"/>
      <c r="K60" s="234"/>
      <c r="L60" s="242"/>
      <c r="M60" s="242"/>
      <c r="N60" s="242"/>
      <c r="O60" s="252"/>
    </row>
    <row r="61" spans="1:21" ht="24" customHeight="1" x14ac:dyDescent="0.2">
      <c r="B61" s="211"/>
      <c r="C61" s="211"/>
      <c r="D61" s="220" t="s">
        <v>44</v>
      </c>
      <c r="E61" s="223"/>
      <c r="F61" s="223"/>
      <c r="G61" s="223"/>
      <c r="H61" s="223"/>
      <c r="I61" s="223"/>
      <c r="J61" s="223"/>
      <c r="K61" s="223"/>
      <c r="L61" s="223"/>
      <c r="M61" s="223"/>
      <c r="N61" s="223"/>
      <c r="O61" s="223"/>
    </row>
    <row r="62" spans="1:21" ht="24" customHeight="1" x14ac:dyDescent="0.2">
      <c r="B62" s="212"/>
      <c r="C62" s="212"/>
      <c r="D62" s="220" t="s">
        <v>38</v>
      </c>
      <c r="E62" s="223"/>
      <c r="F62" s="223"/>
      <c r="G62" s="223"/>
      <c r="H62" s="223"/>
      <c r="I62" s="223"/>
      <c r="J62" s="223"/>
      <c r="K62" s="223"/>
      <c r="L62" s="223"/>
      <c r="M62" s="223"/>
      <c r="N62" s="223"/>
      <c r="O62" s="223"/>
    </row>
    <row r="63" spans="1:21" ht="24" customHeight="1" x14ac:dyDescent="0.2">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FR0dkbI9yEkcC8kQq0BtSr4hv/z/IBi3ZV9mKYeJOcqC18FnNFJAP82JbcA6TEy2LzQoWB+OXH2uXNuHomVdxg==" saltValue="HMvfjZYIV2AjQC0c1a+Ri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22</v>
      </c>
    </row>
    <row r="40" spans="2:13" ht="27.75" customHeight="1" x14ac:dyDescent="0.2">
      <c r="B40" s="207" t="s">
        <v>25</v>
      </c>
      <c r="C40" s="213"/>
      <c r="D40" s="213"/>
      <c r="E40" s="221"/>
      <c r="F40" s="221"/>
      <c r="G40" s="221"/>
      <c r="H40" s="224" t="s">
        <v>16</v>
      </c>
      <c r="I40" s="226" t="s">
        <v>521</v>
      </c>
      <c r="J40" s="235" t="s">
        <v>522</v>
      </c>
      <c r="K40" s="235" t="s">
        <v>523</v>
      </c>
      <c r="L40" s="235" t="s">
        <v>524</v>
      </c>
      <c r="M40" s="264" t="s">
        <v>525</v>
      </c>
    </row>
    <row r="41" spans="2:13" ht="27.75" customHeight="1" x14ac:dyDescent="0.2">
      <c r="B41" s="1078" t="s">
        <v>33</v>
      </c>
      <c r="C41" s="1079"/>
      <c r="D41" s="216"/>
      <c r="E41" s="1103" t="s">
        <v>66</v>
      </c>
      <c r="F41" s="1103"/>
      <c r="G41" s="1103"/>
      <c r="H41" s="1104"/>
      <c r="I41" s="257">
        <v>15733</v>
      </c>
      <c r="J41" s="261">
        <v>15978</v>
      </c>
      <c r="K41" s="261">
        <v>16951</v>
      </c>
      <c r="L41" s="261">
        <v>16976</v>
      </c>
      <c r="M41" s="265">
        <v>16413</v>
      </c>
    </row>
    <row r="42" spans="2:13" ht="27.75" customHeight="1" x14ac:dyDescent="0.2">
      <c r="B42" s="1080"/>
      <c r="C42" s="1081"/>
      <c r="D42" s="217"/>
      <c r="E42" s="1094" t="s">
        <v>74</v>
      </c>
      <c r="F42" s="1094"/>
      <c r="G42" s="1094"/>
      <c r="H42" s="1095"/>
      <c r="I42" s="258">
        <v>9</v>
      </c>
      <c r="J42" s="262">
        <v>122</v>
      </c>
      <c r="K42" s="262">
        <v>89</v>
      </c>
      <c r="L42" s="262">
        <v>59</v>
      </c>
      <c r="M42" s="266">
        <v>30</v>
      </c>
    </row>
    <row r="43" spans="2:13" ht="27.75" customHeight="1" x14ac:dyDescent="0.2">
      <c r="B43" s="1080"/>
      <c r="C43" s="1081"/>
      <c r="D43" s="217"/>
      <c r="E43" s="1094" t="s">
        <v>75</v>
      </c>
      <c r="F43" s="1094"/>
      <c r="G43" s="1094"/>
      <c r="H43" s="1095"/>
      <c r="I43" s="258">
        <v>3779</v>
      </c>
      <c r="J43" s="262">
        <v>3299</v>
      </c>
      <c r="K43" s="262">
        <v>3170</v>
      </c>
      <c r="L43" s="262">
        <v>3048</v>
      </c>
      <c r="M43" s="266">
        <v>3021</v>
      </c>
    </row>
    <row r="44" spans="2:13" ht="27.75" customHeight="1" x14ac:dyDescent="0.2">
      <c r="B44" s="1080"/>
      <c r="C44" s="1081"/>
      <c r="D44" s="217"/>
      <c r="E44" s="1094" t="s">
        <v>17</v>
      </c>
      <c r="F44" s="1094"/>
      <c r="G44" s="1094"/>
      <c r="H44" s="1095"/>
      <c r="I44" s="258" t="s">
        <v>203</v>
      </c>
      <c r="J44" s="262" t="s">
        <v>203</v>
      </c>
      <c r="K44" s="262" t="s">
        <v>203</v>
      </c>
      <c r="L44" s="262" t="s">
        <v>203</v>
      </c>
      <c r="M44" s="266" t="s">
        <v>203</v>
      </c>
    </row>
    <row r="45" spans="2:13" ht="27.75" customHeight="1" x14ac:dyDescent="0.2">
      <c r="B45" s="1080"/>
      <c r="C45" s="1081"/>
      <c r="D45" s="217"/>
      <c r="E45" s="1094" t="s">
        <v>78</v>
      </c>
      <c r="F45" s="1094"/>
      <c r="G45" s="1094"/>
      <c r="H45" s="1095"/>
      <c r="I45" s="258">
        <v>1912</v>
      </c>
      <c r="J45" s="262">
        <v>1881</v>
      </c>
      <c r="K45" s="262">
        <v>1813</v>
      </c>
      <c r="L45" s="262">
        <v>1736</v>
      </c>
      <c r="M45" s="266">
        <v>1693</v>
      </c>
    </row>
    <row r="46" spans="2:13" ht="27.75" customHeight="1" x14ac:dyDescent="0.2">
      <c r="B46" s="1080"/>
      <c r="C46" s="1081"/>
      <c r="D46" s="218"/>
      <c r="E46" s="1094" t="s">
        <v>77</v>
      </c>
      <c r="F46" s="1094"/>
      <c r="G46" s="1094"/>
      <c r="H46" s="1095"/>
      <c r="I46" s="258" t="s">
        <v>203</v>
      </c>
      <c r="J46" s="262" t="s">
        <v>203</v>
      </c>
      <c r="K46" s="262" t="s">
        <v>203</v>
      </c>
      <c r="L46" s="262" t="s">
        <v>203</v>
      </c>
      <c r="M46" s="266" t="s">
        <v>203</v>
      </c>
    </row>
    <row r="47" spans="2:13" ht="27.75" customHeight="1" x14ac:dyDescent="0.2">
      <c r="B47" s="1080"/>
      <c r="C47" s="1081"/>
      <c r="D47" s="254"/>
      <c r="E47" s="1100" t="s">
        <v>80</v>
      </c>
      <c r="F47" s="1101"/>
      <c r="G47" s="1101"/>
      <c r="H47" s="1102"/>
      <c r="I47" s="258" t="s">
        <v>203</v>
      </c>
      <c r="J47" s="262" t="s">
        <v>203</v>
      </c>
      <c r="K47" s="262" t="s">
        <v>203</v>
      </c>
      <c r="L47" s="262" t="s">
        <v>203</v>
      </c>
      <c r="M47" s="266" t="s">
        <v>203</v>
      </c>
    </row>
    <row r="48" spans="2:13" ht="27.75" customHeight="1" x14ac:dyDescent="0.2">
      <c r="B48" s="1080"/>
      <c r="C48" s="1081"/>
      <c r="D48" s="217"/>
      <c r="E48" s="1094" t="s">
        <v>55</v>
      </c>
      <c r="F48" s="1094"/>
      <c r="G48" s="1094"/>
      <c r="H48" s="1095"/>
      <c r="I48" s="258" t="s">
        <v>203</v>
      </c>
      <c r="J48" s="262" t="s">
        <v>203</v>
      </c>
      <c r="K48" s="262" t="s">
        <v>203</v>
      </c>
      <c r="L48" s="262" t="s">
        <v>203</v>
      </c>
      <c r="M48" s="266" t="s">
        <v>203</v>
      </c>
    </row>
    <row r="49" spans="2:13" ht="27.75" customHeight="1" x14ac:dyDescent="0.2">
      <c r="B49" s="1082"/>
      <c r="C49" s="1083"/>
      <c r="D49" s="217"/>
      <c r="E49" s="1094" t="s">
        <v>84</v>
      </c>
      <c r="F49" s="1094"/>
      <c r="G49" s="1094"/>
      <c r="H49" s="1095"/>
      <c r="I49" s="258" t="s">
        <v>203</v>
      </c>
      <c r="J49" s="262" t="s">
        <v>203</v>
      </c>
      <c r="K49" s="262" t="s">
        <v>203</v>
      </c>
      <c r="L49" s="262" t="s">
        <v>203</v>
      </c>
      <c r="M49" s="266" t="s">
        <v>203</v>
      </c>
    </row>
    <row r="50" spans="2:13" ht="27.75" customHeight="1" x14ac:dyDescent="0.2">
      <c r="B50" s="1098" t="s">
        <v>86</v>
      </c>
      <c r="C50" s="1099"/>
      <c r="D50" s="255"/>
      <c r="E50" s="1094" t="s">
        <v>88</v>
      </c>
      <c r="F50" s="1094"/>
      <c r="G50" s="1094"/>
      <c r="H50" s="1095"/>
      <c r="I50" s="258">
        <v>4799</v>
      </c>
      <c r="J50" s="262">
        <v>4489</v>
      </c>
      <c r="K50" s="262">
        <v>4734</v>
      </c>
      <c r="L50" s="262">
        <v>5052</v>
      </c>
      <c r="M50" s="266">
        <v>5088</v>
      </c>
    </row>
    <row r="51" spans="2:13" ht="27.75" customHeight="1" x14ac:dyDescent="0.2">
      <c r="B51" s="1080"/>
      <c r="C51" s="1081"/>
      <c r="D51" s="217"/>
      <c r="E51" s="1094" t="s">
        <v>92</v>
      </c>
      <c r="F51" s="1094"/>
      <c r="G51" s="1094"/>
      <c r="H51" s="1095"/>
      <c r="I51" s="258">
        <v>61</v>
      </c>
      <c r="J51" s="262">
        <v>42</v>
      </c>
      <c r="K51" s="262">
        <v>25</v>
      </c>
      <c r="L51" s="262">
        <v>15</v>
      </c>
      <c r="M51" s="266">
        <v>9</v>
      </c>
    </row>
    <row r="52" spans="2:13" ht="27.75" customHeight="1" x14ac:dyDescent="0.2">
      <c r="B52" s="1082"/>
      <c r="C52" s="1083"/>
      <c r="D52" s="217"/>
      <c r="E52" s="1094" t="s">
        <v>41</v>
      </c>
      <c r="F52" s="1094"/>
      <c r="G52" s="1094"/>
      <c r="H52" s="1095"/>
      <c r="I52" s="258">
        <v>14906</v>
      </c>
      <c r="J52" s="262">
        <v>14560</v>
      </c>
      <c r="K52" s="262">
        <v>15058</v>
      </c>
      <c r="L52" s="262">
        <v>14517</v>
      </c>
      <c r="M52" s="266">
        <v>13928</v>
      </c>
    </row>
    <row r="53" spans="2:13" ht="27.75" customHeight="1" x14ac:dyDescent="0.2">
      <c r="B53" s="1088" t="s">
        <v>47</v>
      </c>
      <c r="C53" s="1089"/>
      <c r="D53" s="219"/>
      <c r="E53" s="1096" t="s">
        <v>94</v>
      </c>
      <c r="F53" s="1096"/>
      <c r="G53" s="1096"/>
      <c r="H53" s="1097"/>
      <c r="I53" s="259">
        <v>1667</v>
      </c>
      <c r="J53" s="263">
        <v>2189</v>
      </c>
      <c r="K53" s="263">
        <v>2206</v>
      </c>
      <c r="L53" s="263">
        <v>2235</v>
      </c>
      <c r="M53" s="267">
        <v>2132</v>
      </c>
    </row>
    <row r="54" spans="2:13" ht="27.75" customHeight="1" x14ac:dyDescent="0.2">
      <c r="B54" s="253" t="s">
        <v>68</v>
      </c>
      <c r="C54" s="191"/>
      <c r="D54" s="191"/>
      <c r="E54" s="256"/>
      <c r="F54" s="256"/>
      <c r="G54" s="256"/>
      <c r="H54" s="256"/>
      <c r="I54" s="260"/>
      <c r="J54" s="260"/>
      <c r="K54" s="260"/>
      <c r="L54" s="260"/>
      <c r="M54" s="260"/>
    </row>
    <row r="55" spans="2:13" ht="13.2" x14ac:dyDescent="0.2"/>
  </sheetData>
  <sheetProtection algorithmName="SHA-512" hashValue="Lh00J9JiZz9LD04xTT9G3ryFcfxbz9O9d0USk1SUuCoolvBf0pKa3RCyynZnzWEj3j4i7hadNVygsggQHIl2yA==" saltValue="qXIKAdf32p4t86UOyLTTp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3" t="s">
        <v>89</v>
      </c>
    </row>
    <row r="54" spans="2:8" ht="29.25" customHeight="1" x14ac:dyDescent="0.25">
      <c r="B54" s="268" t="s">
        <v>8</v>
      </c>
      <c r="C54" s="274"/>
      <c r="D54" s="274"/>
      <c r="E54" s="275" t="s">
        <v>16</v>
      </c>
      <c r="F54" s="276" t="s">
        <v>523</v>
      </c>
      <c r="G54" s="276" t="s">
        <v>524</v>
      </c>
      <c r="H54" s="284" t="s">
        <v>525</v>
      </c>
    </row>
    <row r="55" spans="2:8" ht="52.5" customHeight="1" x14ac:dyDescent="0.2">
      <c r="B55" s="269"/>
      <c r="C55" s="1113" t="s">
        <v>98</v>
      </c>
      <c r="D55" s="1113"/>
      <c r="E55" s="1114"/>
      <c r="F55" s="277">
        <v>1598</v>
      </c>
      <c r="G55" s="277">
        <v>1777</v>
      </c>
      <c r="H55" s="285">
        <v>1779</v>
      </c>
    </row>
    <row r="56" spans="2:8" ht="52.5" customHeight="1" x14ac:dyDescent="0.2">
      <c r="B56" s="270"/>
      <c r="C56" s="1115" t="s">
        <v>101</v>
      </c>
      <c r="D56" s="1115"/>
      <c r="E56" s="1116"/>
      <c r="F56" s="278">
        <v>640</v>
      </c>
      <c r="G56" s="278">
        <v>685</v>
      </c>
      <c r="H56" s="286">
        <v>648</v>
      </c>
    </row>
    <row r="57" spans="2:8" ht="53.25" customHeight="1" x14ac:dyDescent="0.2">
      <c r="B57" s="270"/>
      <c r="C57" s="1117" t="s">
        <v>71</v>
      </c>
      <c r="D57" s="1117"/>
      <c r="E57" s="1118"/>
      <c r="F57" s="279">
        <v>3507</v>
      </c>
      <c r="G57" s="279">
        <v>3482</v>
      </c>
      <c r="H57" s="287">
        <v>3510</v>
      </c>
    </row>
    <row r="58" spans="2:8" ht="45.75" customHeight="1" x14ac:dyDescent="0.2">
      <c r="B58" s="271"/>
      <c r="C58" s="1105" t="s">
        <v>314</v>
      </c>
      <c r="D58" s="1106"/>
      <c r="E58" s="1107"/>
      <c r="F58" s="280">
        <v>1679</v>
      </c>
      <c r="G58" s="280">
        <v>1661</v>
      </c>
      <c r="H58" s="288">
        <v>1644</v>
      </c>
    </row>
    <row r="59" spans="2:8" ht="45.75" customHeight="1" x14ac:dyDescent="0.2">
      <c r="B59" s="271"/>
      <c r="C59" s="1105" t="s">
        <v>411</v>
      </c>
      <c r="D59" s="1106"/>
      <c r="E59" s="1107"/>
      <c r="F59" s="280">
        <v>1244</v>
      </c>
      <c r="G59" s="280">
        <v>1238</v>
      </c>
      <c r="H59" s="288">
        <v>1265</v>
      </c>
    </row>
    <row r="60" spans="2:8" ht="45.75" customHeight="1" x14ac:dyDescent="0.2">
      <c r="B60" s="271"/>
      <c r="C60" s="1105" t="s">
        <v>530</v>
      </c>
      <c r="D60" s="1106"/>
      <c r="E60" s="1107"/>
      <c r="F60" s="280">
        <v>243</v>
      </c>
      <c r="G60" s="280">
        <v>229</v>
      </c>
      <c r="H60" s="288">
        <v>222</v>
      </c>
    </row>
    <row r="61" spans="2:8" ht="45.75" customHeight="1" x14ac:dyDescent="0.2">
      <c r="B61" s="271"/>
      <c r="C61" s="1105" t="s">
        <v>531</v>
      </c>
      <c r="D61" s="1106"/>
      <c r="E61" s="1107"/>
      <c r="F61" s="280">
        <v>105</v>
      </c>
      <c r="G61" s="280">
        <v>116</v>
      </c>
      <c r="H61" s="288">
        <v>117</v>
      </c>
    </row>
    <row r="62" spans="2:8" ht="45.75" customHeight="1" x14ac:dyDescent="0.2">
      <c r="B62" s="272"/>
      <c r="C62" s="1108" t="s">
        <v>532</v>
      </c>
      <c r="D62" s="1109"/>
      <c r="E62" s="1110"/>
      <c r="F62" s="281">
        <v>38</v>
      </c>
      <c r="G62" s="281">
        <v>43</v>
      </c>
      <c r="H62" s="289">
        <v>71</v>
      </c>
    </row>
    <row r="63" spans="2:8" ht="52.5" customHeight="1" x14ac:dyDescent="0.2">
      <c r="B63" s="273"/>
      <c r="C63" s="1111" t="s">
        <v>104</v>
      </c>
      <c r="D63" s="1111"/>
      <c r="E63" s="1112"/>
      <c r="F63" s="282">
        <v>5745</v>
      </c>
      <c r="G63" s="282">
        <v>5943</v>
      </c>
      <c r="H63" s="290">
        <v>5936</v>
      </c>
    </row>
    <row r="64" spans="2:8" ht="13.2" x14ac:dyDescent="0.2"/>
  </sheetData>
  <sheetProtection algorithmName="SHA-512" hashValue="LyhnzIK2BweWB2RlTjkqp6yCJPWZ1TMLeUYW8RquPeFq9J2WykLPhgL9zb8DF+TU6F5/BuhsbOWirISL69KxVA==" saltValue="/WGJ/7LM5MLhGiNdritF0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43" sqref="AN43:DC47"/>
    </sheetView>
  </sheetViews>
  <sheetFormatPr defaultColWidth="0" defaultRowHeight="0" customHeight="1" zeroHeight="1" x14ac:dyDescent="0.2"/>
  <cols>
    <col min="1" max="1" width="6.33203125" style="314" customWidth="1"/>
    <col min="2" max="107" width="2.44140625" style="314" customWidth="1"/>
    <col min="108" max="108" width="6.109375" style="316" customWidth="1"/>
    <col min="109" max="109" width="5.88671875" style="315" customWidth="1"/>
    <col min="110" max="16384" width="8.6640625" style="314" hidden="1"/>
  </cols>
  <sheetData>
    <row r="1" spans="1:109" ht="42.75" customHeight="1" x14ac:dyDescent="0.2">
      <c r="A1" s="350"/>
      <c r="B1" s="349"/>
      <c r="DD1" s="314"/>
      <c r="DE1" s="314"/>
    </row>
    <row r="2" spans="1:109" ht="25.5" customHeight="1" x14ac:dyDescent="0.2">
      <c r="A2" s="348"/>
      <c r="C2" s="348"/>
      <c r="O2" s="348"/>
      <c r="P2" s="348"/>
      <c r="Q2" s="348"/>
      <c r="R2" s="348"/>
      <c r="S2" s="348"/>
      <c r="T2" s="348"/>
      <c r="U2" s="348"/>
      <c r="V2" s="348"/>
      <c r="W2" s="348"/>
      <c r="X2" s="348"/>
      <c r="Y2" s="348"/>
      <c r="Z2" s="348"/>
      <c r="AA2" s="348"/>
      <c r="AB2" s="348"/>
      <c r="AC2" s="348"/>
      <c r="AD2" s="348"/>
      <c r="AE2" s="348"/>
      <c r="AF2" s="348"/>
      <c r="AG2" s="348"/>
      <c r="AH2" s="348"/>
      <c r="AI2" s="348"/>
      <c r="AU2" s="348"/>
      <c r="BG2" s="348"/>
      <c r="BS2" s="348"/>
      <c r="CE2" s="348"/>
      <c r="CQ2" s="348"/>
      <c r="DD2" s="314"/>
      <c r="DE2" s="314"/>
    </row>
    <row r="3" spans="1:109" ht="25.5" customHeight="1" x14ac:dyDescent="0.2">
      <c r="A3" s="348"/>
      <c r="C3" s="348"/>
      <c r="O3" s="348"/>
      <c r="P3" s="348"/>
      <c r="Q3" s="348"/>
      <c r="R3" s="348"/>
      <c r="S3" s="348"/>
      <c r="T3" s="348"/>
      <c r="U3" s="348"/>
      <c r="V3" s="348"/>
      <c r="W3" s="348"/>
      <c r="X3" s="348"/>
      <c r="Y3" s="348"/>
      <c r="Z3" s="348"/>
      <c r="AA3" s="348"/>
      <c r="AB3" s="348"/>
      <c r="AC3" s="348"/>
      <c r="AD3" s="348"/>
      <c r="AE3" s="348"/>
      <c r="AF3" s="348"/>
      <c r="AG3" s="348"/>
      <c r="AH3" s="348"/>
      <c r="AI3" s="348"/>
      <c r="AU3" s="348"/>
      <c r="BG3" s="348"/>
      <c r="BS3" s="348"/>
      <c r="CE3" s="348"/>
      <c r="CQ3" s="348"/>
      <c r="DD3" s="314"/>
      <c r="DE3" s="314"/>
    </row>
    <row r="4" spans="1:109" s="347" customFormat="1" ht="13.2" x14ac:dyDescent="0.2">
      <c r="A4" s="348"/>
      <c r="B4" s="348"/>
      <c r="C4" s="348"/>
      <c r="D4" s="348"/>
      <c r="E4" s="348"/>
      <c r="F4" s="348"/>
      <c r="G4" s="348"/>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row>
    <row r="5" spans="1:109" s="347" customFormat="1" ht="13.2" x14ac:dyDescent="0.2">
      <c r="A5" s="348"/>
      <c r="B5" s="348"/>
      <c r="C5" s="348"/>
      <c r="D5" s="348"/>
      <c r="E5" s="348"/>
      <c r="F5" s="348"/>
      <c r="G5" s="348"/>
      <c r="H5" s="348"/>
      <c r="I5" s="348"/>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row>
    <row r="6" spans="1:109" s="347" customFormat="1" ht="13.2" x14ac:dyDescent="0.2">
      <c r="A6" s="348"/>
      <c r="B6" s="348"/>
      <c r="C6" s="348"/>
      <c r="D6" s="348"/>
      <c r="E6" s="348"/>
      <c r="F6" s="348"/>
      <c r="G6" s="348"/>
      <c r="H6" s="348"/>
      <c r="I6" s="348"/>
      <c r="J6" s="348"/>
      <c r="K6" s="348"/>
      <c r="L6" s="348"/>
      <c r="M6" s="348"/>
      <c r="N6" s="348"/>
      <c r="O6" s="348"/>
      <c r="P6" s="348"/>
      <c r="Q6" s="348"/>
      <c r="R6" s="348"/>
      <c r="S6" s="348"/>
      <c r="T6" s="348"/>
      <c r="U6" s="348"/>
      <c r="V6" s="348"/>
      <c r="W6" s="348"/>
      <c r="X6" s="348"/>
      <c r="Y6" s="348"/>
      <c r="Z6" s="348"/>
      <c r="AA6" s="348"/>
      <c r="AB6" s="348"/>
      <c r="AC6" s="348"/>
      <c r="AD6" s="348"/>
      <c r="AE6" s="348"/>
      <c r="AF6" s="348"/>
      <c r="AG6" s="348"/>
      <c r="AH6" s="348"/>
      <c r="AI6" s="348"/>
      <c r="AJ6" s="348"/>
      <c r="AK6" s="348"/>
      <c r="AL6" s="348"/>
      <c r="AM6" s="348"/>
      <c r="AN6" s="348"/>
      <c r="AO6" s="348"/>
      <c r="AP6" s="348"/>
      <c r="AQ6" s="348"/>
      <c r="AR6" s="348"/>
      <c r="AS6" s="348"/>
      <c r="AT6" s="348"/>
      <c r="AU6" s="348"/>
      <c r="AV6" s="348"/>
      <c r="AW6" s="348"/>
      <c r="AX6" s="348"/>
      <c r="AY6" s="348"/>
      <c r="AZ6" s="348"/>
      <c r="BA6" s="348"/>
      <c r="BB6" s="348"/>
      <c r="BC6" s="348"/>
      <c r="BD6" s="348"/>
      <c r="BE6" s="348"/>
      <c r="BF6" s="348"/>
      <c r="BG6" s="348"/>
      <c r="BH6" s="348"/>
      <c r="BI6" s="348"/>
      <c r="BJ6" s="348"/>
      <c r="BK6" s="348"/>
      <c r="BL6" s="348"/>
      <c r="BM6" s="348"/>
      <c r="BN6" s="348"/>
      <c r="BO6" s="348"/>
      <c r="BP6" s="348"/>
      <c r="BQ6" s="348"/>
      <c r="BR6" s="348"/>
      <c r="BS6" s="348"/>
      <c r="BT6" s="348"/>
      <c r="BU6" s="348"/>
      <c r="BV6" s="348"/>
      <c r="BW6" s="348"/>
      <c r="BX6" s="348"/>
      <c r="BY6" s="348"/>
      <c r="BZ6" s="348"/>
      <c r="CA6" s="348"/>
      <c r="CB6" s="348"/>
      <c r="CC6" s="348"/>
      <c r="CD6" s="348"/>
      <c r="CE6" s="348"/>
      <c r="CF6" s="348"/>
      <c r="CG6" s="348"/>
      <c r="CH6" s="348"/>
      <c r="CI6" s="348"/>
      <c r="CJ6" s="348"/>
      <c r="CK6" s="348"/>
      <c r="CL6" s="348"/>
      <c r="CM6" s="348"/>
      <c r="CN6" s="348"/>
      <c r="CO6" s="348"/>
      <c r="CP6" s="348"/>
      <c r="CQ6" s="348"/>
      <c r="CR6" s="348"/>
      <c r="CS6" s="348"/>
      <c r="CT6" s="348"/>
      <c r="CU6" s="348"/>
      <c r="CV6" s="348"/>
      <c r="CW6" s="348"/>
      <c r="CX6" s="348"/>
      <c r="CY6" s="348"/>
      <c r="CZ6" s="348"/>
      <c r="DA6" s="348"/>
      <c r="DB6" s="348"/>
      <c r="DC6" s="348"/>
      <c r="DD6" s="348"/>
      <c r="DE6" s="348"/>
    </row>
    <row r="7" spans="1:109" s="347" customFormat="1" ht="13.2" x14ac:dyDescent="0.2">
      <c r="A7" s="348"/>
      <c r="B7" s="348"/>
      <c r="C7" s="348"/>
      <c r="D7" s="348"/>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348"/>
      <c r="AO7" s="348"/>
      <c r="AP7" s="348"/>
      <c r="AQ7" s="348"/>
      <c r="AR7" s="348"/>
      <c r="AS7" s="348"/>
      <c r="AT7" s="348"/>
      <c r="AU7" s="348"/>
      <c r="AV7" s="348"/>
      <c r="AW7" s="348"/>
      <c r="AX7" s="348"/>
      <c r="AY7" s="348"/>
      <c r="AZ7" s="348"/>
      <c r="BA7" s="348"/>
      <c r="BB7" s="348"/>
      <c r="BC7" s="348"/>
      <c r="BD7" s="348"/>
      <c r="BE7" s="348"/>
      <c r="BF7" s="348"/>
      <c r="BG7" s="348"/>
      <c r="BH7" s="348"/>
      <c r="BI7" s="348"/>
      <c r="BJ7" s="348"/>
      <c r="BK7" s="348"/>
      <c r="BL7" s="348"/>
      <c r="BM7" s="348"/>
      <c r="BN7" s="348"/>
      <c r="BO7" s="348"/>
      <c r="BP7" s="348"/>
      <c r="BQ7" s="348"/>
      <c r="BR7" s="348"/>
      <c r="BS7" s="348"/>
      <c r="BT7" s="348"/>
      <c r="BU7" s="348"/>
      <c r="BV7" s="348"/>
      <c r="BW7" s="348"/>
      <c r="BX7" s="348"/>
      <c r="BY7" s="348"/>
      <c r="BZ7" s="348"/>
      <c r="CA7" s="348"/>
      <c r="CB7" s="348"/>
      <c r="CC7" s="348"/>
      <c r="CD7" s="348"/>
      <c r="CE7" s="348"/>
      <c r="CF7" s="348"/>
      <c r="CG7" s="348"/>
      <c r="CH7" s="348"/>
      <c r="CI7" s="348"/>
      <c r="CJ7" s="348"/>
      <c r="CK7" s="348"/>
      <c r="CL7" s="348"/>
      <c r="CM7" s="348"/>
      <c r="CN7" s="348"/>
      <c r="CO7" s="348"/>
      <c r="CP7" s="348"/>
      <c r="CQ7" s="348"/>
      <c r="CR7" s="348"/>
      <c r="CS7" s="348"/>
      <c r="CT7" s="348"/>
      <c r="CU7" s="348"/>
      <c r="CV7" s="348"/>
      <c r="CW7" s="348"/>
      <c r="CX7" s="348"/>
      <c r="CY7" s="348"/>
      <c r="CZ7" s="348"/>
      <c r="DA7" s="348"/>
      <c r="DB7" s="348"/>
      <c r="DC7" s="348"/>
      <c r="DD7" s="348"/>
      <c r="DE7" s="348"/>
    </row>
    <row r="8" spans="1:109" s="347" customFormat="1" ht="13.2" x14ac:dyDescent="0.2">
      <c r="A8" s="348"/>
      <c r="B8" s="348"/>
      <c r="C8" s="348"/>
      <c r="D8" s="348"/>
      <c r="E8" s="348"/>
      <c r="F8" s="348"/>
      <c r="G8" s="348"/>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348"/>
      <c r="AY8" s="348"/>
      <c r="AZ8" s="348"/>
      <c r="BA8" s="348"/>
      <c r="BB8" s="348"/>
      <c r="BC8" s="348"/>
      <c r="BD8" s="348"/>
      <c r="BE8" s="348"/>
      <c r="BF8" s="348"/>
      <c r="BG8" s="348"/>
      <c r="BH8" s="348"/>
      <c r="BI8" s="348"/>
      <c r="BJ8" s="348"/>
      <c r="BK8" s="348"/>
      <c r="BL8" s="348"/>
      <c r="BM8" s="348"/>
      <c r="BN8" s="348"/>
      <c r="BO8" s="348"/>
      <c r="BP8" s="348"/>
      <c r="BQ8" s="348"/>
      <c r="BR8" s="348"/>
      <c r="BS8" s="348"/>
      <c r="BT8" s="348"/>
      <c r="BU8" s="348"/>
      <c r="BV8" s="348"/>
      <c r="BW8" s="348"/>
      <c r="BX8" s="348"/>
      <c r="BY8" s="348"/>
      <c r="BZ8" s="348"/>
      <c r="CA8" s="348"/>
      <c r="CB8" s="348"/>
      <c r="CC8" s="348"/>
      <c r="CD8" s="348"/>
      <c r="CE8" s="348"/>
      <c r="CF8" s="348"/>
      <c r="CG8" s="348"/>
      <c r="CH8" s="348"/>
      <c r="CI8" s="348"/>
      <c r="CJ8" s="348"/>
      <c r="CK8" s="348"/>
      <c r="CL8" s="348"/>
      <c r="CM8" s="348"/>
      <c r="CN8" s="348"/>
      <c r="CO8" s="348"/>
      <c r="CP8" s="348"/>
      <c r="CQ8" s="348"/>
      <c r="CR8" s="348"/>
      <c r="CS8" s="348"/>
      <c r="CT8" s="348"/>
      <c r="CU8" s="348"/>
      <c r="CV8" s="348"/>
      <c r="CW8" s="348"/>
      <c r="CX8" s="348"/>
      <c r="CY8" s="348"/>
      <c r="CZ8" s="348"/>
      <c r="DA8" s="348"/>
      <c r="DB8" s="348"/>
      <c r="DC8" s="348"/>
      <c r="DD8" s="348"/>
      <c r="DE8" s="348"/>
    </row>
    <row r="9" spans="1:109" s="347" customFormat="1" ht="13.2" x14ac:dyDescent="0.2">
      <c r="A9" s="348"/>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BB9" s="348"/>
      <c r="BC9" s="348"/>
      <c r="BD9" s="348"/>
      <c r="BE9" s="348"/>
      <c r="BF9" s="348"/>
      <c r="BG9" s="348"/>
      <c r="BH9" s="348"/>
      <c r="BI9" s="348"/>
      <c r="BJ9" s="348"/>
      <c r="BK9" s="348"/>
      <c r="BL9" s="348"/>
      <c r="BM9" s="348"/>
      <c r="BN9" s="348"/>
      <c r="BO9" s="348"/>
      <c r="BP9" s="348"/>
      <c r="BQ9" s="348"/>
      <c r="BR9" s="348"/>
      <c r="BS9" s="348"/>
      <c r="BT9" s="348"/>
      <c r="BU9" s="348"/>
      <c r="BV9" s="348"/>
      <c r="BW9" s="348"/>
      <c r="BX9" s="348"/>
      <c r="BY9" s="348"/>
      <c r="BZ9" s="348"/>
      <c r="CA9" s="348"/>
      <c r="CB9" s="348"/>
      <c r="CC9" s="348"/>
      <c r="CD9" s="348"/>
      <c r="CE9" s="348"/>
      <c r="CF9" s="348"/>
      <c r="CG9" s="348"/>
      <c r="CH9" s="348"/>
      <c r="CI9" s="348"/>
      <c r="CJ9" s="348"/>
      <c r="CK9" s="348"/>
      <c r="CL9" s="348"/>
      <c r="CM9" s="348"/>
      <c r="CN9" s="348"/>
      <c r="CO9" s="348"/>
      <c r="CP9" s="348"/>
      <c r="CQ9" s="348"/>
      <c r="CR9" s="348"/>
      <c r="CS9" s="348"/>
      <c r="CT9" s="348"/>
      <c r="CU9" s="348"/>
      <c r="CV9" s="348"/>
      <c r="CW9" s="348"/>
      <c r="CX9" s="348"/>
      <c r="CY9" s="348"/>
      <c r="CZ9" s="348"/>
      <c r="DA9" s="348"/>
      <c r="DB9" s="348"/>
      <c r="DC9" s="348"/>
      <c r="DD9" s="348"/>
      <c r="DE9" s="348"/>
    </row>
    <row r="10" spans="1:109" s="347" customFormat="1" ht="13.2" x14ac:dyDescent="0.2">
      <c r="A10" s="348"/>
      <c r="B10" s="348"/>
      <c r="C10" s="348"/>
      <c r="D10" s="348"/>
      <c r="E10" s="348"/>
      <c r="F10" s="348"/>
      <c r="G10" s="348"/>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8"/>
      <c r="AK10" s="348"/>
      <c r="AL10" s="348"/>
      <c r="AM10" s="348"/>
      <c r="AN10" s="348"/>
      <c r="AO10" s="348"/>
      <c r="AP10" s="348"/>
      <c r="AQ10" s="348"/>
      <c r="AR10" s="348"/>
      <c r="AS10" s="348"/>
      <c r="AT10" s="348"/>
      <c r="AU10" s="348"/>
      <c r="AV10" s="348"/>
      <c r="AW10" s="348"/>
      <c r="AX10" s="348"/>
      <c r="AY10" s="348"/>
      <c r="AZ10" s="348"/>
      <c r="BA10" s="348"/>
      <c r="BB10" s="348"/>
      <c r="BC10" s="348"/>
      <c r="BD10" s="348"/>
      <c r="BE10" s="348"/>
      <c r="BF10" s="348"/>
      <c r="BG10" s="348"/>
      <c r="BH10" s="348"/>
      <c r="BI10" s="348"/>
      <c r="BJ10" s="348"/>
      <c r="BK10" s="348"/>
      <c r="BL10" s="348"/>
      <c r="BM10" s="348"/>
      <c r="BN10" s="348"/>
      <c r="BO10" s="348"/>
      <c r="BP10" s="348"/>
      <c r="BQ10" s="348"/>
      <c r="BR10" s="348"/>
      <c r="BS10" s="348"/>
      <c r="BT10" s="348"/>
      <c r="BU10" s="348"/>
      <c r="BV10" s="348"/>
      <c r="BW10" s="348"/>
      <c r="BX10" s="348"/>
      <c r="BY10" s="348"/>
      <c r="BZ10" s="348"/>
      <c r="CA10" s="348"/>
      <c r="CB10" s="348"/>
      <c r="CC10" s="348"/>
      <c r="CD10" s="348"/>
      <c r="CE10" s="348"/>
      <c r="CF10" s="348"/>
      <c r="CG10" s="348"/>
      <c r="CH10" s="348"/>
      <c r="CI10" s="348"/>
      <c r="CJ10" s="348"/>
      <c r="CK10" s="348"/>
      <c r="CL10" s="348"/>
      <c r="CM10" s="348"/>
      <c r="CN10" s="348"/>
      <c r="CO10" s="348"/>
      <c r="CP10" s="348"/>
      <c r="CQ10" s="348"/>
      <c r="CR10" s="348"/>
      <c r="CS10" s="348"/>
      <c r="CT10" s="348"/>
      <c r="CU10" s="348"/>
      <c r="CV10" s="348"/>
      <c r="CW10" s="348"/>
      <c r="CX10" s="348"/>
      <c r="CY10" s="348"/>
      <c r="CZ10" s="348"/>
      <c r="DA10" s="348"/>
      <c r="DB10" s="348"/>
      <c r="DC10" s="348"/>
      <c r="DD10" s="348"/>
      <c r="DE10" s="348"/>
    </row>
    <row r="11" spans="1:109" s="347" customFormat="1" ht="13.2" x14ac:dyDescent="0.2">
      <c r="A11" s="348"/>
      <c r="B11" s="348"/>
      <c r="C11" s="348"/>
      <c r="D11" s="348"/>
      <c r="E11" s="348"/>
      <c r="F11" s="348"/>
      <c r="G11" s="348"/>
      <c r="H11" s="348"/>
      <c r="I11" s="348"/>
      <c r="J11" s="348"/>
      <c r="K11" s="348"/>
      <c r="L11" s="348"/>
      <c r="M11" s="348"/>
      <c r="N11" s="348"/>
      <c r="O11" s="348"/>
      <c r="P11" s="348"/>
      <c r="Q11" s="348"/>
      <c r="R11" s="348"/>
      <c r="S11" s="348"/>
      <c r="T11" s="348"/>
      <c r="U11" s="348"/>
      <c r="V11" s="348"/>
      <c r="W11" s="348"/>
      <c r="X11" s="348"/>
      <c r="Y11" s="348"/>
      <c r="Z11" s="348"/>
      <c r="AA11" s="348"/>
      <c r="AB11" s="348"/>
      <c r="AC11" s="348"/>
      <c r="AD11" s="348"/>
      <c r="AE11" s="348"/>
      <c r="AF11" s="348"/>
      <c r="AG11" s="348"/>
      <c r="AH11" s="348"/>
      <c r="AI11" s="348"/>
      <c r="AJ11" s="348"/>
      <c r="AK11" s="348"/>
      <c r="AL11" s="348"/>
      <c r="AM11" s="348"/>
      <c r="AN11" s="348"/>
      <c r="AO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row>
    <row r="12" spans="1:109" s="347" customFormat="1" ht="13.2" x14ac:dyDescent="0.2">
      <c r="A12" s="348"/>
      <c r="B12" s="348"/>
      <c r="C12" s="348"/>
      <c r="D12" s="348"/>
      <c r="E12" s="348"/>
      <c r="F12" s="348"/>
      <c r="G12" s="348"/>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8"/>
      <c r="AK12" s="348"/>
      <c r="AL12" s="348"/>
      <c r="AM12" s="348"/>
      <c r="AN12" s="348"/>
      <c r="AO12" s="348"/>
      <c r="AP12" s="348"/>
      <c r="AQ12" s="348"/>
      <c r="AR12" s="348"/>
      <c r="AS12" s="348"/>
      <c r="AT12" s="348"/>
      <c r="AU12" s="348"/>
      <c r="AV12" s="348"/>
      <c r="AW12" s="348"/>
      <c r="AX12" s="348"/>
      <c r="AY12" s="348"/>
      <c r="AZ12" s="348"/>
      <c r="BA12" s="348"/>
      <c r="BB12" s="348"/>
      <c r="BC12" s="348"/>
      <c r="BD12" s="348"/>
      <c r="BE12" s="348"/>
      <c r="BF12" s="348"/>
      <c r="BG12" s="348"/>
      <c r="BH12" s="348"/>
      <c r="BI12" s="348"/>
      <c r="BJ12" s="348"/>
      <c r="BK12" s="348"/>
      <c r="BL12" s="348"/>
      <c r="BM12" s="348"/>
      <c r="BN12" s="348"/>
      <c r="BO12" s="348"/>
      <c r="BP12" s="348"/>
      <c r="BQ12" s="348"/>
      <c r="BR12" s="348"/>
      <c r="BS12" s="348"/>
      <c r="BT12" s="348"/>
      <c r="BU12" s="348"/>
      <c r="BV12" s="348"/>
      <c r="BW12" s="348"/>
      <c r="BX12" s="348"/>
      <c r="BY12" s="348"/>
      <c r="BZ12" s="348"/>
      <c r="CA12" s="348"/>
      <c r="CB12" s="348"/>
      <c r="CC12" s="348"/>
      <c r="CD12" s="348"/>
      <c r="CE12" s="348"/>
      <c r="CF12" s="348"/>
      <c r="CG12" s="348"/>
      <c r="CH12" s="348"/>
      <c r="CI12" s="348"/>
      <c r="CJ12" s="348"/>
      <c r="CK12" s="348"/>
      <c r="CL12" s="348"/>
      <c r="CM12" s="348"/>
      <c r="CN12" s="348"/>
      <c r="CO12" s="348"/>
      <c r="CP12" s="348"/>
      <c r="CQ12" s="348"/>
      <c r="CR12" s="348"/>
      <c r="CS12" s="348"/>
      <c r="CT12" s="348"/>
      <c r="CU12" s="348"/>
      <c r="CV12" s="348"/>
      <c r="CW12" s="348"/>
      <c r="CX12" s="348"/>
      <c r="CY12" s="348"/>
      <c r="CZ12" s="348"/>
      <c r="DA12" s="348"/>
      <c r="DB12" s="348"/>
      <c r="DC12" s="348"/>
      <c r="DD12" s="348"/>
      <c r="DE12" s="348"/>
    </row>
    <row r="13" spans="1:109" s="347" customFormat="1" ht="13.2" x14ac:dyDescent="0.2">
      <c r="A13" s="348"/>
      <c r="B13" s="348"/>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348"/>
      <c r="AA13" s="348"/>
      <c r="AB13" s="348"/>
      <c r="AC13" s="348"/>
      <c r="AD13" s="348"/>
      <c r="AE13" s="348"/>
      <c r="AF13" s="348"/>
      <c r="AG13" s="348"/>
      <c r="AH13" s="348"/>
      <c r="AI13" s="348"/>
      <c r="AJ13" s="348"/>
      <c r="AK13" s="348"/>
      <c r="AL13" s="348"/>
      <c r="AM13" s="348"/>
      <c r="AN13" s="348"/>
      <c r="AO13" s="348"/>
      <c r="AP13" s="348"/>
      <c r="AQ13" s="348"/>
      <c r="AR13" s="348"/>
      <c r="AS13" s="348"/>
      <c r="AT13" s="348"/>
      <c r="AU13" s="348"/>
      <c r="AV13" s="348"/>
      <c r="AW13" s="348"/>
      <c r="AX13" s="348"/>
      <c r="AY13" s="348"/>
      <c r="AZ13" s="348"/>
      <c r="BA13" s="348"/>
      <c r="BB13" s="348"/>
      <c r="BC13" s="348"/>
      <c r="BD13" s="348"/>
      <c r="BE13" s="348"/>
      <c r="BF13" s="348"/>
      <c r="BG13" s="348"/>
      <c r="BH13" s="348"/>
      <c r="BI13" s="348"/>
      <c r="BJ13" s="348"/>
      <c r="BK13" s="348"/>
      <c r="BL13" s="348"/>
      <c r="BM13" s="348"/>
      <c r="BN13" s="348"/>
      <c r="BO13" s="348"/>
      <c r="BP13" s="348"/>
      <c r="BQ13" s="348"/>
      <c r="BR13" s="348"/>
      <c r="BS13" s="348"/>
      <c r="BT13" s="348"/>
      <c r="BU13" s="348"/>
      <c r="BV13" s="348"/>
      <c r="BW13" s="348"/>
      <c r="BX13" s="348"/>
      <c r="BY13" s="348"/>
      <c r="BZ13" s="348"/>
      <c r="CA13" s="348"/>
      <c r="CB13" s="348"/>
      <c r="CC13" s="348"/>
      <c r="CD13" s="348"/>
      <c r="CE13" s="348"/>
      <c r="CF13" s="348"/>
      <c r="CG13" s="348"/>
      <c r="CH13" s="348"/>
      <c r="CI13" s="348"/>
      <c r="CJ13" s="348"/>
      <c r="CK13" s="348"/>
      <c r="CL13" s="348"/>
      <c r="CM13" s="348"/>
      <c r="CN13" s="348"/>
      <c r="CO13" s="348"/>
      <c r="CP13" s="348"/>
      <c r="CQ13" s="348"/>
      <c r="CR13" s="348"/>
      <c r="CS13" s="348"/>
      <c r="CT13" s="348"/>
      <c r="CU13" s="348"/>
      <c r="CV13" s="348"/>
      <c r="CW13" s="348"/>
      <c r="CX13" s="348"/>
      <c r="CY13" s="348"/>
      <c r="CZ13" s="348"/>
      <c r="DA13" s="348"/>
      <c r="DB13" s="348"/>
      <c r="DC13" s="348"/>
      <c r="DD13" s="348"/>
      <c r="DE13" s="348"/>
    </row>
    <row r="14" spans="1:109" s="347" customFormat="1" ht="13.2" x14ac:dyDescent="0.2">
      <c r="A14" s="348"/>
      <c r="B14" s="348"/>
      <c r="C14" s="348"/>
      <c r="D14" s="348"/>
      <c r="E14" s="348"/>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8"/>
      <c r="AY14" s="348"/>
      <c r="AZ14" s="348"/>
      <c r="BA14" s="348"/>
      <c r="BB14" s="348"/>
      <c r="BC14" s="348"/>
      <c r="BD14" s="348"/>
      <c r="BE14" s="348"/>
      <c r="BF14" s="348"/>
      <c r="BG14" s="348"/>
      <c r="BH14" s="348"/>
      <c r="BI14" s="348"/>
      <c r="BJ14" s="348"/>
      <c r="BK14" s="348"/>
      <c r="BL14" s="348"/>
      <c r="BM14" s="348"/>
      <c r="BN14" s="348"/>
      <c r="BO14" s="348"/>
      <c r="BP14" s="348"/>
      <c r="BQ14" s="348"/>
      <c r="BR14" s="348"/>
      <c r="BS14" s="348"/>
      <c r="BT14" s="348"/>
      <c r="BU14" s="348"/>
      <c r="BV14" s="348"/>
      <c r="BW14" s="348"/>
      <c r="BX14" s="348"/>
      <c r="BY14" s="348"/>
      <c r="BZ14" s="348"/>
      <c r="CA14" s="348"/>
      <c r="CB14" s="348"/>
      <c r="CC14" s="348"/>
      <c r="CD14" s="348"/>
      <c r="CE14" s="348"/>
      <c r="CF14" s="348"/>
      <c r="CG14" s="348"/>
      <c r="CH14" s="348"/>
      <c r="CI14" s="348"/>
      <c r="CJ14" s="348"/>
      <c r="CK14" s="348"/>
      <c r="CL14" s="348"/>
      <c r="CM14" s="348"/>
      <c r="CN14" s="348"/>
      <c r="CO14" s="348"/>
      <c r="CP14" s="348"/>
      <c r="CQ14" s="348"/>
      <c r="CR14" s="348"/>
      <c r="CS14" s="348"/>
      <c r="CT14" s="348"/>
      <c r="CU14" s="348"/>
      <c r="CV14" s="348"/>
      <c r="CW14" s="348"/>
      <c r="CX14" s="348"/>
      <c r="CY14" s="348"/>
      <c r="CZ14" s="348"/>
      <c r="DA14" s="348"/>
      <c r="DB14" s="348"/>
      <c r="DC14" s="348"/>
      <c r="DD14" s="348"/>
      <c r="DE14" s="348"/>
    </row>
    <row r="15" spans="1:109" s="347" customFormat="1" ht="13.2" x14ac:dyDescent="0.2">
      <c r="A15" s="314"/>
      <c r="B15" s="348"/>
      <c r="C15" s="348"/>
      <c r="D15" s="348"/>
      <c r="E15" s="348"/>
      <c r="F15" s="348"/>
      <c r="G15" s="348"/>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348"/>
      <c r="AY15" s="348"/>
      <c r="AZ15" s="348"/>
      <c r="BA15" s="348"/>
      <c r="BB15" s="348"/>
      <c r="BC15" s="348"/>
      <c r="BD15" s="348"/>
      <c r="BE15" s="348"/>
      <c r="BF15" s="348"/>
      <c r="BG15" s="348"/>
      <c r="BH15" s="348"/>
      <c r="BI15" s="348"/>
      <c r="BJ15" s="348"/>
      <c r="BK15" s="348"/>
      <c r="BL15" s="348"/>
      <c r="BM15" s="348"/>
      <c r="BN15" s="348"/>
      <c r="BO15" s="348"/>
      <c r="BP15" s="348"/>
      <c r="BQ15" s="348"/>
      <c r="BR15" s="348"/>
      <c r="BS15" s="348"/>
      <c r="BT15" s="348"/>
      <c r="BU15" s="348"/>
      <c r="BV15" s="348"/>
      <c r="BW15" s="348"/>
      <c r="BX15" s="348"/>
      <c r="BY15" s="348"/>
      <c r="BZ15" s="348"/>
      <c r="CA15" s="348"/>
      <c r="CB15" s="348"/>
      <c r="CC15" s="348"/>
      <c r="CD15" s="348"/>
      <c r="CE15" s="348"/>
      <c r="CF15" s="348"/>
      <c r="CG15" s="348"/>
      <c r="CH15" s="348"/>
      <c r="CI15" s="348"/>
      <c r="CJ15" s="348"/>
      <c r="CK15" s="348"/>
      <c r="CL15" s="348"/>
      <c r="CM15" s="348"/>
      <c r="CN15" s="348"/>
      <c r="CO15" s="348"/>
      <c r="CP15" s="348"/>
      <c r="CQ15" s="348"/>
      <c r="CR15" s="348"/>
      <c r="CS15" s="348"/>
      <c r="CT15" s="348"/>
      <c r="CU15" s="348"/>
      <c r="CV15" s="348"/>
      <c r="CW15" s="348"/>
      <c r="CX15" s="348"/>
      <c r="CY15" s="348"/>
      <c r="CZ15" s="348"/>
      <c r="DA15" s="348"/>
      <c r="DB15" s="348"/>
      <c r="DC15" s="348"/>
      <c r="DD15" s="348"/>
      <c r="DE15" s="348"/>
    </row>
    <row r="16" spans="1:109" s="347" customFormat="1" ht="13.2" x14ac:dyDescent="0.2">
      <c r="A16" s="314"/>
      <c r="B16" s="348"/>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c r="CW16" s="348"/>
      <c r="CX16" s="348"/>
      <c r="CY16" s="348"/>
      <c r="CZ16" s="348"/>
      <c r="DA16" s="348"/>
      <c r="DB16" s="348"/>
      <c r="DC16" s="348"/>
      <c r="DD16" s="348"/>
      <c r="DE16" s="348"/>
    </row>
    <row r="17" spans="1:109" s="347" customFormat="1" ht="13.2" x14ac:dyDescent="0.2">
      <c r="A17" s="314"/>
      <c r="B17" s="348"/>
      <c r="C17" s="348"/>
      <c r="D17" s="348"/>
      <c r="E17" s="348"/>
      <c r="F17" s="348"/>
      <c r="G17" s="348"/>
      <c r="H17" s="348"/>
      <c r="I17" s="348"/>
      <c r="J17" s="348"/>
      <c r="K17" s="348"/>
      <c r="L17" s="348"/>
      <c r="M17" s="348"/>
      <c r="N17" s="348"/>
      <c r="O17" s="348"/>
      <c r="P17" s="348"/>
      <c r="Q17" s="348"/>
      <c r="R17" s="348"/>
      <c r="S17" s="348"/>
      <c r="T17" s="348"/>
      <c r="U17" s="348"/>
      <c r="V17" s="348"/>
      <c r="W17" s="348"/>
      <c r="X17" s="348"/>
      <c r="Y17" s="348"/>
      <c r="Z17" s="348"/>
      <c r="AA17" s="348"/>
      <c r="AB17" s="348"/>
      <c r="AC17" s="348"/>
      <c r="AD17" s="348"/>
      <c r="AE17" s="348"/>
      <c r="AF17" s="348"/>
      <c r="AG17" s="348"/>
      <c r="AH17" s="348"/>
      <c r="AI17" s="348"/>
      <c r="AJ17" s="348"/>
      <c r="AK17" s="348"/>
      <c r="AL17" s="348"/>
      <c r="AM17" s="348"/>
      <c r="AN17" s="348"/>
      <c r="AO17" s="348"/>
      <c r="AP17" s="348"/>
      <c r="AQ17" s="348"/>
      <c r="AR17" s="348"/>
      <c r="AS17" s="348"/>
      <c r="AT17" s="348"/>
      <c r="AU17" s="348"/>
      <c r="AV17" s="348"/>
      <c r="AW17" s="348"/>
      <c r="AX17" s="348"/>
      <c r="AY17" s="348"/>
      <c r="AZ17" s="348"/>
      <c r="BA17" s="348"/>
      <c r="BB17" s="348"/>
      <c r="BC17" s="348"/>
      <c r="BD17" s="348"/>
      <c r="BE17" s="348"/>
      <c r="BF17" s="348"/>
      <c r="BG17" s="348"/>
      <c r="BH17" s="348"/>
      <c r="BI17" s="348"/>
      <c r="BJ17" s="348"/>
      <c r="BK17" s="348"/>
      <c r="BL17" s="348"/>
      <c r="BM17" s="348"/>
      <c r="BN17" s="348"/>
      <c r="BO17" s="348"/>
      <c r="BP17" s="348"/>
      <c r="BQ17" s="348"/>
      <c r="BR17" s="348"/>
      <c r="BS17" s="348"/>
      <c r="BT17" s="348"/>
      <c r="BU17" s="348"/>
      <c r="BV17" s="348"/>
      <c r="BW17" s="348"/>
      <c r="BX17" s="348"/>
      <c r="BY17" s="348"/>
      <c r="BZ17" s="348"/>
      <c r="CA17" s="348"/>
      <c r="CB17" s="348"/>
      <c r="CC17" s="348"/>
      <c r="CD17" s="348"/>
      <c r="CE17" s="348"/>
      <c r="CF17" s="348"/>
      <c r="CG17" s="348"/>
      <c r="CH17" s="348"/>
      <c r="CI17" s="348"/>
      <c r="CJ17" s="348"/>
      <c r="CK17" s="348"/>
      <c r="CL17" s="348"/>
      <c r="CM17" s="348"/>
      <c r="CN17" s="348"/>
      <c r="CO17" s="348"/>
      <c r="CP17" s="348"/>
      <c r="CQ17" s="348"/>
      <c r="CR17" s="348"/>
      <c r="CS17" s="348"/>
      <c r="CT17" s="348"/>
      <c r="CU17" s="348"/>
      <c r="CV17" s="348"/>
      <c r="CW17" s="348"/>
      <c r="CX17" s="348"/>
      <c r="CY17" s="348"/>
      <c r="CZ17" s="348"/>
      <c r="DA17" s="348"/>
      <c r="DB17" s="348"/>
      <c r="DC17" s="348"/>
      <c r="DD17" s="348"/>
      <c r="DE17" s="348"/>
    </row>
    <row r="18" spans="1:109" s="347" customFormat="1" ht="13.2" x14ac:dyDescent="0.2">
      <c r="A18" s="314"/>
      <c r="B18" s="348"/>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8"/>
      <c r="AG18" s="348"/>
      <c r="AH18" s="348"/>
      <c r="AI18" s="348"/>
      <c r="AJ18" s="348"/>
      <c r="AK18" s="348"/>
      <c r="AL18" s="348"/>
      <c r="AM18" s="348"/>
      <c r="AN18" s="348"/>
      <c r="AO18" s="348"/>
      <c r="AP18" s="348"/>
      <c r="AQ18" s="348"/>
      <c r="AR18" s="348"/>
      <c r="AS18" s="348"/>
      <c r="AT18" s="348"/>
      <c r="AU18" s="348"/>
      <c r="AV18" s="348"/>
      <c r="AW18" s="348"/>
      <c r="AX18" s="348"/>
      <c r="AY18" s="348"/>
      <c r="AZ18" s="348"/>
      <c r="BA18" s="348"/>
      <c r="BB18" s="348"/>
      <c r="BC18" s="348"/>
      <c r="BD18" s="348"/>
      <c r="BE18" s="348"/>
      <c r="BF18" s="348"/>
      <c r="BG18" s="348"/>
      <c r="BH18" s="348"/>
      <c r="BI18" s="348"/>
      <c r="BJ18" s="348"/>
      <c r="BK18" s="348"/>
      <c r="BL18" s="348"/>
      <c r="BM18" s="348"/>
      <c r="BN18" s="348"/>
      <c r="BO18" s="348"/>
      <c r="BP18" s="348"/>
      <c r="BQ18" s="348"/>
      <c r="BR18" s="348"/>
      <c r="BS18" s="348"/>
      <c r="BT18" s="348"/>
      <c r="BU18" s="348"/>
      <c r="BV18" s="348"/>
      <c r="BW18" s="348"/>
      <c r="BX18" s="348"/>
      <c r="BY18" s="348"/>
      <c r="BZ18" s="348"/>
      <c r="CA18" s="348"/>
      <c r="CB18" s="348"/>
      <c r="CC18" s="348"/>
      <c r="CD18" s="348"/>
      <c r="CE18" s="348"/>
      <c r="CF18" s="348"/>
      <c r="CG18" s="348"/>
      <c r="CH18" s="348"/>
      <c r="CI18" s="348"/>
      <c r="CJ18" s="348"/>
      <c r="CK18" s="348"/>
      <c r="CL18" s="348"/>
      <c r="CM18" s="348"/>
      <c r="CN18" s="348"/>
      <c r="CO18" s="348"/>
      <c r="CP18" s="348"/>
      <c r="CQ18" s="348"/>
      <c r="CR18" s="348"/>
      <c r="CS18" s="348"/>
      <c r="CT18" s="348"/>
      <c r="CU18" s="348"/>
      <c r="CV18" s="348"/>
      <c r="CW18" s="348"/>
      <c r="CX18" s="348"/>
      <c r="CY18" s="348"/>
      <c r="CZ18" s="348"/>
      <c r="DA18" s="348"/>
      <c r="DB18" s="348"/>
      <c r="DC18" s="348"/>
      <c r="DD18" s="348"/>
      <c r="DE18" s="348"/>
    </row>
    <row r="19" spans="1:109" ht="13.2" x14ac:dyDescent="0.2">
      <c r="DD19" s="314"/>
      <c r="DE19" s="314"/>
    </row>
    <row r="20" spans="1:109" ht="13.2" x14ac:dyDescent="0.2">
      <c r="DD20" s="314"/>
      <c r="DE20" s="314"/>
    </row>
    <row r="21" spans="1:109" ht="17.25" customHeight="1" x14ac:dyDescent="0.2">
      <c r="B21" s="346"/>
      <c r="C21" s="343"/>
      <c r="D21" s="343"/>
      <c r="E21" s="343"/>
      <c r="F21" s="343"/>
      <c r="G21" s="343"/>
      <c r="H21" s="343"/>
      <c r="I21" s="343"/>
      <c r="J21" s="343"/>
      <c r="K21" s="343"/>
      <c r="L21" s="343"/>
      <c r="M21" s="343"/>
      <c r="N21" s="345"/>
      <c r="O21" s="343"/>
      <c r="P21" s="343"/>
      <c r="Q21" s="343"/>
      <c r="R21" s="343"/>
      <c r="S21" s="343"/>
      <c r="T21" s="343"/>
      <c r="U21" s="343"/>
      <c r="V21" s="343"/>
      <c r="W21" s="343"/>
      <c r="X21" s="343"/>
      <c r="Y21" s="343"/>
      <c r="Z21" s="343"/>
      <c r="AA21" s="343"/>
      <c r="AB21" s="343"/>
      <c r="AC21" s="343"/>
      <c r="AD21" s="343"/>
      <c r="AE21" s="343"/>
      <c r="AF21" s="343"/>
      <c r="AG21" s="343"/>
      <c r="AH21" s="343"/>
      <c r="AI21" s="343"/>
      <c r="AJ21" s="343"/>
      <c r="AK21" s="343"/>
      <c r="AL21" s="343"/>
      <c r="AM21" s="343"/>
      <c r="AN21" s="343"/>
      <c r="AO21" s="343"/>
      <c r="AP21" s="343"/>
      <c r="AQ21" s="343"/>
      <c r="AR21" s="343"/>
      <c r="AS21" s="343"/>
      <c r="AT21" s="345"/>
      <c r="AU21" s="343"/>
      <c r="AV21" s="343"/>
      <c r="AW21" s="343"/>
      <c r="AX21" s="343"/>
      <c r="AY21" s="343"/>
      <c r="AZ21" s="343"/>
      <c r="BA21" s="343"/>
      <c r="BB21" s="343"/>
      <c r="BC21" s="343"/>
      <c r="BD21" s="343"/>
      <c r="BE21" s="343"/>
      <c r="BF21" s="345"/>
      <c r="BG21" s="343"/>
      <c r="BH21" s="343"/>
      <c r="BI21" s="343"/>
      <c r="BJ21" s="343"/>
      <c r="BK21" s="343"/>
      <c r="BL21" s="343"/>
      <c r="BM21" s="343"/>
      <c r="BN21" s="343"/>
      <c r="BO21" s="343"/>
      <c r="BP21" s="343"/>
      <c r="BQ21" s="343"/>
      <c r="BR21" s="345"/>
      <c r="BS21" s="343"/>
      <c r="BT21" s="343"/>
      <c r="BU21" s="343"/>
      <c r="BV21" s="343"/>
      <c r="BW21" s="343"/>
      <c r="BX21" s="343"/>
      <c r="BY21" s="343"/>
      <c r="BZ21" s="343"/>
      <c r="CA21" s="343"/>
      <c r="CB21" s="343"/>
      <c r="CC21" s="343"/>
      <c r="CD21" s="345"/>
      <c r="CE21" s="343"/>
      <c r="CF21" s="343"/>
      <c r="CG21" s="343"/>
      <c r="CH21" s="343"/>
      <c r="CI21" s="343"/>
      <c r="CJ21" s="343"/>
      <c r="CK21" s="343"/>
      <c r="CL21" s="343"/>
      <c r="CM21" s="343"/>
      <c r="CN21" s="343"/>
      <c r="CO21" s="343"/>
      <c r="CP21" s="345"/>
      <c r="CQ21" s="343"/>
      <c r="CR21" s="343"/>
      <c r="CS21" s="343"/>
      <c r="CT21" s="343"/>
      <c r="CU21" s="343"/>
      <c r="CV21" s="343"/>
      <c r="CW21" s="343"/>
      <c r="CX21" s="343"/>
      <c r="CY21" s="343"/>
      <c r="CZ21" s="343"/>
      <c r="DA21" s="343"/>
      <c r="DB21" s="345"/>
      <c r="DC21" s="343"/>
      <c r="DD21" s="342"/>
      <c r="DE21" s="314"/>
    </row>
    <row r="22" spans="1:109" ht="17.25" customHeight="1" x14ac:dyDescent="0.2">
      <c r="B22" s="315"/>
    </row>
    <row r="23" spans="1:109" ht="13.2" x14ac:dyDescent="0.2">
      <c r="B23" s="315"/>
    </row>
    <row r="24" spans="1:109" ht="13.2" x14ac:dyDescent="0.2">
      <c r="B24" s="315"/>
    </row>
    <row r="25" spans="1:109" ht="13.2" x14ac:dyDescent="0.2">
      <c r="B25" s="315"/>
    </row>
    <row r="26" spans="1:109" ht="13.2" x14ac:dyDescent="0.2">
      <c r="B26" s="315"/>
    </row>
    <row r="27" spans="1:109" ht="13.2" x14ac:dyDescent="0.2">
      <c r="B27" s="315"/>
    </row>
    <row r="28" spans="1:109" ht="13.2" x14ac:dyDescent="0.2">
      <c r="B28" s="315"/>
    </row>
    <row r="29" spans="1:109" ht="13.2" x14ac:dyDescent="0.2">
      <c r="B29" s="315"/>
    </row>
    <row r="30" spans="1:109" ht="13.2" x14ac:dyDescent="0.2">
      <c r="B30" s="315"/>
    </row>
    <row r="31" spans="1:109" ht="13.2" x14ac:dyDescent="0.2">
      <c r="B31" s="315"/>
    </row>
    <row r="32" spans="1:109" ht="13.2" x14ac:dyDescent="0.2">
      <c r="B32" s="315"/>
    </row>
    <row r="33" spans="2:109" ht="13.2" x14ac:dyDescent="0.2">
      <c r="B33" s="315"/>
    </row>
    <row r="34" spans="2:109" ht="13.2" x14ac:dyDescent="0.2">
      <c r="B34" s="315"/>
    </row>
    <row r="35" spans="2:109" ht="13.2" x14ac:dyDescent="0.2">
      <c r="B35" s="315"/>
    </row>
    <row r="36" spans="2:109" ht="13.2" x14ac:dyDescent="0.2">
      <c r="B36" s="315"/>
    </row>
    <row r="37" spans="2:109" ht="13.2" x14ac:dyDescent="0.2">
      <c r="B37" s="315"/>
    </row>
    <row r="38" spans="2:109" ht="13.2" x14ac:dyDescent="0.2">
      <c r="B38" s="315"/>
    </row>
    <row r="39" spans="2:109" ht="13.2" x14ac:dyDescent="0.2">
      <c r="B39" s="319"/>
      <c r="C39" s="318"/>
      <c r="D39" s="318"/>
      <c r="E39" s="318"/>
      <c r="F39" s="318"/>
      <c r="G39" s="318"/>
      <c r="H39" s="318"/>
      <c r="I39" s="318"/>
      <c r="J39" s="318"/>
      <c r="K39" s="318"/>
      <c r="L39" s="318"/>
      <c r="M39" s="318"/>
      <c r="N39" s="318"/>
      <c r="O39" s="318"/>
      <c r="P39" s="318"/>
      <c r="Q39" s="318"/>
      <c r="R39" s="318"/>
      <c r="S39" s="318"/>
      <c r="T39" s="318"/>
      <c r="U39" s="318"/>
      <c r="V39" s="318"/>
      <c r="W39" s="318"/>
      <c r="X39" s="318"/>
      <c r="Y39" s="318"/>
      <c r="Z39" s="318"/>
      <c r="AA39" s="318"/>
      <c r="AB39" s="318"/>
      <c r="AC39" s="318"/>
      <c r="AD39" s="318"/>
      <c r="AE39" s="318"/>
      <c r="AF39" s="318"/>
      <c r="AG39" s="318"/>
      <c r="AH39" s="318"/>
      <c r="AI39" s="318"/>
      <c r="AJ39" s="318"/>
      <c r="AK39" s="318"/>
      <c r="AL39" s="318"/>
      <c r="AM39" s="318"/>
      <c r="AN39" s="318"/>
      <c r="AO39" s="318"/>
      <c r="AP39" s="318"/>
      <c r="AQ39" s="318"/>
      <c r="AR39" s="318"/>
      <c r="AS39" s="318"/>
      <c r="AT39" s="318"/>
      <c r="AU39" s="318"/>
      <c r="AV39" s="318"/>
      <c r="AW39" s="318"/>
      <c r="AX39" s="318"/>
      <c r="AY39" s="318"/>
      <c r="AZ39" s="318"/>
      <c r="BA39" s="318"/>
      <c r="BB39" s="318"/>
      <c r="BC39" s="318"/>
      <c r="BD39" s="318"/>
      <c r="BE39" s="318"/>
      <c r="BF39" s="318"/>
      <c r="BG39" s="318"/>
      <c r="BH39" s="318"/>
      <c r="BI39" s="318"/>
      <c r="BJ39" s="318"/>
      <c r="BK39" s="318"/>
      <c r="BL39" s="318"/>
      <c r="BM39" s="318"/>
      <c r="BN39" s="318"/>
      <c r="BO39" s="318"/>
      <c r="BP39" s="318"/>
      <c r="BQ39" s="318"/>
      <c r="BR39" s="318"/>
      <c r="BS39" s="318"/>
      <c r="BT39" s="318"/>
      <c r="BU39" s="318"/>
      <c r="BV39" s="318"/>
      <c r="BW39" s="318"/>
      <c r="BX39" s="318"/>
      <c r="BY39" s="318"/>
      <c r="BZ39" s="318"/>
      <c r="CA39" s="318"/>
      <c r="CB39" s="318"/>
      <c r="CC39" s="318"/>
      <c r="CD39" s="318"/>
      <c r="CE39" s="318"/>
      <c r="CF39" s="318"/>
      <c r="CG39" s="318"/>
      <c r="CH39" s="318"/>
      <c r="CI39" s="318"/>
      <c r="CJ39" s="318"/>
      <c r="CK39" s="318"/>
      <c r="CL39" s="318"/>
      <c r="CM39" s="318"/>
      <c r="CN39" s="318"/>
      <c r="CO39" s="318"/>
      <c r="CP39" s="318"/>
      <c r="CQ39" s="318"/>
      <c r="CR39" s="318"/>
      <c r="CS39" s="318"/>
      <c r="CT39" s="318"/>
      <c r="CU39" s="318"/>
      <c r="CV39" s="318"/>
      <c r="CW39" s="318"/>
      <c r="CX39" s="318"/>
      <c r="CY39" s="318"/>
      <c r="CZ39" s="318"/>
      <c r="DA39" s="318"/>
      <c r="DB39" s="318"/>
      <c r="DC39" s="318"/>
      <c r="DD39" s="317"/>
    </row>
    <row r="40" spans="2:109" ht="13.2" x14ac:dyDescent="0.2">
      <c r="B40" s="334"/>
      <c r="DD40" s="334"/>
      <c r="DE40" s="314"/>
    </row>
    <row r="41" spans="2:109" ht="16.2" x14ac:dyDescent="0.2">
      <c r="B41" s="344" t="s">
        <v>552</v>
      </c>
      <c r="C41" s="343"/>
      <c r="D41" s="343"/>
      <c r="E41" s="343"/>
      <c r="F41" s="343"/>
      <c r="G41" s="343"/>
      <c r="H41" s="343"/>
      <c r="I41" s="343"/>
      <c r="J41" s="343"/>
      <c r="K41" s="343"/>
      <c r="L41" s="343"/>
      <c r="M41" s="343"/>
      <c r="N41" s="343"/>
      <c r="O41" s="343"/>
      <c r="P41" s="343"/>
      <c r="Q41" s="343"/>
      <c r="R41" s="343"/>
      <c r="S41" s="343"/>
      <c r="T41" s="343"/>
      <c r="U41" s="343"/>
      <c r="V41" s="343"/>
      <c r="W41" s="343"/>
      <c r="X41" s="343"/>
      <c r="Y41" s="343"/>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3"/>
      <c r="BV41" s="343"/>
      <c r="BW41" s="343"/>
      <c r="BX41" s="343"/>
      <c r="BY41" s="343"/>
      <c r="BZ41" s="343"/>
      <c r="CA41" s="343"/>
      <c r="CB41" s="343"/>
      <c r="CC41" s="343"/>
      <c r="CD41" s="343"/>
      <c r="CE41" s="343"/>
      <c r="CF41" s="343"/>
      <c r="CG41" s="343"/>
      <c r="CH41" s="343"/>
      <c r="CI41" s="343"/>
      <c r="CJ41" s="343"/>
      <c r="CK41" s="343"/>
      <c r="CL41" s="343"/>
      <c r="CM41" s="343"/>
      <c r="CN41" s="343"/>
      <c r="CO41" s="343"/>
      <c r="CP41" s="343"/>
      <c r="CQ41" s="343"/>
      <c r="CR41" s="343"/>
      <c r="CS41" s="343"/>
      <c r="CT41" s="343"/>
      <c r="CU41" s="343"/>
      <c r="CV41" s="343"/>
      <c r="CW41" s="343"/>
      <c r="CX41" s="343"/>
      <c r="CY41" s="343"/>
      <c r="CZ41" s="343"/>
      <c r="DA41" s="343"/>
      <c r="DB41" s="343"/>
      <c r="DC41" s="343"/>
      <c r="DD41" s="342"/>
    </row>
    <row r="42" spans="2:109" ht="13.2" x14ac:dyDescent="0.2">
      <c r="B42" s="315"/>
      <c r="G42" s="330"/>
      <c r="I42" s="329"/>
      <c r="J42" s="329"/>
      <c r="K42" s="329"/>
      <c r="AM42" s="330"/>
      <c r="AN42" s="330" t="s">
        <v>548</v>
      </c>
      <c r="AP42" s="329"/>
      <c r="AQ42" s="329"/>
      <c r="AR42" s="329"/>
      <c r="AY42" s="330"/>
      <c r="BA42" s="329"/>
      <c r="BB42" s="329"/>
      <c r="BC42" s="329"/>
      <c r="BK42" s="330"/>
      <c r="BM42" s="329"/>
      <c r="BN42" s="329"/>
      <c r="BO42" s="329"/>
      <c r="BW42" s="330"/>
      <c r="BY42" s="329"/>
      <c r="BZ42" s="329"/>
      <c r="CA42" s="329"/>
      <c r="CI42" s="330"/>
      <c r="CK42" s="329"/>
      <c r="CL42" s="329"/>
      <c r="CM42" s="329"/>
      <c r="CU42" s="330"/>
      <c r="CW42" s="329"/>
      <c r="CX42" s="329"/>
      <c r="CY42" s="329"/>
    </row>
    <row r="43" spans="2:109" ht="13.5" customHeight="1" x14ac:dyDescent="0.2">
      <c r="B43" s="315"/>
      <c r="AN43" s="1122" t="s">
        <v>551</v>
      </c>
      <c r="AO43" s="1123"/>
      <c r="AP43" s="1123"/>
      <c r="AQ43" s="1123"/>
      <c r="AR43" s="1123"/>
      <c r="AS43" s="1123"/>
      <c r="AT43" s="1123"/>
      <c r="AU43" s="1123"/>
      <c r="AV43" s="1123"/>
      <c r="AW43" s="1123"/>
      <c r="AX43" s="1123"/>
      <c r="AY43" s="1123"/>
      <c r="AZ43" s="1123"/>
      <c r="BA43" s="1123"/>
      <c r="BB43" s="1123"/>
      <c r="BC43" s="1123"/>
      <c r="BD43" s="1123"/>
      <c r="BE43" s="1123"/>
      <c r="BF43" s="1123"/>
      <c r="BG43" s="1123"/>
      <c r="BH43" s="1123"/>
      <c r="BI43" s="1123"/>
      <c r="BJ43" s="1123"/>
      <c r="BK43" s="1123"/>
      <c r="BL43" s="1123"/>
      <c r="BM43" s="1123"/>
      <c r="BN43" s="1123"/>
      <c r="BO43" s="1123"/>
      <c r="BP43" s="1123"/>
      <c r="BQ43" s="1123"/>
      <c r="BR43" s="1123"/>
      <c r="BS43" s="1123"/>
      <c r="BT43" s="1123"/>
      <c r="BU43" s="1123"/>
      <c r="BV43" s="1123"/>
      <c r="BW43" s="1123"/>
      <c r="BX43" s="1123"/>
      <c r="BY43" s="1123"/>
      <c r="BZ43" s="1123"/>
      <c r="CA43" s="1123"/>
      <c r="CB43" s="1123"/>
      <c r="CC43" s="1123"/>
      <c r="CD43" s="1123"/>
      <c r="CE43" s="1123"/>
      <c r="CF43" s="1123"/>
      <c r="CG43" s="1123"/>
      <c r="CH43" s="1123"/>
      <c r="CI43" s="1123"/>
      <c r="CJ43" s="1123"/>
      <c r="CK43" s="1123"/>
      <c r="CL43" s="1123"/>
      <c r="CM43" s="1123"/>
      <c r="CN43" s="1123"/>
      <c r="CO43" s="1123"/>
      <c r="CP43" s="1123"/>
      <c r="CQ43" s="1123"/>
      <c r="CR43" s="1123"/>
      <c r="CS43" s="1123"/>
      <c r="CT43" s="1123"/>
      <c r="CU43" s="1123"/>
      <c r="CV43" s="1123"/>
      <c r="CW43" s="1123"/>
      <c r="CX43" s="1123"/>
      <c r="CY43" s="1123"/>
      <c r="CZ43" s="1123"/>
      <c r="DA43" s="1123"/>
      <c r="DB43" s="1123"/>
      <c r="DC43" s="1124"/>
    </row>
    <row r="44" spans="2:109" ht="13.2" x14ac:dyDescent="0.2">
      <c r="B44" s="315"/>
      <c r="AN44" s="1125"/>
      <c r="AO44" s="1126"/>
      <c r="AP44" s="1126"/>
      <c r="AQ44" s="1126"/>
      <c r="AR44" s="1126"/>
      <c r="AS44" s="1126"/>
      <c r="AT44" s="1126"/>
      <c r="AU44" s="1126"/>
      <c r="AV44" s="1126"/>
      <c r="AW44" s="1126"/>
      <c r="AX44" s="1126"/>
      <c r="AY44" s="1126"/>
      <c r="AZ44" s="1126"/>
      <c r="BA44" s="1126"/>
      <c r="BB44" s="1126"/>
      <c r="BC44" s="1126"/>
      <c r="BD44" s="1126"/>
      <c r="BE44" s="1126"/>
      <c r="BF44" s="1126"/>
      <c r="BG44" s="1126"/>
      <c r="BH44" s="1126"/>
      <c r="BI44" s="1126"/>
      <c r="BJ44" s="1126"/>
      <c r="BK44" s="1126"/>
      <c r="BL44" s="1126"/>
      <c r="BM44" s="1126"/>
      <c r="BN44" s="1126"/>
      <c r="BO44" s="1126"/>
      <c r="BP44" s="1126"/>
      <c r="BQ44" s="1126"/>
      <c r="BR44" s="1126"/>
      <c r="BS44" s="1126"/>
      <c r="BT44" s="1126"/>
      <c r="BU44" s="1126"/>
      <c r="BV44" s="1126"/>
      <c r="BW44" s="1126"/>
      <c r="BX44" s="1126"/>
      <c r="BY44" s="1126"/>
      <c r="BZ44" s="1126"/>
      <c r="CA44" s="1126"/>
      <c r="CB44" s="1126"/>
      <c r="CC44" s="1126"/>
      <c r="CD44" s="1126"/>
      <c r="CE44" s="1126"/>
      <c r="CF44" s="1126"/>
      <c r="CG44" s="1126"/>
      <c r="CH44" s="1126"/>
      <c r="CI44" s="1126"/>
      <c r="CJ44" s="1126"/>
      <c r="CK44" s="1126"/>
      <c r="CL44" s="1126"/>
      <c r="CM44" s="1126"/>
      <c r="CN44" s="1126"/>
      <c r="CO44" s="1126"/>
      <c r="CP44" s="1126"/>
      <c r="CQ44" s="1126"/>
      <c r="CR44" s="1126"/>
      <c r="CS44" s="1126"/>
      <c r="CT44" s="1126"/>
      <c r="CU44" s="1126"/>
      <c r="CV44" s="1126"/>
      <c r="CW44" s="1126"/>
      <c r="CX44" s="1126"/>
      <c r="CY44" s="1126"/>
      <c r="CZ44" s="1126"/>
      <c r="DA44" s="1126"/>
      <c r="DB44" s="1126"/>
      <c r="DC44" s="1127"/>
    </row>
    <row r="45" spans="2:109" ht="13.2" x14ac:dyDescent="0.2">
      <c r="B45" s="315"/>
      <c r="AN45" s="1125"/>
      <c r="AO45" s="1126"/>
      <c r="AP45" s="1126"/>
      <c r="AQ45" s="1126"/>
      <c r="AR45" s="1126"/>
      <c r="AS45" s="1126"/>
      <c r="AT45" s="1126"/>
      <c r="AU45" s="1126"/>
      <c r="AV45" s="1126"/>
      <c r="AW45" s="1126"/>
      <c r="AX45" s="1126"/>
      <c r="AY45" s="1126"/>
      <c r="AZ45" s="1126"/>
      <c r="BA45" s="1126"/>
      <c r="BB45" s="1126"/>
      <c r="BC45" s="1126"/>
      <c r="BD45" s="1126"/>
      <c r="BE45" s="1126"/>
      <c r="BF45" s="1126"/>
      <c r="BG45" s="1126"/>
      <c r="BH45" s="1126"/>
      <c r="BI45" s="1126"/>
      <c r="BJ45" s="1126"/>
      <c r="BK45" s="1126"/>
      <c r="BL45" s="1126"/>
      <c r="BM45" s="1126"/>
      <c r="BN45" s="1126"/>
      <c r="BO45" s="1126"/>
      <c r="BP45" s="1126"/>
      <c r="BQ45" s="1126"/>
      <c r="BR45" s="1126"/>
      <c r="BS45" s="1126"/>
      <c r="BT45" s="1126"/>
      <c r="BU45" s="1126"/>
      <c r="BV45" s="1126"/>
      <c r="BW45" s="1126"/>
      <c r="BX45" s="1126"/>
      <c r="BY45" s="1126"/>
      <c r="BZ45" s="1126"/>
      <c r="CA45" s="1126"/>
      <c r="CB45" s="1126"/>
      <c r="CC45" s="1126"/>
      <c r="CD45" s="1126"/>
      <c r="CE45" s="1126"/>
      <c r="CF45" s="1126"/>
      <c r="CG45" s="1126"/>
      <c r="CH45" s="1126"/>
      <c r="CI45" s="1126"/>
      <c r="CJ45" s="1126"/>
      <c r="CK45" s="1126"/>
      <c r="CL45" s="1126"/>
      <c r="CM45" s="1126"/>
      <c r="CN45" s="1126"/>
      <c r="CO45" s="1126"/>
      <c r="CP45" s="1126"/>
      <c r="CQ45" s="1126"/>
      <c r="CR45" s="1126"/>
      <c r="CS45" s="1126"/>
      <c r="CT45" s="1126"/>
      <c r="CU45" s="1126"/>
      <c r="CV45" s="1126"/>
      <c r="CW45" s="1126"/>
      <c r="CX45" s="1126"/>
      <c r="CY45" s="1126"/>
      <c r="CZ45" s="1126"/>
      <c r="DA45" s="1126"/>
      <c r="DB45" s="1126"/>
      <c r="DC45" s="1127"/>
    </row>
    <row r="46" spans="2:109" ht="13.2" x14ac:dyDescent="0.2">
      <c r="B46" s="315"/>
      <c r="AN46" s="1125"/>
      <c r="AO46" s="1126"/>
      <c r="AP46" s="1126"/>
      <c r="AQ46" s="1126"/>
      <c r="AR46" s="1126"/>
      <c r="AS46" s="1126"/>
      <c r="AT46" s="1126"/>
      <c r="AU46" s="1126"/>
      <c r="AV46" s="1126"/>
      <c r="AW46" s="1126"/>
      <c r="AX46" s="1126"/>
      <c r="AY46" s="1126"/>
      <c r="AZ46" s="1126"/>
      <c r="BA46" s="1126"/>
      <c r="BB46" s="1126"/>
      <c r="BC46" s="1126"/>
      <c r="BD46" s="1126"/>
      <c r="BE46" s="1126"/>
      <c r="BF46" s="1126"/>
      <c r="BG46" s="1126"/>
      <c r="BH46" s="1126"/>
      <c r="BI46" s="1126"/>
      <c r="BJ46" s="1126"/>
      <c r="BK46" s="1126"/>
      <c r="BL46" s="1126"/>
      <c r="BM46" s="1126"/>
      <c r="BN46" s="1126"/>
      <c r="BO46" s="1126"/>
      <c r="BP46" s="1126"/>
      <c r="BQ46" s="1126"/>
      <c r="BR46" s="1126"/>
      <c r="BS46" s="1126"/>
      <c r="BT46" s="1126"/>
      <c r="BU46" s="1126"/>
      <c r="BV46" s="1126"/>
      <c r="BW46" s="1126"/>
      <c r="BX46" s="1126"/>
      <c r="BY46" s="1126"/>
      <c r="BZ46" s="1126"/>
      <c r="CA46" s="1126"/>
      <c r="CB46" s="1126"/>
      <c r="CC46" s="1126"/>
      <c r="CD46" s="1126"/>
      <c r="CE46" s="1126"/>
      <c r="CF46" s="1126"/>
      <c r="CG46" s="1126"/>
      <c r="CH46" s="1126"/>
      <c r="CI46" s="1126"/>
      <c r="CJ46" s="1126"/>
      <c r="CK46" s="1126"/>
      <c r="CL46" s="1126"/>
      <c r="CM46" s="1126"/>
      <c r="CN46" s="1126"/>
      <c r="CO46" s="1126"/>
      <c r="CP46" s="1126"/>
      <c r="CQ46" s="1126"/>
      <c r="CR46" s="1126"/>
      <c r="CS46" s="1126"/>
      <c r="CT46" s="1126"/>
      <c r="CU46" s="1126"/>
      <c r="CV46" s="1126"/>
      <c r="CW46" s="1126"/>
      <c r="CX46" s="1126"/>
      <c r="CY46" s="1126"/>
      <c r="CZ46" s="1126"/>
      <c r="DA46" s="1126"/>
      <c r="DB46" s="1126"/>
      <c r="DC46" s="1127"/>
    </row>
    <row r="47" spans="2:109" ht="13.2" x14ac:dyDescent="0.2">
      <c r="B47" s="315"/>
      <c r="AN47" s="1128"/>
      <c r="AO47" s="1129"/>
      <c r="AP47" s="1129"/>
      <c r="AQ47" s="1129"/>
      <c r="AR47" s="1129"/>
      <c r="AS47" s="1129"/>
      <c r="AT47" s="1129"/>
      <c r="AU47" s="1129"/>
      <c r="AV47" s="1129"/>
      <c r="AW47" s="1129"/>
      <c r="AX47" s="1129"/>
      <c r="AY47" s="1129"/>
      <c r="AZ47" s="1129"/>
      <c r="BA47" s="1129"/>
      <c r="BB47" s="1129"/>
      <c r="BC47" s="1129"/>
      <c r="BD47" s="1129"/>
      <c r="BE47" s="1129"/>
      <c r="BF47" s="1129"/>
      <c r="BG47" s="1129"/>
      <c r="BH47" s="1129"/>
      <c r="BI47" s="1129"/>
      <c r="BJ47" s="1129"/>
      <c r="BK47" s="1129"/>
      <c r="BL47" s="1129"/>
      <c r="BM47" s="1129"/>
      <c r="BN47" s="1129"/>
      <c r="BO47" s="1129"/>
      <c r="BP47" s="1129"/>
      <c r="BQ47" s="1129"/>
      <c r="BR47" s="1129"/>
      <c r="BS47" s="1129"/>
      <c r="BT47" s="1129"/>
      <c r="BU47" s="1129"/>
      <c r="BV47" s="1129"/>
      <c r="BW47" s="1129"/>
      <c r="BX47" s="1129"/>
      <c r="BY47" s="1129"/>
      <c r="BZ47" s="1129"/>
      <c r="CA47" s="1129"/>
      <c r="CB47" s="1129"/>
      <c r="CC47" s="1129"/>
      <c r="CD47" s="1129"/>
      <c r="CE47" s="1129"/>
      <c r="CF47" s="1129"/>
      <c r="CG47" s="1129"/>
      <c r="CH47" s="1129"/>
      <c r="CI47" s="1129"/>
      <c r="CJ47" s="1129"/>
      <c r="CK47" s="1129"/>
      <c r="CL47" s="1129"/>
      <c r="CM47" s="1129"/>
      <c r="CN47" s="1129"/>
      <c r="CO47" s="1129"/>
      <c r="CP47" s="1129"/>
      <c r="CQ47" s="1129"/>
      <c r="CR47" s="1129"/>
      <c r="CS47" s="1129"/>
      <c r="CT47" s="1129"/>
      <c r="CU47" s="1129"/>
      <c r="CV47" s="1129"/>
      <c r="CW47" s="1129"/>
      <c r="CX47" s="1129"/>
      <c r="CY47" s="1129"/>
      <c r="CZ47" s="1129"/>
      <c r="DA47" s="1129"/>
      <c r="DB47" s="1129"/>
      <c r="DC47" s="1130"/>
    </row>
    <row r="48" spans="2:109" ht="13.2" x14ac:dyDescent="0.2">
      <c r="B48" s="315"/>
      <c r="H48" s="321"/>
      <c r="I48" s="321"/>
      <c r="J48" s="321"/>
      <c r="AN48" s="321"/>
      <c r="AO48" s="321"/>
      <c r="AP48" s="321"/>
      <c r="AZ48" s="321"/>
      <c r="BA48" s="321"/>
      <c r="BB48" s="321"/>
      <c r="BL48" s="321"/>
      <c r="BM48" s="321"/>
      <c r="BN48" s="321"/>
      <c r="BX48" s="321"/>
      <c r="BY48" s="321"/>
      <c r="BZ48" s="321"/>
      <c r="CJ48" s="321"/>
      <c r="CK48" s="321"/>
      <c r="CL48" s="321"/>
      <c r="CV48" s="321"/>
      <c r="CW48" s="321"/>
      <c r="CX48" s="321"/>
    </row>
    <row r="49" spans="1:109" ht="13.2" x14ac:dyDescent="0.2">
      <c r="B49" s="315"/>
      <c r="AN49" s="314" t="s">
        <v>546</v>
      </c>
    </row>
    <row r="50" spans="1:109" ht="13.2" x14ac:dyDescent="0.2">
      <c r="B50" s="315"/>
      <c r="G50" s="1131"/>
      <c r="H50" s="1131"/>
      <c r="I50" s="1131"/>
      <c r="J50" s="1131"/>
      <c r="K50" s="323"/>
      <c r="L50" s="323"/>
      <c r="M50" s="322"/>
      <c r="N50" s="322"/>
      <c r="AN50" s="1132"/>
      <c r="AO50" s="1133"/>
      <c r="AP50" s="1133"/>
      <c r="AQ50" s="1133"/>
      <c r="AR50" s="1133"/>
      <c r="AS50" s="1133"/>
      <c r="AT50" s="1133"/>
      <c r="AU50" s="1133"/>
      <c r="AV50" s="1133"/>
      <c r="AW50" s="1133"/>
      <c r="AX50" s="1133"/>
      <c r="AY50" s="1133"/>
      <c r="AZ50" s="1133"/>
      <c r="BA50" s="1133"/>
      <c r="BB50" s="1133"/>
      <c r="BC50" s="1133"/>
      <c r="BD50" s="1133"/>
      <c r="BE50" s="1133"/>
      <c r="BF50" s="1133"/>
      <c r="BG50" s="1133"/>
      <c r="BH50" s="1133"/>
      <c r="BI50" s="1133"/>
      <c r="BJ50" s="1133"/>
      <c r="BK50" s="1133"/>
      <c r="BL50" s="1133"/>
      <c r="BM50" s="1133"/>
      <c r="BN50" s="1133"/>
      <c r="BO50" s="1134"/>
      <c r="BP50" s="1119" t="s">
        <v>521</v>
      </c>
      <c r="BQ50" s="1119"/>
      <c r="BR50" s="1119"/>
      <c r="BS50" s="1119"/>
      <c r="BT50" s="1119"/>
      <c r="BU50" s="1119"/>
      <c r="BV50" s="1119"/>
      <c r="BW50" s="1119"/>
      <c r="BX50" s="1119" t="s">
        <v>522</v>
      </c>
      <c r="BY50" s="1119"/>
      <c r="BZ50" s="1119"/>
      <c r="CA50" s="1119"/>
      <c r="CB50" s="1119"/>
      <c r="CC50" s="1119"/>
      <c r="CD50" s="1119"/>
      <c r="CE50" s="1119"/>
      <c r="CF50" s="1119" t="s">
        <v>523</v>
      </c>
      <c r="CG50" s="1119"/>
      <c r="CH50" s="1119"/>
      <c r="CI50" s="1119"/>
      <c r="CJ50" s="1119"/>
      <c r="CK50" s="1119"/>
      <c r="CL50" s="1119"/>
      <c r="CM50" s="1119"/>
      <c r="CN50" s="1119" t="s">
        <v>524</v>
      </c>
      <c r="CO50" s="1119"/>
      <c r="CP50" s="1119"/>
      <c r="CQ50" s="1119"/>
      <c r="CR50" s="1119"/>
      <c r="CS50" s="1119"/>
      <c r="CT50" s="1119"/>
      <c r="CU50" s="1119"/>
      <c r="CV50" s="1119" t="s">
        <v>525</v>
      </c>
      <c r="CW50" s="1119"/>
      <c r="CX50" s="1119"/>
      <c r="CY50" s="1119"/>
      <c r="CZ50" s="1119"/>
      <c r="DA50" s="1119"/>
      <c r="DB50" s="1119"/>
      <c r="DC50" s="1119"/>
    </row>
    <row r="51" spans="1:109" ht="13.5" customHeight="1" x14ac:dyDescent="0.2">
      <c r="B51" s="315"/>
      <c r="G51" s="1121"/>
      <c r="H51" s="1121"/>
      <c r="I51" s="1138"/>
      <c r="J51" s="1138"/>
      <c r="K51" s="1136"/>
      <c r="L51" s="1136"/>
      <c r="M51" s="1136"/>
      <c r="N51" s="1136"/>
      <c r="AM51" s="321"/>
      <c r="AN51" s="1135" t="s">
        <v>545</v>
      </c>
      <c r="AO51" s="1135"/>
      <c r="AP51" s="1135"/>
      <c r="AQ51" s="1135"/>
      <c r="AR51" s="1135"/>
      <c r="AS51" s="1135"/>
      <c r="AT51" s="1135"/>
      <c r="AU51" s="1135"/>
      <c r="AV51" s="1135"/>
      <c r="AW51" s="1135"/>
      <c r="AX51" s="1135"/>
      <c r="AY51" s="1135"/>
      <c r="AZ51" s="1135"/>
      <c r="BA51" s="1135"/>
      <c r="BB51" s="1135" t="s">
        <v>543</v>
      </c>
      <c r="BC51" s="1135"/>
      <c r="BD51" s="1135"/>
      <c r="BE51" s="1135"/>
      <c r="BF51" s="1135"/>
      <c r="BG51" s="1135"/>
      <c r="BH51" s="1135"/>
      <c r="BI51" s="1135"/>
      <c r="BJ51" s="1135"/>
      <c r="BK51" s="1135"/>
      <c r="BL51" s="1135"/>
      <c r="BM51" s="1135"/>
      <c r="BN51" s="1135"/>
      <c r="BO51" s="1135"/>
      <c r="BP51" s="1120">
        <v>25</v>
      </c>
      <c r="BQ51" s="1120"/>
      <c r="BR51" s="1120"/>
      <c r="BS51" s="1120"/>
      <c r="BT51" s="1120"/>
      <c r="BU51" s="1120"/>
      <c r="BV51" s="1120"/>
      <c r="BW51" s="1120"/>
      <c r="BX51" s="1120">
        <v>33.1</v>
      </c>
      <c r="BY51" s="1120"/>
      <c r="BZ51" s="1120"/>
      <c r="CA51" s="1120"/>
      <c r="CB51" s="1120"/>
      <c r="CC51" s="1120"/>
      <c r="CD51" s="1120"/>
      <c r="CE51" s="1120"/>
      <c r="CF51" s="1120">
        <v>32.5</v>
      </c>
      <c r="CG51" s="1120"/>
      <c r="CH51" s="1120"/>
      <c r="CI51" s="1120"/>
      <c r="CJ51" s="1120"/>
      <c r="CK51" s="1120"/>
      <c r="CL51" s="1120"/>
      <c r="CM51" s="1120"/>
      <c r="CN51" s="1120">
        <v>31.4</v>
      </c>
      <c r="CO51" s="1120"/>
      <c r="CP51" s="1120"/>
      <c r="CQ51" s="1120"/>
      <c r="CR51" s="1120"/>
      <c r="CS51" s="1120"/>
      <c r="CT51" s="1120"/>
      <c r="CU51" s="1120"/>
      <c r="CV51" s="1120">
        <v>31.2</v>
      </c>
      <c r="CW51" s="1120"/>
      <c r="CX51" s="1120"/>
      <c r="CY51" s="1120"/>
      <c r="CZ51" s="1120"/>
      <c r="DA51" s="1120"/>
      <c r="DB51" s="1120"/>
      <c r="DC51" s="1120"/>
    </row>
    <row r="52" spans="1:109" ht="13.2" x14ac:dyDescent="0.2">
      <c r="B52" s="315"/>
      <c r="G52" s="1121"/>
      <c r="H52" s="1121"/>
      <c r="I52" s="1138"/>
      <c r="J52" s="1138"/>
      <c r="K52" s="1136"/>
      <c r="L52" s="1136"/>
      <c r="M52" s="1136"/>
      <c r="N52" s="1136"/>
      <c r="AM52" s="321"/>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20"/>
      <c r="BQ52" s="1120"/>
      <c r="BR52" s="1120"/>
      <c r="BS52" s="1120"/>
      <c r="BT52" s="1120"/>
      <c r="BU52" s="1120"/>
      <c r="BV52" s="1120"/>
      <c r="BW52" s="1120"/>
      <c r="BX52" s="1120"/>
      <c r="BY52" s="1120"/>
      <c r="BZ52" s="1120"/>
      <c r="CA52" s="1120"/>
      <c r="CB52" s="1120"/>
      <c r="CC52" s="1120"/>
      <c r="CD52" s="1120"/>
      <c r="CE52" s="1120"/>
      <c r="CF52" s="1120"/>
      <c r="CG52" s="1120"/>
      <c r="CH52" s="1120"/>
      <c r="CI52" s="1120"/>
      <c r="CJ52" s="1120"/>
      <c r="CK52" s="1120"/>
      <c r="CL52" s="1120"/>
      <c r="CM52" s="1120"/>
      <c r="CN52" s="1120"/>
      <c r="CO52" s="1120"/>
      <c r="CP52" s="1120"/>
      <c r="CQ52" s="1120"/>
      <c r="CR52" s="1120"/>
      <c r="CS52" s="1120"/>
      <c r="CT52" s="1120"/>
      <c r="CU52" s="1120"/>
      <c r="CV52" s="1120"/>
      <c r="CW52" s="1120"/>
      <c r="CX52" s="1120"/>
      <c r="CY52" s="1120"/>
      <c r="CZ52" s="1120"/>
      <c r="DA52" s="1120"/>
      <c r="DB52" s="1120"/>
      <c r="DC52" s="1120"/>
    </row>
    <row r="53" spans="1:109" ht="13.2" x14ac:dyDescent="0.2">
      <c r="A53" s="329"/>
      <c r="B53" s="315"/>
      <c r="G53" s="1121"/>
      <c r="H53" s="1121"/>
      <c r="I53" s="1131"/>
      <c r="J53" s="1131"/>
      <c r="K53" s="1136"/>
      <c r="L53" s="1136"/>
      <c r="M53" s="1136"/>
      <c r="N53" s="1136"/>
      <c r="AM53" s="321"/>
      <c r="AN53" s="1135"/>
      <c r="AO53" s="1135"/>
      <c r="AP53" s="1135"/>
      <c r="AQ53" s="1135"/>
      <c r="AR53" s="1135"/>
      <c r="AS53" s="1135"/>
      <c r="AT53" s="1135"/>
      <c r="AU53" s="1135"/>
      <c r="AV53" s="1135"/>
      <c r="AW53" s="1135"/>
      <c r="AX53" s="1135"/>
      <c r="AY53" s="1135"/>
      <c r="AZ53" s="1135"/>
      <c r="BA53" s="1135"/>
      <c r="BB53" s="1135" t="s">
        <v>550</v>
      </c>
      <c r="BC53" s="1135"/>
      <c r="BD53" s="1135"/>
      <c r="BE53" s="1135"/>
      <c r="BF53" s="1135"/>
      <c r="BG53" s="1135"/>
      <c r="BH53" s="1135"/>
      <c r="BI53" s="1135"/>
      <c r="BJ53" s="1135"/>
      <c r="BK53" s="1135"/>
      <c r="BL53" s="1135"/>
      <c r="BM53" s="1135"/>
      <c r="BN53" s="1135"/>
      <c r="BO53" s="1135"/>
      <c r="BP53" s="1120">
        <v>70.599999999999994</v>
      </c>
      <c r="BQ53" s="1120"/>
      <c r="BR53" s="1120"/>
      <c r="BS53" s="1120"/>
      <c r="BT53" s="1120"/>
      <c r="BU53" s="1120"/>
      <c r="BV53" s="1120"/>
      <c r="BW53" s="1120"/>
      <c r="BX53" s="1120">
        <v>71.7</v>
      </c>
      <c r="BY53" s="1120"/>
      <c r="BZ53" s="1120"/>
      <c r="CA53" s="1120"/>
      <c r="CB53" s="1120"/>
      <c r="CC53" s="1120"/>
      <c r="CD53" s="1120"/>
      <c r="CE53" s="1120"/>
      <c r="CF53" s="1120">
        <v>73.099999999999994</v>
      </c>
      <c r="CG53" s="1120"/>
      <c r="CH53" s="1120"/>
      <c r="CI53" s="1120"/>
      <c r="CJ53" s="1120"/>
      <c r="CK53" s="1120"/>
      <c r="CL53" s="1120"/>
      <c r="CM53" s="1120"/>
      <c r="CN53" s="1120">
        <v>73.8</v>
      </c>
      <c r="CO53" s="1120"/>
      <c r="CP53" s="1120"/>
      <c r="CQ53" s="1120"/>
      <c r="CR53" s="1120"/>
      <c r="CS53" s="1120"/>
      <c r="CT53" s="1120"/>
      <c r="CU53" s="1120"/>
      <c r="CV53" s="1120">
        <v>75</v>
      </c>
      <c r="CW53" s="1120"/>
      <c r="CX53" s="1120"/>
      <c r="CY53" s="1120"/>
      <c r="CZ53" s="1120"/>
      <c r="DA53" s="1120"/>
      <c r="DB53" s="1120"/>
      <c r="DC53" s="1120"/>
    </row>
    <row r="54" spans="1:109" ht="13.2" x14ac:dyDescent="0.2">
      <c r="A54" s="329"/>
      <c r="B54" s="315"/>
      <c r="G54" s="1121"/>
      <c r="H54" s="1121"/>
      <c r="I54" s="1131"/>
      <c r="J54" s="1131"/>
      <c r="K54" s="1136"/>
      <c r="L54" s="1136"/>
      <c r="M54" s="1136"/>
      <c r="N54" s="1136"/>
      <c r="AM54" s="321"/>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20"/>
      <c r="BQ54" s="1120"/>
      <c r="BR54" s="1120"/>
      <c r="BS54" s="1120"/>
      <c r="BT54" s="1120"/>
      <c r="BU54" s="1120"/>
      <c r="BV54" s="1120"/>
      <c r="BW54" s="1120"/>
      <c r="BX54" s="1120"/>
      <c r="BY54" s="1120"/>
      <c r="BZ54" s="1120"/>
      <c r="CA54" s="1120"/>
      <c r="CB54" s="1120"/>
      <c r="CC54" s="1120"/>
      <c r="CD54" s="1120"/>
      <c r="CE54" s="1120"/>
      <c r="CF54" s="1120"/>
      <c r="CG54" s="1120"/>
      <c r="CH54" s="1120"/>
      <c r="CI54" s="1120"/>
      <c r="CJ54" s="1120"/>
      <c r="CK54" s="1120"/>
      <c r="CL54" s="1120"/>
      <c r="CM54" s="1120"/>
      <c r="CN54" s="1120"/>
      <c r="CO54" s="1120"/>
      <c r="CP54" s="1120"/>
      <c r="CQ54" s="1120"/>
      <c r="CR54" s="1120"/>
      <c r="CS54" s="1120"/>
      <c r="CT54" s="1120"/>
      <c r="CU54" s="1120"/>
      <c r="CV54" s="1120"/>
      <c r="CW54" s="1120"/>
      <c r="CX54" s="1120"/>
      <c r="CY54" s="1120"/>
      <c r="CZ54" s="1120"/>
      <c r="DA54" s="1120"/>
      <c r="DB54" s="1120"/>
      <c r="DC54" s="1120"/>
    </row>
    <row r="55" spans="1:109" ht="13.2" x14ac:dyDescent="0.2">
      <c r="A55" s="329"/>
      <c r="B55" s="315"/>
      <c r="G55" s="1131"/>
      <c r="H55" s="1131"/>
      <c r="I55" s="1131"/>
      <c r="J55" s="1131"/>
      <c r="K55" s="1136"/>
      <c r="L55" s="1136"/>
      <c r="M55" s="1136"/>
      <c r="N55" s="1136"/>
      <c r="AN55" s="1119" t="s">
        <v>544</v>
      </c>
      <c r="AO55" s="1119"/>
      <c r="AP55" s="1119"/>
      <c r="AQ55" s="1119"/>
      <c r="AR55" s="1119"/>
      <c r="AS55" s="1119"/>
      <c r="AT55" s="1119"/>
      <c r="AU55" s="1119"/>
      <c r="AV55" s="1119"/>
      <c r="AW55" s="1119"/>
      <c r="AX55" s="1119"/>
      <c r="AY55" s="1119"/>
      <c r="AZ55" s="1119"/>
      <c r="BA55" s="1119"/>
      <c r="BB55" s="1135" t="s">
        <v>543</v>
      </c>
      <c r="BC55" s="1135"/>
      <c r="BD55" s="1135"/>
      <c r="BE55" s="1135"/>
      <c r="BF55" s="1135"/>
      <c r="BG55" s="1135"/>
      <c r="BH55" s="1135"/>
      <c r="BI55" s="1135"/>
      <c r="BJ55" s="1135"/>
      <c r="BK55" s="1135"/>
      <c r="BL55" s="1135"/>
      <c r="BM55" s="1135"/>
      <c r="BN55" s="1135"/>
      <c r="BO55" s="1135"/>
      <c r="BP55" s="1120">
        <v>38.5</v>
      </c>
      <c r="BQ55" s="1120"/>
      <c r="BR55" s="1120"/>
      <c r="BS55" s="1120"/>
      <c r="BT55" s="1120"/>
      <c r="BU55" s="1120"/>
      <c r="BV55" s="1120"/>
      <c r="BW55" s="1120"/>
      <c r="BX55" s="1120">
        <v>35.5</v>
      </c>
      <c r="BY55" s="1120"/>
      <c r="BZ55" s="1120"/>
      <c r="CA55" s="1120"/>
      <c r="CB55" s="1120"/>
      <c r="CC55" s="1120"/>
      <c r="CD55" s="1120"/>
      <c r="CE55" s="1120"/>
      <c r="CF55" s="1120">
        <v>23.5</v>
      </c>
      <c r="CG55" s="1120"/>
      <c r="CH55" s="1120"/>
      <c r="CI55" s="1120"/>
      <c r="CJ55" s="1120"/>
      <c r="CK55" s="1120"/>
      <c r="CL55" s="1120"/>
      <c r="CM55" s="1120"/>
      <c r="CN55" s="1120">
        <v>8.5</v>
      </c>
      <c r="CO55" s="1120"/>
      <c r="CP55" s="1120"/>
      <c r="CQ55" s="1120"/>
      <c r="CR55" s="1120"/>
      <c r="CS55" s="1120"/>
      <c r="CT55" s="1120"/>
      <c r="CU55" s="1120"/>
      <c r="CV55" s="1120">
        <v>0</v>
      </c>
      <c r="CW55" s="1120"/>
      <c r="CX55" s="1120"/>
      <c r="CY55" s="1120"/>
      <c r="CZ55" s="1120"/>
      <c r="DA55" s="1120"/>
      <c r="DB55" s="1120"/>
      <c r="DC55" s="1120"/>
    </row>
    <row r="56" spans="1:109" ht="13.2" x14ac:dyDescent="0.2">
      <c r="A56" s="329"/>
      <c r="B56" s="315"/>
      <c r="G56" s="1131"/>
      <c r="H56" s="1131"/>
      <c r="I56" s="1131"/>
      <c r="J56" s="1131"/>
      <c r="K56" s="1136"/>
      <c r="L56" s="1136"/>
      <c r="M56" s="1136"/>
      <c r="N56" s="1136"/>
      <c r="AN56" s="1119"/>
      <c r="AO56" s="1119"/>
      <c r="AP56" s="1119"/>
      <c r="AQ56" s="1119"/>
      <c r="AR56" s="1119"/>
      <c r="AS56" s="1119"/>
      <c r="AT56" s="1119"/>
      <c r="AU56" s="1119"/>
      <c r="AV56" s="1119"/>
      <c r="AW56" s="1119"/>
      <c r="AX56" s="1119"/>
      <c r="AY56" s="1119"/>
      <c r="AZ56" s="1119"/>
      <c r="BA56" s="1119"/>
      <c r="BB56" s="1135"/>
      <c r="BC56" s="1135"/>
      <c r="BD56" s="1135"/>
      <c r="BE56" s="1135"/>
      <c r="BF56" s="1135"/>
      <c r="BG56" s="1135"/>
      <c r="BH56" s="1135"/>
      <c r="BI56" s="1135"/>
      <c r="BJ56" s="1135"/>
      <c r="BK56" s="1135"/>
      <c r="BL56" s="1135"/>
      <c r="BM56" s="1135"/>
      <c r="BN56" s="1135"/>
      <c r="BO56" s="1135"/>
      <c r="BP56" s="1120"/>
      <c r="BQ56" s="1120"/>
      <c r="BR56" s="1120"/>
      <c r="BS56" s="1120"/>
      <c r="BT56" s="1120"/>
      <c r="BU56" s="1120"/>
      <c r="BV56" s="1120"/>
      <c r="BW56" s="1120"/>
      <c r="BX56" s="1120"/>
      <c r="BY56" s="1120"/>
      <c r="BZ56" s="1120"/>
      <c r="CA56" s="1120"/>
      <c r="CB56" s="1120"/>
      <c r="CC56" s="1120"/>
      <c r="CD56" s="1120"/>
      <c r="CE56" s="1120"/>
      <c r="CF56" s="1120"/>
      <c r="CG56" s="1120"/>
      <c r="CH56" s="1120"/>
      <c r="CI56" s="1120"/>
      <c r="CJ56" s="1120"/>
      <c r="CK56" s="1120"/>
      <c r="CL56" s="1120"/>
      <c r="CM56" s="1120"/>
      <c r="CN56" s="1120"/>
      <c r="CO56" s="1120"/>
      <c r="CP56" s="1120"/>
      <c r="CQ56" s="1120"/>
      <c r="CR56" s="1120"/>
      <c r="CS56" s="1120"/>
      <c r="CT56" s="1120"/>
      <c r="CU56" s="1120"/>
      <c r="CV56" s="1120"/>
      <c r="CW56" s="1120"/>
      <c r="CX56" s="1120"/>
      <c r="CY56" s="1120"/>
      <c r="CZ56" s="1120"/>
      <c r="DA56" s="1120"/>
      <c r="DB56" s="1120"/>
      <c r="DC56" s="1120"/>
    </row>
    <row r="57" spans="1:109" s="329" customFormat="1" ht="13.2" x14ac:dyDescent="0.2">
      <c r="B57" s="335"/>
      <c r="G57" s="1131"/>
      <c r="H57" s="1131"/>
      <c r="I57" s="1137"/>
      <c r="J57" s="1137"/>
      <c r="K57" s="1136"/>
      <c r="L57" s="1136"/>
      <c r="M57" s="1136"/>
      <c r="N57" s="1136"/>
      <c r="AM57" s="314"/>
      <c r="AN57" s="1119"/>
      <c r="AO57" s="1119"/>
      <c r="AP57" s="1119"/>
      <c r="AQ57" s="1119"/>
      <c r="AR57" s="1119"/>
      <c r="AS57" s="1119"/>
      <c r="AT57" s="1119"/>
      <c r="AU57" s="1119"/>
      <c r="AV57" s="1119"/>
      <c r="AW57" s="1119"/>
      <c r="AX57" s="1119"/>
      <c r="AY57" s="1119"/>
      <c r="AZ57" s="1119"/>
      <c r="BA57" s="1119"/>
      <c r="BB57" s="1135" t="s">
        <v>550</v>
      </c>
      <c r="BC57" s="1135"/>
      <c r="BD57" s="1135"/>
      <c r="BE57" s="1135"/>
      <c r="BF57" s="1135"/>
      <c r="BG57" s="1135"/>
      <c r="BH57" s="1135"/>
      <c r="BI57" s="1135"/>
      <c r="BJ57" s="1135"/>
      <c r="BK57" s="1135"/>
      <c r="BL57" s="1135"/>
      <c r="BM57" s="1135"/>
      <c r="BN57" s="1135"/>
      <c r="BO57" s="1135"/>
      <c r="BP57" s="1120">
        <v>65.3</v>
      </c>
      <c r="BQ57" s="1120"/>
      <c r="BR57" s="1120"/>
      <c r="BS57" s="1120"/>
      <c r="BT57" s="1120"/>
      <c r="BU57" s="1120"/>
      <c r="BV57" s="1120"/>
      <c r="BW57" s="1120"/>
      <c r="BX57" s="1120">
        <v>66</v>
      </c>
      <c r="BY57" s="1120"/>
      <c r="BZ57" s="1120"/>
      <c r="CA57" s="1120"/>
      <c r="CB57" s="1120"/>
      <c r="CC57" s="1120"/>
      <c r="CD57" s="1120"/>
      <c r="CE57" s="1120"/>
      <c r="CF57" s="1120">
        <v>62</v>
      </c>
      <c r="CG57" s="1120"/>
      <c r="CH57" s="1120"/>
      <c r="CI57" s="1120"/>
      <c r="CJ57" s="1120"/>
      <c r="CK57" s="1120"/>
      <c r="CL57" s="1120"/>
      <c r="CM57" s="1120"/>
      <c r="CN57" s="1120">
        <v>62</v>
      </c>
      <c r="CO57" s="1120"/>
      <c r="CP57" s="1120"/>
      <c r="CQ57" s="1120"/>
      <c r="CR57" s="1120"/>
      <c r="CS57" s="1120"/>
      <c r="CT57" s="1120"/>
      <c r="CU57" s="1120"/>
      <c r="CV57" s="1120">
        <v>63.1</v>
      </c>
      <c r="CW57" s="1120"/>
      <c r="CX57" s="1120"/>
      <c r="CY57" s="1120"/>
      <c r="CZ57" s="1120"/>
      <c r="DA57" s="1120"/>
      <c r="DB57" s="1120"/>
      <c r="DC57" s="1120"/>
      <c r="DD57" s="340"/>
      <c r="DE57" s="335"/>
    </row>
    <row r="58" spans="1:109" s="329" customFormat="1" ht="13.2" x14ac:dyDescent="0.2">
      <c r="A58" s="314"/>
      <c r="B58" s="335"/>
      <c r="G58" s="1131"/>
      <c r="H58" s="1131"/>
      <c r="I58" s="1137"/>
      <c r="J58" s="1137"/>
      <c r="K58" s="1136"/>
      <c r="L58" s="1136"/>
      <c r="M58" s="1136"/>
      <c r="N58" s="1136"/>
      <c r="AM58" s="314"/>
      <c r="AN58" s="1119"/>
      <c r="AO58" s="1119"/>
      <c r="AP58" s="1119"/>
      <c r="AQ58" s="1119"/>
      <c r="AR58" s="1119"/>
      <c r="AS58" s="1119"/>
      <c r="AT58" s="1119"/>
      <c r="AU58" s="1119"/>
      <c r="AV58" s="1119"/>
      <c r="AW58" s="1119"/>
      <c r="AX58" s="1119"/>
      <c r="AY58" s="1119"/>
      <c r="AZ58" s="1119"/>
      <c r="BA58" s="1119"/>
      <c r="BB58" s="1135"/>
      <c r="BC58" s="1135"/>
      <c r="BD58" s="1135"/>
      <c r="BE58" s="1135"/>
      <c r="BF58" s="1135"/>
      <c r="BG58" s="1135"/>
      <c r="BH58" s="1135"/>
      <c r="BI58" s="1135"/>
      <c r="BJ58" s="1135"/>
      <c r="BK58" s="1135"/>
      <c r="BL58" s="1135"/>
      <c r="BM58" s="1135"/>
      <c r="BN58" s="1135"/>
      <c r="BO58" s="1135"/>
      <c r="BP58" s="1120"/>
      <c r="BQ58" s="1120"/>
      <c r="BR58" s="1120"/>
      <c r="BS58" s="1120"/>
      <c r="BT58" s="1120"/>
      <c r="BU58" s="1120"/>
      <c r="BV58" s="1120"/>
      <c r="BW58" s="1120"/>
      <c r="BX58" s="1120"/>
      <c r="BY58" s="1120"/>
      <c r="BZ58" s="1120"/>
      <c r="CA58" s="1120"/>
      <c r="CB58" s="1120"/>
      <c r="CC58" s="1120"/>
      <c r="CD58" s="1120"/>
      <c r="CE58" s="1120"/>
      <c r="CF58" s="1120"/>
      <c r="CG58" s="1120"/>
      <c r="CH58" s="1120"/>
      <c r="CI58" s="1120"/>
      <c r="CJ58" s="1120"/>
      <c r="CK58" s="1120"/>
      <c r="CL58" s="1120"/>
      <c r="CM58" s="1120"/>
      <c r="CN58" s="1120"/>
      <c r="CO58" s="1120"/>
      <c r="CP58" s="1120"/>
      <c r="CQ58" s="1120"/>
      <c r="CR58" s="1120"/>
      <c r="CS58" s="1120"/>
      <c r="CT58" s="1120"/>
      <c r="CU58" s="1120"/>
      <c r="CV58" s="1120"/>
      <c r="CW58" s="1120"/>
      <c r="CX58" s="1120"/>
      <c r="CY58" s="1120"/>
      <c r="CZ58" s="1120"/>
      <c r="DA58" s="1120"/>
      <c r="DB58" s="1120"/>
      <c r="DC58" s="1120"/>
      <c r="DD58" s="340"/>
      <c r="DE58" s="335"/>
    </row>
    <row r="59" spans="1:109" s="329" customFormat="1" ht="13.2" x14ac:dyDescent="0.2">
      <c r="A59" s="314"/>
      <c r="B59" s="335"/>
      <c r="K59" s="341"/>
      <c r="L59" s="341"/>
      <c r="M59" s="341"/>
      <c r="N59" s="341"/>
      <c r="AQ59" s="341"/>
      <c r="AR59" s="341"/>
      <c r="AS59" s="341"/>
      <c r="AT59" s="341"/>
      <c r="BC59" s="341"/>
      <c r="BD59" s="341"/>
      <c r="BE59" s="341"/>
      <c r="BF59" s="341"/>
      <c r="BO59" s="341"/>
      <c r="BP59" s="341"/>
      <c r="BQ59" s="341"/>
      <c r="BR59" s="341"/>
      <c r="CA59" s="341"/>
      <c r="CB59" s="341"/>
      <c r="CC59" s="341"/>
      <c r="CD59" s="341"/>
      <c r="CM59" s="341"/>
      <c r="CN59" s="341"/>
      <c r="CO59" s="341"/>
      <c r="CP59" s="341"/>
      <c r="CY59" s="341"/>
      <c r="CZ59" s="341"/>
      <c r="DA59" s="341"/>
      <c r="DB59" s="341"/>
      <c r="DC59" s="341"/>
      <c r="DD59" s="340"/>
      <c r="DE59" s="335"/>
    </row>
    <row r="60" spans="1:109" s="329" customFormat="1" ht="13.2" x14ac:dyDescent="0.2">
      <c r="A60" s="314"/>
      <c r="B60" s="335"/>
      <c r="K60" s="341"/>
      <c r="L60" s="341"/>
      <c r="M60" s="341"/>
      <c r="N60" s="341"/>
      <c r="AQ60" s="341"/>
      <c r="AR60" s="341"/>
      <c r="AS60" s="341"/>
      <c r="AT60" s="341"/>
      <c r="BC60" s="341"/>
      <c r="BD60" s="341"/>
      <c r="BE60" s="341"/>
      <c r="BF60" s="341"/>
      <c r="BO60" s="341"/>
      <c r="BP60" s="341"/>
      <c r="BQ60" s="341"/>
      <c r="BR60" s="341"/>
      <c r="CA60" s="341"/>
      <c r="CB60" s="341"/>
      <c r="CC60" s="341"/>
      <c r="CD60" s="341"/>
      <c r="CM60" s="341"/>
      <c r="CN60" s="341"/>
      <c r="CO60" s="341"/>
      <c r="CP60" s="341"/>
      <c r="CY60" s="341"/>
      <c r="CZ60" s="341"/>
      <c r="DA60" s="341"/>
      <c r="DB60" s="341"/>
      <c r="DC60" s="341"/>
      <c r="DD60" s="340"/>
      <c r="DE60" s="335"/>
    </row>
    <row r="61" spans="1:109" s="329" customFormat="1" ht="13.2" x14ac:dyDescent="0.2">
      <c r="A61" s="314"/>
      <c r="B61" s="339"/>
      <c r="C61" s="338"/>
      <c r="D61" s="338"/>
      <c r="E61" s="338"/>
      <c r="F61" s="338"/>
      <c r="G61" s="338"/>
      <c r="H61" s="338"/>
      <c r="I61" s="338"/>
      <c r="J61" s="338"/>
      <c r="K61" s="338"/>
      <c r="L61" s="338"/>
      <c r="M61" s="337"/>
      <c r="N61" s="337"/>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7"/>
      <c r="AT61" s="337"/>
      <c r="AU61" s="338"/>
      <c r="AV61" s="338"/>
      <c r="AW61" s="338"/>
      <c r="AX61" s="338"/>
      <c r="AY61" s="338"/>
      <c r="AZ61" s="338"/>
      <c r="BA61" s="338"/>
      <c r="BB61" s="338"/>
      <c r="BC61" s="338"/>
      <c r="BD61" s="338"/>
      <c r="BE61" s="337"/>
      <c r="BF61" s="337"/>
      <c r="BG61" s="338"/>
      <c r="BH61" s="338"/>
      <c r="BI61" s="338"/>
      <c r="BJ61" s="338"/>
      <c r="BK61" s="338"/>
      <c r="BL61" s="338"/>
      <c r="BM61" s="338"/>
      <c r="BN61" s="338"/>
      <c r="BO61" s="338"/>
      <c r="BP61" s="338"/>
      <c r="BQ61" s="337"/>
      <c r="BR61" s="337"/>
      <c r="BS61" s="338"/>
      <c r="BT61" s="338"/>
      <c r="BU61" s="338"/>
      <c r="BV61" s="338"/>
      <c r="BW61" s="338"/>
      <c r="BX61" s="338"/>
      <c r="BY61" s="338"/>
      <c r="BZ61" s="338"/>
      <c r="CA61" s="338"/>
      <c r="CB61" s="338"/>
      <c r="CC61" s="337"/>
      <c r="CD61" s="337"/>
      <c r="CE61" s="338"/>
      <c r="CF61" s="338"/>
      <c r="CG61" s="338"/>
      <c r="CH61" s="338"/>
      <c r="CI61" s="338"/>
      <c r="CJ61" s="338"/>
      <c r="CK61" s="338"/>
      <c r="CL61" s="338"/>
      <c r="CM61" s="338"/>
      <c r="CN61" s="338"/>
      <c r="CO61" s="337"/>
      <c r="CP61" s="337"/>
      <c r="CQ61" s="338"/>
      <c r="CR61" s="338"/>
      <c r="CS61" s="338"/>
      <c r="CT61" s="338"/>
      <c r="CU61" s="338"/>
      <c r="CV61" s="338"/>
      <c r="CW61" s="338"/>
      <c r="CX61" s="338"/>
      <c r="CY61" s="338"/>
      <c r="CZ61" s="338"/>
      <c r="DA61" s="337"/>
      <c r="DB61" s="337"/>
      <c r="DC61" s="337"/>
      <c r="DD61" s="336"/>
      <c r="DE61" s="335"/>
    </row>
    <row r="62" spans="1:109" ht="13.2" x14ac:dyDescent="0.2">
      <c r="B62" s="334"/>
      <c r="C62" s="334"/>
      <c r="D62" s="334"/>
      <c r="E62" s="334"/>
      <c r="F62" s="334"/>
      <c r="G62" s="334"/>
      <c r="H62" s="334"/>
      <c r="I62" s="334"/>
      <c r="J62" s="334"/>
      <c r="K62" s="334"/>
      <c r="L62" s="334"/>
      <c r="M62" s="334"/>
      <c r="N62" s="334"/>
      <c r="O62" s="334"/>
      <c r="P62" s="334"/>
      <c r="Q62" s="334"/>
      <c r="R62" s="334"/>
      <c r="S62" s="334"/>
      <c r="T62" s="334"/>
      <c r="U62" s="334"/>
      <c r="V62" s="334"/>
      <c r="W62" s="334"/>
      <c r="X62" s="334"/>
      <c r="Y62" s="334"/>
      <c r="Z62" s="334"/>
      <c r="AA62" s="334"/>
      <c r="AB62" s="334"/>
      <c r="AC62" s="334"/>
      <c r="AD62" s="334"/>
      <c r="AE62" s="334"/>
      <c r="AF62" s="334"/>
      <c r="AG62" s="334"/>
      <c r="AH62" s="334"/>
      <c r="AI62" s="334"/>
      <c r="AJ62" s="334"/>
      <c r="AK62" s="334"/>
      <c r="AL62" s="334"/>
      <c r="AM62" s="334"/>
      <c r="AN62" s="334"/>
      <c r="AO62" s="334"/>
      <c r="AP62" s="334"/>
      <c r="AQ62" s="334"/>
      <c r="AR62" s="334"/>
      <c r="AS62" s="334"/>
      <c r="AT62" s="334"/>
      <c r="AU62" s="334"/>
      <c r="AV62" s="334"/>
      <c r="AW62" s="334"/>
      <c r="AX62" s="334"/>
      <c r="AY62" s="334"/>
      <c r="AZ62" s="334"/>
      <c r="BA62" s="334"/>
      <c r="BB62" s="334"/>
      <c r="BC62" s="334"/>
      <c r="BD62" s="334"/>
      <c r="BE62" s="334"/>
      <c r="BF62" s="334"/>
      <c r="BG62" s="334"/>
      <c r="BH62" s="334"/>
      <c r="BI62" s="334"/>
      <c r="BJ62" s="334"/>
      <c r="BK62" s="334"/>
      <c r="BL62" s="334"/>
      <c r="BM62" s="334"/>
      <c r="BN62" s="334"/>
      <c r="BO62" s="334"/>
      <c r="BP62" s="334"/>
      <c r="BQ62" s="334"/>
      <c r="BR62" s="334"/>
      <c r="BS62" s="334"/>
      <c r="BT62" s="334"/>
      <c r="BU62" s="334"/>
      <c r="BV62" s="334"/>
      <c r="BW62" s="334"/>
      <c r="BX62" s="334"/>
      <c r="BY62" s="334"/>
      <c r="BZ62" s="334"/>
      <c r="CA62" s="334"/>
      <c r="CB62" s="334"/>
      <c r="CC62" s="334"/>
      <c r="CD62" s="334"/>
      <c r="CE62" s="334"/>
      <c r="CF62" s="334"/>
      <c r="CG62" s="334"/>
      <c r="CH62" s="334"/>
      <c r="CI62" s="334"/>
      <c r="CJ62" s="334"/>
      <c r="CK62" s="334"/>
      <c r="CL62" s="334"/>
      <c r="CM62" s="334"/>
      <c r="CN62" s="334"/>
      <c r="CO62" s="334"/>
      <c r="CP62" s="334"/>
      <c r="CQ62" s="334"/>
      <c r="CR62" s="334"/>
      <c r="CS62" s="334"/>
      <c r="CT62" s="334"/>
      <c r="CU62" s="334"/>
      <c r="CV62" s="334"/>
      <c r="CW62" s="334"/>
      <c r="CX62" s="334"/>
      <c r="CY62" s="334"/>
      <c r="CZ62" s="334"/>
      <c r="DA62" s="334"/>
      <c r="DB62" s="334"/>
      <c r="DC62" s="334"/>
      <c r="DD62" s="334"/>
      <c r="DE62" s="314"/>
    </row>
    <row r="63" spans="1:109" ht="16.2" x14ac:dyDescent="0.2">
      <c r="B63" s="333" t="s">
        <v>549</v>
      </c>
    </row>
    <row r="64" spans="1:109" ht="13.2" x14ac:dyDescent="0.2">
      <c r="B64" s="315"/>
      <c r="G64" s="330"/>
      <c r="I64" s="332"/>
      <c r="J64" s="332"/>
      <c r="K64" s="332"/>
      <c r="L64" s="332"/>
      <c r="M64" s="332"/>
      <c r="N64" s="331"/>
      <c r="AM64" s="330"/>
      <c r="AN64" s="330" t="s">
        <v>548</v>
      </c>
      <c r="AP64" s="329"/>
      <c r="AQ64" s="329"/>
      <c r="AR64" s="329"/>
      <c r="AY64" s="330"/>
      <c r="BA64" s="329"/>
      <c r="BB64" s="329"/>
      <c r="BC64" s="329"/>
      <c r="BK64" s="330"/>
      <c r="BM64" s="329"/>
      <c r="BN64" s="329"/>
      <c r="BO64" s="329"/>
      <c r="BW64" s="330"/>
      <c r="BY64" s="329"/>
      <c r="BZ64" s="329"/>
      <c r="CA64" s="329"/>
      <c r="CI64" s="330"/>
      <c r="CK64" s="329"/>
      <c r="CL64" s="329"/>
      <c r="CM64" s="329"/>
      <c r="CU64" s="330"/>
      <c r="CW64" s="329"/>
      <c r="CX64" s="329"/>
      <c r="CY64" s="329"/>
    </row>
    <row r="65" spans="2:107" ht="13.2" x14ac:dyDescent="0.2">
      <c r="B65" s="315"/>
      <c r="AN65" s="1122" t="s">
        <v>547</v>
      </c>
      <c r="AO65" s="1123"/>
      <c r="AP65" s="1123"/>
      <c r="AQ65" s="1123"/>
      <c r="AR65" s="1123"/>
      <c r="AS65" s="1123"/>
      <c r="AT65" s="1123"/>
      <c r="AU65" s="1123"/>
      <c r="AV65" s="1123"/>
      <c r="AW65" s="1123"/>
      <c r="AX65" s="1123"/>
      <c r="AY65" s="1123"/>
      <c r="AZ65" s="1123"/>
      <c r="BA65" s="1123"/>
      <c r="BB65" s="1123"/>
      <c r="BC65" s="1123"/>
      <c r="BD65" s="1123"/>
      <c r="BE65" s="1123"/>
      <c r="BF65" s="1123"/>
      <c r="BG65" s="1123"/>
      <c r="BH65" s="1123"/>
      <c r="BI65" s="1123"/>
      <c r="BJ65" s="1123"/>
      <c r="BK65" s="1123"/>
      <c r="BL65" s="1123"/>
      <c r="BM65" s="1123"/>
      <c r="BN65" s="1123"/>
      <c r="BO65" s="1123"/>
      <c r="BP65" s="1123"/>
      <c r="BQ65" s="1123"/>
      <c r="BR65" s="1123"/>
      <c r="BS65" s="1123"/>
      <c r="BT65" s="1123"/>
      <c r="BU65" s="1123"/>
      <c r="BV65" s="1123"/>
      <c r="BW65" s="1123"/>
      <c r="BX65" s="1123"/>
      <c r="BY65" s="1123"/>
      <c r="BZ65" s="1123"/>
      <c r="CA65" s="1123"/>
      <c r="CB65" s="1123"/>
      <c r="CC65" s="1123"/>
      <c r="CD65" s="1123"/>
      <c r="CE65" s="1123"/>
      <c r="CF65" s="1123"/>
      <c r="CG65" s="1123"/>
      <c r="CH65" s="1123"/>
      <c r="CI65" s="1123"/>
      <c r="CJ65" s="1123"/>
      <c r="CK65" s="1123"/>
      <c r="CL65" s="1123"/>
      <c r="CM65" s="1123"/>
      <c r="CN65" s="1123"/>
      <c r="CO65" s="1123"/>
      <c r="CP65" s="1123"/>
      <c r="CQ65" s="1123"/>
      <c r="CR65" s="1123"/>
      <c r="CS65" s="1123"/>
      <c r="CT65" s="1123"/>
      <c r="CU65" s="1123"/>
      <c r="CV65" s="1123"/>
      <c r="CW65" s="1123"/>
      <c r="CX65" s="1123"/>
      <c r="CY65" s="1123"/>
      <c r="CZ65" s="1123"/>
      <c r="DA65" s="1123"/>
      <c r="DB65" s="1123"/>
      <c r="DC65" s="1124"/>
    </row>
    <row r="66" spans="2:107" ht="13.2" x14ac:dyDescent="0.2">
      <c r="B66" s="315"/>
      <c r="AN66" s="1125"/>
      <c r="AO66" s="1126"/>
      <c r="AP66" s="1126"/>
      <c r="AQ66" s="1126"/>
      <c r="AR66" s="1126"/>
      <c r="AS66" s="1126"/>
      <c r="AT66" s="1126"/>
      <c r="AU66" s="1126"/>
      <c r="AV66" s="1126"/>
      <c r="AW66" s="1126"/>
      <c r="AX66" s="1126"/>
      <c r="AY66" s="1126"/>
      <c r="AZ66" s="1126"/>
      <c r="BA66" s="1126"/>
      <c r="BB66" s="1126"/>
      <c r="BC66" s="1126"/>
      <c r="BD66" s="1126"/>
      <c r="BE66" s="1126"/>
      <c r="BF66" s="1126"/>
      <c r="BG66" s="1126"/>
      <c r="BH66" s="1126"/>
      <c r="BI66" s="1126"/>
      <c r="BJ66" s="1126"/>
      <c r="BK66" s="1126"/>
      <c r="BL66" s="1126"/>
      <c r="BM66" s="1126"/>
      <c r="BN66" s="1126"/>
      <c r="BO66" s="1126"/>
      <c r="BP66" s="1126"/>
      <c r="BQ66" s="1126"/>
      <c r="BR66" s="1126"/>
      <c r="BS66" s="1126"/>
      <c r="BT66" s="1126"/>
      <c r="BU66" s="1126"/>
      <c r="BV66" s="1126"/>
      <c r="BW66" s="1126"/>
      <c r="BX66" s="1126"/>
      <c r="BY66" s="1126"/>
      <c r="BZ66" s="1126"/>
      <c r="CA66" s="1126"/>
      <c r="CB66" s="1126"/>
      <c r="CC66" s="1126"/>
      <c r="CD66" s="1126"/>
      <c r="CE66" s="1126"/>
      <c r="CF66" s="1126"/>
      <c r="CG66" s="1126"/>
      <c r="CH66" s="1126"/>
      <c r="CI66" s="1126"/>
      <c r="CJ66" s="1126"/>
      <c r="CK66" s="1126"/>
      <c r="CL66" s="1126"/>
      <c r="CM66" s="1126"/>
      <c r="CN66" s="1126"/>
      <c r="CO66" s="1126"/>
      <c r="CP66" s="1126"/>
      <c r="CQ66" s="1126"/>
      <c r="CR66" s="1126"/>
      <c r="CS66" s="1126"/>
      <c r="CT66" s="1126"/>
      <c r="CU66" s="1126"/>
      <c r="CV66" s="1126"/>
      <c r="CW66" s="1126"/>
      <c r="CX66" s="1126"/>
      <c r="CY66" s="1126"/>
      <c r="CZ66" s="1126"/>
      <c r="DA66" s="1126"/>
      <c r="DB66" s="1126"/>
      <c r="DC66" s="1127"/>
    </row>
    <row r="67" spans="2:107" ht="13.2" x14ac:dyDescent="0.2">
      <c r="B67" s="315"/>
      <c r="AN67" s="1125"/>
      <c r="AO67" s="1126"/>
      <c r="AP67" s="1126"/>
      <c r="AQ67" s="1126"/>
      <c r="AR67" s="1126"/>
      <c r="AS67" s="1126"/>
      <c r="AT67" s="1126"/>
      <c r="AU67" s="1126"/>
      <c r="AV67" s="1126"/>
      <c r="AW67" s="1126"/>
      <c r="AX67" s="1126"/>
      <c r="AY67" s="1126"/>
      <c r="AZ67" s="1126"/>
      <c r="BA67" s="1126"/>
      <c r="BB67" s="1126"/>
      <c r="BC67" s="1126"/>
      <c r="BD67" s="1126"/>
      <c r="BE67" s="1126"/>
      <c r="BF67" s="1126"/>
      <c r="BG67" s="1126"/>
      <c r="BH67" s="1126"/>
      <c r="BI67" s="1126"/>
      <c r="BJ67" s="1126"/>
      <c r="BK67" s="1126"/>
      <c r="BL67" s="1126"/>
      <c r="BM67" s="1126"/>
      <c r="BN67" s="1126"/>
      <c r="BO67" s="1126"/>
      <c r="BP67" s="1126"/>
      <c r="BQ67" s="1126"/>
      <c r="BR67" s="1126"/>
      <c r="BS67" s="1126"/>
      <c r="BT67" s="1126"/>
      <c r="BU67" s="1126"/>
      <c r="BV67" s="1126"/>
      <c r="BW67" s="1126"/>
      <c r="BX67" s="1126"/>
      <c r="BY67" s="1126"/>
      <c r="BZ67" s="1126"/>
      <c r="CA67" s="1126"/>
      <c r="CB67" s="1126"/>
      <c r="CC67" s="1126"/>
      <c r="CD67" s="1126"/>
      <c r="CE67" s="1126"/>
      <c r="CF67" s="1126"/>
      <c r="CG67" s="1126"/>
      <c r="CH67" s="1126"/>
      <c r="CI67" s="1126"/>
      <c r="CJ67" s="1126"/>
      <c r="CK67" s="1126"/>
      <c r="CL67" s="1126"/>
      <c r="CM67" s="1126"/>
      <c r="CN67" s="1126"/>
      <c r="CO67" s="1126"/>
      <c r="CP67" s="1126"/>
      <c r="CQ67" s="1126"/>
      <c r="CR67" s="1126"/>
      <c r="CS67" s="1126"/>
      <c r="CT67" s="1126"/>
      <c r="CU67" s="1126"/>
      <c r="CV67" s="1126"/>
      <c r="CW67" s="1126"/>
      <c r="CX67" s="1126"/>
      <c r="CY67" s="1126"/>
      <c r="CZ67" s="1126"/>
      <c r="DA67" s="1126"/>
      <c r="DB67" s="1126"/>
      <c r="DC67" s="1127"/>
    </row>
    <row r="68" spans="2:107" ht="13.2" x14ac:dyDescent="0.2">
      <c r="B68" s="315"/>
      <c r="AN68" s="1125"/>
      <c r="AO68" s="1126"/>
      <c r="AP68" s="1126"/>
      <c r="AQ68" s="1126"/>
      <c r="AR68" s="1126"/>
      <c r="AS68" s="1126"/>
      <c r="AT68" s="1126"/>
      <c r="AU68" s="1126"/>
      <c r="AV68" s="1126"/>
      <c r="AW68" s="1126"/>
      <c r="AX68" s="1126"/>
      <c r="AY68" s="1126"/>
      <c r="AZ68" s="1126"/>
      <c r="BA68" s="1126"/>
      <c r="BB68" s="1126"/>
      <c r="BC68" s="1126"/>
      <c r="BD68" s="1126"/>
      <c r="BE68" s="1126"/>
      <c r="BF68" s="1126"/>
      <c r="BG68" s="1126"/>
      <c r="BH68" s="1126"/>
      <c r="BI68" s="1126"/>
      <c r="BJ68" s="1126"/>
      <c r="BK68" s="1126"/>
      <c r="BL68" s="1126"/>
      <c r="BM68" s="1126"/>
      <c r="BN68" s="1126"/>
      <c r="BO68" s="1126"/>
      <c r="BP68" s="1126"/>
      <c r="BQ68" s="1126"/>
      <c r="BR68" s="1126"/>
      <c r="BS68" s="1126"/>
      <c r="BT68" s="1126"/>
      <c r="BU68" s="1126"/>
      <c r="BV68" s="1126"/>
      <c r="BW68" s="1126"/>
      <c r="BX68" s="1126"/>
      <c r="BY68" s="1126"/>
      <c r="BZ68" s="1126"/>
      <c r="CA68" s="1126"/>
      <c r="CB68" s="1126"/>
      <c r="CC68" s="1126"/>
      <c r="CD68" s="1126"/>
      <c r="CE68" s="1126"/>
      <c r="CF68" s="1126"/>
      <c r="CG68" s="1126"/>
      <c r="CH68" s="1126"/>
      <c r="CI68" s="1126"/>
      <c r="CJ68" s="1126"/>
      <c r="CK68" s="1126"/>
      <c r="CL68" s="1126"/>
      <c r="CM68" s="1126"/>
      <c r="CN68" s="1126"/>
      <c r="CO68" s="1126"/>
      <c r="CP68" s="1126"/>
      <c r="CQ68" s="1126"/>
      <c r="CR68" s="1126"/>
      <c r="CS68" s="1126"/>
      <c r="CT68" s="1126"/>
      <c r="CU68" s="1126"/>
      <c r="CV68" s="1126"/>
      <c r="CW68" s="1126"/>
      <c r="CX68" s="1126"/>
      <c r="CY68" s="1126"/>
      <c r="CZ68" s="1126"/>
      <c r="DA68" s="1126"/>
      <c r="DB68" s="1126"/>
      <c r="DC68" s="1127"/>
    </row>
    <row r="69" spans="2:107" ht="13.2" x14ac:dyDescent="0.2">
      <c r="B69" s="315"/>
      <c r="AN69" s="1128"/>
      <c r="AO69" s="1129"/>
      <c r="AP69" s="1129"/>
      <c r="AQ69" s="1129"/>
      <c r="AR69" s="1129"/>
      <c r="AS69" s="1129"/>
      <c r="AT69" s="1129"/>
      <c r="AU69" s="1129"/>
      <c r="AV69" s="1129"/>
      <c r="AW69" s="1129"/>
      <c r="AX69" s="1129"/>
      <c r="AY69" s="1129"/>
      <c r="AZ69" s="1129"/>
      <c r="BA69" s="1129"/>
      <c r="BB69" s="1129"/>
      <c r="BC69" s="1129"/>
      <c r="BD69" s="1129"/>
      <c r="BE69" s="1129"/>
      <c r="BF69" s="1129"/>
      <c r="BG69" s="1129"/>
      <c r="BH69" s="1129"/>
      <c r="BI69" s="1129"/>
      <c r="BJ69" s="1129"/>
      <c r="BK69" s="1129"/>
      <c r="BL69" s="1129"/>
      <c r="BM69" s="1129"/>
      <c r="BN69" s="1129"/>
      <c r="BO69" s="1129"/>
      <c r="BP69" s="1129"/>
      <c r="BQ69" s="1129"/>
      <c r="BR69" s="1129"/>
      <c r="BS69" s="1129"/>
      <c r="BT69" s="1129"/>
      <c r="BU69" s="1129"/>
      <c r="BV69" s="1129"/>
      <c r="BW69" s="1129"/>
      <c r="BX69" s="1129"/>
      <c r="BY69" s="1129"/>
      <c r="BZ69" s="1129"/>
      <c r="CA69" s="1129"/>
      <c r="CB69" s="1129"/>
      <c r="CC69" s="1129"/>
      <c r="CD69" s="1129"/>
      <c r="CE69" s="1129"/>
      <c r="CF69" s="1129"/>
      <c r="CG69" s="1129"/>
      <c r="CH69" s="1129"/>
      <c r="CI69" s="1129"/>
      <c r="CJ69" s="1129"/>
      <c r="CK69" s="1129"/>
      <c r="CL69" s="1129"/>
      <c r="CM69" s="1129"/>
      <c r="CN69" s="1129"/>
      <c r="CO69" s="1129"/>
      <c r="CP69" s="1129"/>
      <c r="CQ69" s="1129"/>
      <c r="CR69" s="1129"/>
      <c r="CS69" s="1129"/>
      <c r="CT69" s="1129"/>
      <c r="CU69" s="1129"/>
      <c r="CV69" s="1129"/>
      <c r="CW69" s="1129"/>
      <c r="CX69" s="1129"/>
      <c r="CY69" s="1129"/>
      <c r="CZ69" s="1129"/>
      <c r="DA69" s="1129"/>
      <c r="DB69" s="1129"/>
      <c r="DC69" s="1130"/>
    </row>
    <row r="70" spans="2:107" ht="13.2" x14ac:dyDescent="0.2">
      <c r="B70" s="315"/>
      <c r="H70" s="328"/>
      <c r="I70" s="328"/>
      <c r="J70" s="326"/>
      <c r="K70" s="326"/>
      <c r="L70" s="325"/>
      <c r="M70" s="326"/>
      <c r="N70" s="325"/>
      <c r="AN70" s="321"/>
      <c r="AO70" s="321"/>
      <c r="AP70" s="321"/>
      <c r="AZ70" s="321"/>
      <c r="BA70" s="321"/>
      <c r="BB70" s="321"/>
      <c r="BL70" s="321"/>
      <c r="BM70" s="321"/>
      <c r="BN70" s="321"/>
      <c r="BX70" s="321"/>
      <c r="BY70" s="321"/>
      <c r="BZ70" s="321"/>
      <c r="CJ70" s="321"/>
      <c r="CK70" s="321"/>
      <c r="CL70" s="321"/>
      <c r="CV70" s="321"/>
      <c r="CW70" s="321"/>
      <c r="CX70" s="321"/>
    </row>
    <row r="71" spans="2:107" ht="13.2" x14ac:dyDescent="0.2">
      <c r="B71" s="315"/>
      <c r="G71" s="324"/>
      <c r="I71" s="327"/>
      <c r="J71" s="326"/>
      <c r="K71" s="326"/>
      <c r="L71" s="325"/>
      <c r="M71" s="326"/>
      <c r="N71" s="325"/>
      <c r="AM71" s="324"/>
      <c r="AN71" s="314" t="s">
        <v>546</v>
      </c>
    </row>
    <row r="72" spans="2:107" ht="13.2" x14ac:dyDescent="0.2">
      <c r="B72" s="315"/>
      <c r="G72" s="1131"/>
      <c r="H72" s="1131"/>
      <c r="I72" s="1131"/>
      <c r="J72" s="1131"/>
      <c r="K72" s="323"/>
      <c r="L72" s="323"/>
      <c r="M72" s="322"/>
      <c r="N72" s="322"/>
      <c r="AN72" s="1132"/>
      <c r="AO72" s="1133"/>
      <c r="AP72" s="1133"/>
      <c r="AQ72" s="1133"/>
      <c r="AR72" s="1133"/>
      <c r="AS72" s="1133"/>
      <c r="AT72" s="1133"/>
      <c r="AU72" s="1133"/>
      <c r="AV72" s="1133"/>
      <c r="AW72" s="1133"/>
      <c r="AX72" s="1133"/>
      <c r="AY72" s="1133"/>
      <c r="AZ72" s="1133"/>
      <c r="BA72" s="1133"/>
      <c r="BB72" s="1133"/>
      <c r="BC72" s="1133"/>
      <c r="BD72" s="1133"/>
      <c r="BE72" s="1133"/>
      <c r="BF72" s="1133"/>
      <c r="BG72" s="1133"/>
      <c r="BH72" s="1133"/>
      <c r="BI72" s="1133"/>
      <c r="BJ72" s="1133"/>
      <c r="BK72" s="1133"/>
      <c r="BL72" s="1133"/>
      <c r="BM72" s="1133"/>
      <c r="BN72" s="1133"/>
      <c r="BO72" s="1134"/>
      <c r="BP72" s="1119" t="s">
        <v>521</v>
      </c>
      <c r="BQ72" s="1119"/>
      <c r="BR72" s="1119"/>
      <c r="BS72" s="1119"/>
      <c r="BT72" s="1119"/>
      <c r="BU72" s="1119"/>
      <c r="BV72" s="1119"/>
      <c r="BW72" s="1119"/>
      <c r="BX72" s="1119" t="s">
        <v>522</v>
      </c>
      <c r="BY72" s="1119"/>
      <c r="BZ72" s="1119"/>
      <c r="CA72" s="1119"/>
      <c r="CB72" s="1119"/>
      <c r="CC72" s="1119"/>
      <c r="CD72" s="1119"/>
      <c r="CE72" s="1119"/>
      <c r="CF72" s="1119" t="s">
        <v>523</v>
      </c>
      <c r="CG72" s="1119"/>
      <c r="CH72" s="1119"/>
      <c r="CI72" s="1119"/>
      <c r="CJ72" s="1119"/>
      <c r="CK72" s="1119"/>
      <c r="CL72" s="1119"/>
      <c r="CM72" s="1119"/>
      <c r="CN72" s="1119" t="s">
        <v>524</v>
      </c>
      <c r="CO72" s="1119"/>
      <c r="CP72" s="1119"/>
      <c r="CQ72" s="1119"/>
      <c r="CR72" s="1119"/>
      <c r="CS72" s="1119"/>
      <c r="CT72" s="1119"/>
      <c r="CU72" s="1119"/>
      <c r="CV72" s="1119" t="s">
        <v>525</v>
      </c>
      <c r="CW72" s="1119"/>
      <c r="CX72" s="1119"/>
      <c r="CY72" s="1119"/>
      <c r="CZ72" s="1119"/>
      <c r="DA72" s="1119"/>
      <c r="DB72" s="1119"/>
      <c r="DC72" s="1119"/>
    </row>
    <row r="73" spans="2:107" ht="13.2" x14ac:dyDescent="0.2">
      <c r="B73" s="315"/>
      <c r="G73" s="1121"/>
      <c r="H73" s="1121"/>
      <c r="I73" s="1121"/>
      <c r="J73" s="1121"/>
      <c r="K73" s="1139"/>
      <c r="L73" s="1139"/>
      <c r="M73" s="1139"/>
      <c r="N73" s="1139"/>
      <c r="AM73" s="321"/>
      <c r="AN73" s="1135" t="s">
        <v>545</v>
      </c>
      <c r="AO73" s="1135"/>
      <c r="AP73" s="1135"/>
      <c r="AQ73" s="1135"/>
      <c r="AR73" s="1135"/>
      <c r="AS73" s="1135"/>
      <c r="AT73" s="1135"/>
      <c r="AU73" s="1135"/>
      <c r="AV73" s="1135"/>
      <c r="AW73" s="1135"/>
      <c r="AX73" s="1135"/>
      <c r="AY73" s="1135"/>
      <c r="AZ73" s="1135"/>
      <c r="BA73" s="1135"/>
      <c r="BB73" s="1135" t="s">
        <v>543</v>
      </c>
      <c r="BC73" s="1135"/>
      <c r="BD73" s="1135"/>
      <c r="BE73" s="1135"/>
      <c r="BF73" s="1135"/>
      <c r="BG73" s="1135"/>
      <c r="BH73" s="1135"/>
      <c r="BI73" s="1135"/>
      <c r="BJ73" s="1135"/>
      <c r="BK73" s="1135"/>
      <c r="BL73" s="1135"/>
      <c r="BM73" s="1135"/>
      <c r="BN73" s="1135"/>
      <c r="BO73" s="1135"/>
      <c r="BP73" s="1120">
        <v>25</v>
      </c>
      <c r="BQ73" s="1120"/>
      <c r="BR73" s="1120"/>
      <c r="BS73" s="1120"/>
      <c r="BT73" s="1120"/>
      <c r="BU73" s="1120"/>
      <c r="BV73" s="1120"/>
      <c r="BW73" s="1120"/>
      <c r="BX73" s="1120">
        <v>33.1</v>
      </c>
      <c r="BY73" s="1120"/>
      <c r="BZ73" s="1120"/>
      <c r="CA73" s="1120"/>
      <c r="CB73" s="1120"/>
      <c r="CC73" s="1120"/>
      <c r="CD73" s="1120"/>
      <c r="CE73" s="1120"/>
      <c r="CF73" s="1120">
        <v>32.5</v>
      </c>
      <c r="CG73" s="1120"/>
      <c r="CH73" s="1120"/>
      <c r="CI73" s="1120"/>
      <c r="CJ73" s="1120"/>
      <c r="CK73" s="1120"/>
      <c r="CL73" s="1120"/>
      <c r="CM73" s="1120"/>
      <c r="CN73" s="1120">
        <v>31.4</v>
      </c>
      <c r="CO73" s="1120"/>
      <c r="CP73" s="1120"/>
      <c r="CQ73" s="1120"/>
      <c r="CR73" s="1120"/>
      <c r="CS73" s="1120"/>
      <c r="CT73" s="1120"/>
      <c r="CU73" s="1120"/>
      <c r="CV73" s="1120">
        <v>31.2</v>
      </c>
      <c r="CW73" s="1120"/>
      <c r="CX73" s="1120"/>
      <c r="CY73" s="1120"/>
      <c r="CZ73" s="1120"/>
      <c r="DA73" s="1120"/>
      <c r="DB73" s="1120"/>
      <c r="DC73" s="1120"/>
    </row>
    <row r="74" spans="2:107" ht="13.2" x14ac:dyDescent="0.2">
      <c r="B74" s="315"/>
      <c r="G74" s="1121"/>
      <c r="H74" s="1121"/>
      <c r="I74" s="1121"/>
      <c r="J74" s="1121"/>
      <c r="K74" s="1139"/>
      <c r="L74" s="1139"/>
      <c r="M74" s="1139"/>
      <c r="N74" s="1139"/>
      <c r="AM74" s="321"/>
      <c r="AN74" s="1135"/>
      <c r="AO74" s="1135"/>
      <c r="AP74" s="1135"/>
      <c r="AQ74" s="1135"/>
      <c r="AR74" s="1135"/>
      <c r="AS74" s="1135"/>
      <c r="AT74" s="1135"/>
      <c r="AU74" s="1135"/>
      <c r="AV74" s="1135"/>
      <c r="AW74" s="1135"/>
      <c r="AX74" s="1135"/>
      <c r="AY74" s="1135"/>
      <c r="AZ74" s="1135"/>
      <c r="BA74" s="1135"/>
      <c r="BB74" s="1135"/>
      <c r="BC74" s="1135"/>
      <c r="BD74" s="1135"/>
      <c r="BE74" s="1135"/>
      <c r="BF74" s="1135"/>
      <c r="BG74" s="1135"/>
      <c r="BH74" s="1135"/>
      <c r="BI74" s="1135"/>
      <c r="BJ74" s="1135"/>
      <c r="BK74" s="1135"/>
      <c r="BL74" s="1135"/>
      <c r="BM74" s="1135"/>
      <c r="BN74" s="1135"/>
      <c r="BO74" s="1135"/>
      <c r="BP74" s="1120"/>
      <c r="BQ74" s="1120"/>
      <c r="BR74" s="1120"/>
      <c r="BS74" s="1120"/>
      <c r="BT74" s="1120"/>
      <c r="BU74" s="1120"/>
      <c r="BV74" s="1120"/>
      <c r="BW74" s="1120"/>
      <c r="BX74" s="1120"/>
      <c r="BY74" s="1120"/>
      <c r="BZ74" s="1120"/>
      <c r="CA74" s="1120"/>
      <c r="CB74" s="1120"/>
      <c r="CC74" s="1120"/>
      <c r="CD74" s="1120"/>
      <c r="CE74" s="1120"/>
      <c r="CF74" s="1120"/>
      <c r="CG74" s="1120"/>
      <c r="CH74" s="1120"/>
      <c r="CI74" s="1120"/>
      <c r="CJ74" s="1120"/>
      <c r="CK74" s="1120"/>
      <c r="CL74" s="1120"/>
      <c r="CM74" s="1120"/>
      <c r="CN74" s="1120"/>
      <c r="CO74" s="1120"/>
      <c r="CP74" s="1120"/>
      <c r="CQ74" s="1120"/>
      <c r="CR74" s="1120"/>
      <c r="CS74" s="1120"/>
      <c r="CT74" s="1120"/>
      <c r="CU74" s="1120"/>
      <c r="CV74" s="1120"/>
      <c r="CW74" s="1120"/>
      <c r="CX74" s="1120"/>
      <c r="CY74" s="1120"/>
      <c r="CZ74" s="1120"/>
      <c r="DA74" s="1120"/>
      <c r="DB74" s="1120"/>
      <c r="DC74" s="1120"/>
    </row>
    <row r="75" spans="2:107" ht="13.2" x14ac:dyDescent="0.2">
      <c r="B75" s="315"/>
      <c r="G75" s="1121"/>
      <c r="H75" s="1121"/>
      <c r="I75" s="1131"/>
      <c r="J75" s="1131"/>
      <c r="K75" s="1136"/>
      <c r="L75" s="1136"/>
      <c r="M75" s="1136"/>
      <c r="N75" s="1136"/>
      <c r="AM75" s="321"/>
      <c r="AN75" s="1135"/>
      <c r="AO75" s="1135"/>
      <c r="AP75" s="1135"/>
      <c r="AQ75" s="1135"/>
      <c r="AR75" s="1135"/>
      <c r="AS75" s="1135"/>
      <c r="AT75" s="1135"/>
      <c r="AU75" s="1135"/>
      <c r="AV75" s="1135"/>
      <c r="AW75" s="1135"/>
      <c r="AX75" s="1135"/>
      <c r="AY75" s="1135"/>
      <c r="AZ75" s="1135"/>
      <c r="BA75" s="1135"/>
      <c r="BB75" s="1135" t="s">
        <v>542</v>
      </c>
      <c r="BC75" s="1135"/>
      <c r="BD75" s="1135"/>
      <c r="BE75" s="1135"/>
      <c r="BF75" s="1135"/>
      <c r="BG75" s="1135"/>
      <c r="BH75" s="1135"/>
      <c r="BI75" s="1135"/>
      <c r="BJ75" s="1135"/>
      <c r="BK75" s="1135"/>
      <c r="BL75" s="1135"/>
      <c r="BM75" s="1135"/>
      <c r="BN75" s="1135"/>
      <c r="BO75" s="1135"/>
      <c r="BP75" s="1120">
        <v>5.2</v>
      </c>
      <c r="BQ75" s="1120"/>
      <c r="BR75" s="1120"/>
      <c r="BS75" s="1120"/>
      <c r="BT75" s="1120"/>
      <c r="BU75" s="1120"/>
      <c r="BV75" s="1120"/>
      <c r="BW75" s="1120"/>
      <c r="BX75" s="1120">
        <v>5.3</v>
      </c>
      <c r="BY75" s="1120"/>
      <c r="BZ75" s="1120"/>
      <c r="CA75" s="1120"/>
      <c r="CB75" s="1120"/>
      <c r="CC75" s="1120"/>
      <c r="CD75" s="1120"/>
      <c r="CE75" s="1120"/>
      <c r="CF75" s="1120">
        <v>5.4</v>
      </c>
      <c r="CG75" s="1120"/>
      <c r="CH75" s="1120"/>
      <c r="CI75" s="1120"/>
      <c r="CJ75" s="1120"/>
      <c r="CK75" s="1120"/>
      <c r="CL75" s="1120"/>
      <c r="CM75" s="1120"/>
      <c r="CN75" s="1120">
        <v>5.8</v>
      </c>
      <c r="CO75" s="1120"/>
      <c r="CP75" s="1120"/>
      <c r="CQ75" s="1120"/>
      <c r="CR75" s="1120"/>
      <c r="CS75" s="1120"/>
      <c r="CT75" s="1120"/>
      <c r="CU75" s="1120"/>
      <c r="CV75" s="1120">
        <v>6.8</v>
      </c>
      <c r="CW75" s="1120"/>
      <c r="CX75" s="1120"/>
      <c r="CY75" s="1120"/>
      <c r="CZ75" s="1120"/>
      <c r="DA75" s="1120"/>
      <c r="DB75" s="1120"/>
      <c r="DC75" s="1120"/>
    </row>
    <row r="76" spans="2:107" ht="13.2" x14ac:dyDescent="0.2">
      <c r="B76" s="315"/>
      <c r="G76" s="1121"/>
      <c r="H76" s="1121"/>
      <c r="I76" s="1131"/>
      <c r="J76" s="1131"/>
      <c r="K76" s="1136"/>
      <c r="L76" s="1136"/>
      <c r="M76" s="1136"/>
      <c r="N76" s="1136"/>
      <c r="AM76" s="321"/>
      <c r="AN76" s="1135"/>
      <c r="AO76" s="1135"/>
      <c r="AP76" s="1135"/>
      <c r="AQ76" s="1135"/>
      <c r="AR76" s="1135"/>
      <c r="AS76" s="1135"/>
      <c r="AT76" s="1135"/>
      <c r="AU76" s="1135"/>
      <c r="AV76" s="1135"/>
      <c r="AW76" s="1135"/>
      <c r="AX76" s="1135"/>
      <c r="AY76" s="1135"/>
      <c r="AZ76" s="1135"/>
      <c r="BA76" s="1135"/>
      <c r="BB76" s="1135"/>
      <c r="BC76" s="1135"/>
      <c r="BD76" s="1135"/>
      <c r="BE76" s="1135"/>
      <c r="BF76" s="1135"/>
      <c r="BG76" s="1135"/>
      <c r="BH76" s="1135"/>
      <c r="BI76" s="1135"/>
      <c r="BJ76" s="1135"/>
      <c r="BK76" s="1135"/>
      <c r="BL76" s="1135"/>
      <c r="BM76" s="1135"/>
      <c r="BN76" s="1135"/>
      <c r="BO76" s="1135"/>
      <c r="BP76" s="1120"/>
      <c r="BQ76" s="1120"/>
      <c r="BR76" s="1120"/>
      <c r="BS76" s="1120"/>
      <c r="BT76" s="1120"/>
      <c r="BU76" s="1120"/>
      <c r="BV76" s="1120"/>
      <c r="BW76" s="1120"/>
      <c r="BX76" s="1120"/>
      <c r="BY76" s="1120"/>
      <c r="BZ76" s="1120"/>
      <c r="CA76" s="1120"/>
      <c r="CB76" s="1120"/>
      <c r="CC76" s="1120"/>
      <c r="CD76" s="1120"/>
      <c r="CE76" s="1120"/>
      <c r="CF76" s="1120"/>
      <c r="CG76" s="1120"/>
      <c r="CH76" s="1120"/>
      <c r="CI76" s="1120"/>
      <c r="CJ76" s="1120"/>
      <c r="CK76" s="1120"/>
      <c r="CL76" s="1120"/>
      <c r="CM76" s="1120"/>
      <c r="CN76" s="1120"/>
      <c r="CO76" s="1120"/>
      <c r="CP76" s="1120"/>
      <c r="CQ76" s="1120"/>
      <c r="CR76" s="1120"/>
      <c r="CS76" s="1120"/>
      <c r="CT76" s="1120"/>
      <c r="CU76" s="1120"/>
      <c r="CV76" s="1120"/>
      <c r="CW76" s="1120"/>
      <c r="CX76" s="1120"/>
      <c r="CY76" s="1120"/>
      <c r="CZ76" s="1120"/>
      <c r="DA76" s="1120"/>
      <c r="DB76" s="1120"/>
      <c r="DC76" s="1120"/>
    </row>
    <row r="77" spans="2:107" ht="13.2" x14ac:dyDescent="0.2">
      <c r="B77" s="315"/>
      <c r="G77" s="1131"/>
      <c r="H77" s="1131"/>
      <c r="I77" s="1131"/>
      <c r="J77" s="1131"/>
      <c r="K77" s="1139"/>
      <c r="L77" s="1139"/>
      <c r="M77" s="1139"/>
      <c r="N77" s="1139"/>
      <c r="AN77" s="1119" t="s">
        <v>544</v>
      </c>
      <c r="AO77" s="1119"/>
      <c r="AP77" s="1119"/>
      <c r="AQ77" s="1119"/>
      <c r="AR77" s="1119"/>
      <c r="AS77" s="1119"/>
      <c r="AT77" s="1119"/>
      <c r="AU77" s="1119"/>
      <c r="AV77" s="1119"/>
      <c r="AW77" s="1119"/>
      <c r="AX77" s="1119"/>
      <c r="AY77" s="1119"/>
      <c r="AZ77" s="1119"/>
      <c r="BA77" s="1119"/>
      <c r="BB77" s="1135" t="s">
        <v>543</v>
      </c>
      <c r="BC77" s="1135"/>
      <c r="BD77" s="1135"/>
      <c r="BE77" s="1135"/>
      <c r="BF77" s="1135"/>
      <c r="BG77" s="1135"/>
      <c r="BH77" s="1135"/>
      <c r="BI77" s="1135"/>
      <c r="BJ77" s="1135"/>
      <c r="BK77" s="1135"/>
      <c r="BL77" s="1135"/>
      <c r="BM77" s="1135"/>
      <c r="BN77" s="1135"/>
      <c r="BO77" s="1135"/>
      <c r="BP77" s="1120">
        <v>38.5</v>
      </c>
      <c r="BQ77" s="1120"/>
      <c r="BR77" s="1120"/>
      <c r="BS77" s="1120"/>
      <c r="BT77" s="1120"/>
      <c r="BU77" s="1120"/>
      <c r="BV77" s="1120"/>
      <c r="BW77" s="1120"/>
      <c r="BX77" s="1120">
        <v>35.5</v>
      </c>
      <c r="BY77" s="1120"/>
      <c r="BZ77" s="1120"/>
      <c r="CA77" s="1120"/>
      <c r="CB77" s="1120"/>
      <c r="CC77" s="1120"/>
      <c r="CD77" s="1120"/>
      <c r="CE77" s="1120"/>
      <c r="CF77" s="1120">
        <v>23.5</v>
      </c>
      <c r="CG77" s="1120"/>
      <c r="CH77" s="1120"/>
      <c r="CI77" s="1120"/>
      <c r="CJ77" s="1120"/>
      <c r="CK77" s="1120"/>
      <c r="CL77" s="1120"/>
      <c r="CM77" s="1120"/>
      <c r="CN77" s="1120">
        <v>8.5</v>
      </c>
      <c r="CO77" s="1120"/>
      <c r="CP77" s="1120"/>
      <c r="CQ77" s="1120"/>
      <c r="CR77" s="1120"/>
      <c r="CS77" s="1120"/>
      <c r="CT77" s="1120"/>
      <c r="CU77" s="1120"/>
      <c r="CV77" s="1120">
        <v>0</v>
      </c>
      <c r="CW77" s="1120"/>
      <c r="CX77" s="1120"/>
      <c r="CY77" s="1120"/>
      <c r="CZ77" s="1120"/>
      <c r="DA77" s="1120"/>
      <c r="DB77" s="1120"/>
      <c r="DC77" s="1120"/>
    </row>
    <row r="78" spans="2:107" ht="13.2" x14ac:dyDescent="0.2">
      <c r="B78" s="315"/>
      <c r="G78" s="1131"/>
      <c r="H78" s="1131"/>
      <c r="I78" s="1131"/>
      <c r="J78" s="1131"/>
      <c r="K78" s="1139"/>
      <c r="L78" s="1139"/>
      <c r="M78" s="1139"/>
      <c r="N78" s="1139"/>
      <c r="AN78" s="1119"/>
      <c r="AO78" s="1119"/>
      <c r="AP78" s="1119"/>
      <c r="AQ78" s="1119"/>
      <c r="AR78" s="1119"/>
      <c r="AS78" s="1119"/>
      <c r="AT78" s="1119"/>
      <c r="AU78" s="1119"/>
      <c r="AV78" s="1119"/>
      <c r="AW78" s="1119"/>
      <c r="AX78" s="1119"/>
      <c r="AY78" s="1119"/>
      <c r="AZ78" s="1119"/>
      <c r="BA78" s="1119"/>
      <c r="BB78" s="1135"/>
      <c r="BC78" s="1135"/>
      <c r="BD78" s="1135"/>
      <c r="BE78" s="1135"/>
      <c r="BF78" s="1135"/>
      <c r="BG78" s="1135"/>
      <c r="BH78" s="1135"/>
      <c r="BI78" s="1135"/>
      <c r="BJ78" s="1135"/>
      <c r="BK78" s="1135"/>
      <c r="BL78" s="1135"/>
      <c r="BM78" s="1135"/>
      <c r="BN78" s="1135"/>
      <c r="BO78" s="1135"/>
      <c r="BP78" s="1120"/>
      <c r="BQ78" s="1120"/>
      <c r="BR78" s="1120"/>
      <c r="BS78" s="1120"/>
      <c r="BT78" s="1120"/>
      <c r="BU78" s="1120"/>
      <c r="BV78" s="1120"/>
      <c r="BW78" s="1120"/>
      <c r="BX78" s="1120"/>
      <c r="BY78" s="1120"/>
      <c r="BZ78" s="1120"/>
      <c r="CA78" s="1120"/>
      <c r="CB78" s="1120"/>
      <c r="CC78" s="1120"/>
      <c r="CD78" s="1120"/>
      <c r="CE78" s="1120"/>
      <c r="CF78" s="1120"/>
      <c r="CG78" s="1120"/>
      <c r="CH78" s="1120"/>
      <c r="CI78" s="1120"/>
      <c r="CJ78" s="1120"/>
      <c r="CK78" s="1120"/>
      <c r="CL78" s="1120"/>
      <c r="CM78" s="1120"/>
      <c r="CN78" s="1120"/>
      <c r="CO78" s="1120"/>
      <c r="CP78" s="1120"/>
      <c r="CQ78" s="1120"/>
      <c r="CR78" s="1120"/>
      <c r="CS78" s="1120"/>
      <c r="CT78" s="1120"/>
      <c r="CU78" s="1120"/>
      <c r="CV78" s="1120"/>
      <c r="CW78" s="1120"/>
      <c r="CX78" s="1120"/>
      <c r="CY78" s="1120"/>
      <c r="CZ78" s="1120"/>
      <c r="DA78" s="1120"/>
      <c r="DB78" s="1120"/>
      <c r="DC78" s="1120"/>
    </row>
    <row r="79" spans="2:107" ht="13.2" x14ac:dyDescent="0.2">
      <c r="B79" s="315"/>
      <c r="G79" s="1131"/>
      <c r="H79" s="1131"/>
      <c r="I79" s="1137"/>
      <c r="J79" s="1137"/>
      <c r="K79" s="1140"/>
      <c r="L79" s="1140"/>
      <c r="M79" s="1140"/>
      <c r="N79" s="1140"/>
      <c r="AN79" s="1119"/>
      <c r="AO79" s="1119"/>
      <c r="AP79" s="1119"/>
      <c r="AQ79" s="1119"/>
      <c r="AR79" s="1119"/>
      <c r="AS79" s="1119"/>
      <c r="AT79" s="1119"/>
      <c r="AU79" s="1119"/>
      <c r="AV79" s="1119"/>
      <c r="AW79" s="1119"/>
      <c r="AX79" s="1119"/>
      <c r="AY79" s="1119"/>
      <c r="AZ79" s="1119"/>
      <c r="BA79" s="1119"/>
      <c r="BB79" s="1135" t="s">
        <v>542</v>
      </c>
      <c r="BC79" s="1135"/>
      <c r="BD79" s="1135"/>
      <c r="BE79" s="1135"/>
      <c r="BF79" s="1135"/>
      <c r="BG79" s="1135"/>
      <c r="BH79" s="1135"/>
      <c r="BI79" s="1135"/>
      <c r="BJ79" s="1135"/>
      <c r="BK79" s="1135"/>
      <c r="BL79" s="1135"/>
      <c r="BM79" s="1135"/>
      <c r="BN79" s="1135"/>
      <c r="BO79" s="1135"/>
      <c r="BP79" s="1120">
        <v>8.9</v>
      </c>
      <c r="BQ79" s="1120"/>
      <c r="BR79" s="1120"/>
      <c r="BS79" s="1120"/>
      <c r="BT79" s="1120"/>
      <c r="BU79" s="1120"/>
      <c r="BV79" s="1120"/>
      <c r="BW79" s="1120"/>
      <c r="BX79" s="1120">
        <v>8.8000000000000007</v>
      </c>
      <c r="BY79" s="1120"/>
      <c r="BZ79" s="1120"/>
      <c r="CA79" s="1120"/>
      <c r="CB79" s="1120"/>
      <c r="CC79" s="1120"/>
      <c r="CD79" s="1120"/>
      <c r="CE79" s="1120"/>
      <c r="CF79" s="1120">
        <v>8.6</v>
      </c>
      <c r="CG79" s="1120"/>
      <c r="CH79" s="1120"/>
      <c r="CI79" s="1120"/>
      <c r="CJ79" s="1120"/>
      <c r="CK79" s="1120"/>
      <c r="CL79" s="1120"/>
      <c r="CM79" s="1120"/>
      <c r="CN79" s="1120">
        <v>8.1999999999999993</v>
      </c>
      <c r="CO79" s="1120"/>
      <c r="CP79" s="1120"/>
      <c r="CQ79" s="1120"/>
      <c r="CR79" s="1120"/>
      <c r="CS79" s="1120"/>
      <c r="CT79" s="1120"/>
      <c r="CU79" s="1120"/>
      <c r="CV79" s="1120">
        <v>8.4</v>
      </c>
      <c r="CW79" s="1120"/>
      <c r="CX79" s="1120"/>
      <c r="CY79" s="1120"/>
      <c r="CZ79" s="1120"/>
      <c r="DA79" s="1120"/>
      <c r="DB79" s="1120"/>
      <c r="DC79" s="1120"/>
    </row>
    <row r="80" spans="2:107" ht="13.2" x14ac:dyDescent="0.2">
      <c r="B80" s="315"/>
      <c r="G80" s="1131"/>
      <c r="H80" s="1131"/>
      <c r="I80" s="1137"/>
      <c r="J80" s="1137"/>
      <c r="K80" s="1140"/>
      <c r="L80" s="1140"/>
      <c r="M80" s="1140"/>
      <c r="N80" s="1140"/>
      <c r="AN80" s="1119"/>
      <c r="AO80" s="1119"/>
      <c r="AP80" s="1119"/>
      <c r="AQ80" s="1119"/>
      <c r="AR80" s="1119"/>
      <c r="AS80" s="1119"/>
      <c r="AT80" s="1119"/>
      <c r="AU80" s="1119"/>
      <c r="AV80" s="1119"/>
      <c r="AW80" s="1119"/>
      <c r="AX80" s="1119"/>
      <c r="AY80" s="1119"/>
      <c r="AZ80" s="1119"/>
      <c r="BA80" s="1119"/>
      <c r="BB80" s="1135"/>
      <c r="BC80" s="1135"/>
      <c r="BD80" s="1135"/>
      <c r="BE80" s="1135"/>
      <c r="BF80" s="1135"/>
      <c r="BG80" s="1135"/>
      <c r="BH80" s="1135"/>
      <c r="BI80" s="1135"/>
      <c r="BJ80" s="1135"/>
      <c r="BK80" s="1135"/>
      <c r="BL80" s="1135"/>
      <c r="BM80" s="1135"/>
      <c r="BN80" s="1135"/>
      <c r="BO80" s="1135"/>
      <c r="BP80" s="1120"/>
      <c r="BQ80" s="1120"/>
      <c r="BR80" s="1120"/>
      <c r="BS80" s="1120"/>
      <c r="BT80" s="1120"/>
      <c r="BU80" s="1120"/>
      <c r="BV80" s="1120"/>
      <c r="BW80" s="1120"/>
      <c r="BX80" s="1120"/>
      <c r="BY80" s="1120"/>
      <c r="BZ80" s="1120"/>
      <c r="CA80" s="1120"/>
      <c r="CB80" s="1120"/>
      <c r="CC80" s="1120"/>
      <c r="CD80" s="1120"/>
      <c r="CE80" s="1120"/>
      <c r="CF80" s="1120"/>
      <c r="CG80" s="1120"/>
      <c r="CH80" s="1120"/>
      <c r="CI80" s="1120"/>
      <c r="CJ80" s="1120"/>
      <c r="CK80" s="1120"/>
      <c r="CL80" s="1120"/>
      <c r="CM80" s="1120"/>
      <c r="CN80" s="1120"/>
      <c r="CO80" s="1120"/>
      <c r="CP80" s="1120"/>
      <c r="CQ80" s="1120"/>
      <c r="CR80" s="1120"/>
      <c r="CS80" s="1120"/>
      <c r="CT80" s="1120"/>
      <c r="CU80" s="1120"/>
      <c r="CV80" s="1120"/>
      <c r="CW80" s="1120"/>
      <c r="CX80" s="1120"/>
      <c r="CY80" s="1120"/>
      <c r="CZ80" s="1120"/>
      <c r="DA80" s="1120"/>
      <c r="DB80" s="1120"/>
      <c r="DC80" s="1120"/>
    </row>
    <row r="81" spans="2:109" ht="13.2" x14ac:dyDescent="0.2">
      <c r="B81" s="315"/>
    </row>
    <row r="82" spans="2:109" ht="16.2" x14ac:dyDescent="0.2">
      <c r="B82" s="315"/>
      <c r="K82" s="320"/>
      <c r="L82" s="320"/>
      <c r="M82" s="320"/>
      <c r="N82" s="320"/>
      <c r="AQ82" s="320"/>
      <c r="AR82" s="320"/>
      <c r="AS82" s="320"/>
      <c r="AT82" s="320"/>
      <c r="BC82" s="320"/>
      <c r="BD82" s="320"/>
      <c r="BE82" s="320"/>
      <c r="BF82" s="320"/>
      <c r="BO82" s="320"/>
      <c r="BP82" s="320"/>
      <c r="BQ82" s="320"/>
      <c r="BR82" s="320"/>
      <c r="CA82" s="320"/>
      <c r="CB82" s="320"/>
      <c r="CC82" s="320"/>
      <c r="CD82" s="320"/>
      <c r="CM82" s="320"/>
      <c r="CN82" s="320"/>
      <c r="CO82" s="320"/>
      <c r="CP82" s="320"/>
      <c r="CY82" s="320"/>
      <c r="CZ82" s="320"/>
      <c r="DA82" s="320"/>
      <c r="DB82" s="320"/>
      <c r="DC82" s="320"/>
    </row>
    <row r="83" spans="2:109" ht="13.2" x14ac:dyDescent="0.2">
      <c r="B83" s="319"/>
      <c r="C83" s="318"/>
      <c r="D83" s="318"/>
      <c r="E83" s="318"/>
      <c r="F83" s="318"/>
      <c r="G83" s="318"/>
      <c r="H83" s="318"/>
      <c r="I83" s="318"/>
      <c r="J83" s="318"/>
      <c r="K83" s="318"/>
      <c r="L83" s="318"/>
      <c r="M83" s="318"/>
      <c r="N83" s="318"/>
      <c r="O83" s="318"/>
      <c r="P83" s="318"/>
      <c r="Q83" s="318"/>
      <c r="R83" s="318"/>
      <c r="S83" s="318"/>
      <c r="T83" s="318"/>
      <c r="U83" s="318"/>
      <c r="V83" s="318"/>
      <c r="W83" s="318"/>
      <c r="X83" s="318"/>
      <c r="Y83" s="318"/>
      <c r="Z83" s="318"/>
      <c r="AA83" s="318"/>
      <c r="AB83" s="318"/>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18"/>
      <c r="AY83" s="318"/>
      <c r="AZ83" s="318"/>
      <c r="BA83" s="318"/>
      <c r="BB83" s="318"/>
      <c r="BC83" s="318"/>
      <c r="BD83" s="318"/>
      <c r="BE83" s="318"/>
      <c r="BF83" s="318"/>
      <c r="BG83" s="318"/>
      <c r="BH83" s="318"/>
      <c r="BI83" s="318"/>
      <c r="BJ83" s="318"/>
      <c r="BK83" s="318"/>
      <c r="BL83" s="318"/>
      <c r="BM83" s="318"/>
      <c r="BN83" s="318"/>
      <c r="BO83" s="318"/>
      <c r="BP83" s="318"/>
      <c r="BQ83" s="318"/>
      <c r="BR83" s="318"/>
      <c r="BS83" s="318"/>
      <c r="BT83" s="318"/>
      <c r="BU83" s="318"/>
      <c r="BV83" s="318"/>
      <c r="BW83" s="318"/>
      <c r="BX83" s="318"/>
      <c r="BY83" s="318"/>
      <c r="BZ83" s="318"/>
      <c r="CA83" s="318"/>
      <c r="CB83" s="318"/>
      <c r="CC83" s="318"/>
      <c r="CD83" s="318"/>
      <c r="CE83" s="318"/>
      <c r="CF83" s="318"/>
      <c r="CG83" s="318"/>
      <c r="CH83" s="318"/>
      <c r="CI83" s="318"/>
      <c r="CJ83" s="318"/>
      <c r="CK83" s="318"/>
      <c r="CL83" s="318"/>
      <c r="CM83" s="318"/>
      <c r="CN83" s="318"/>
      <c r="CO83" s="318"/>
      <c r="CP83" s="318"/>
      <c r="CQ83" s="318"/>
      <c r="CR83" s="318"/>
      <c r="CS83" s="318"/>
      <c r="CT83" s="318"/>
      <c r="CU83" s="318"/>
      <c r="CV83" s="318"/>
      <c r="CW83" s="318"/>
      <c r="CX83" s="318"/>
      <c r="CY83" s="318"/>
      <c r="CZ83" s="318"/>
      <c r="DA83" s="318"/>
      <c r="DB83" s="318"/>
      <c r="DC83" s="318"/>
      <c r="DD83" s="317"/>
    </row>
    <row r="84" spans="2:109" ht="13.2" x14ac:dyDescent="0.2">
      <c r="DD84" s="314"/>
      <c r="DE84" s="314"/>
    </row>
    <row r="85" spans="2:109" ht="13.2" x14ac:dyDescent="0.2">
      <c r="DD85" s="314"/>
      <c r="DE85" s="314"/>
    </row>
  </sheetData>
  <sheetProtection algorithmName="SHA-512" hashValue="9kw9ALWJnACtjssJyAXbnMhpjt3kQMJeSjwQ0qjF+H4XzH0QDSMOD4ljwidprFMo3Huq0MVxTaDYLAYHv8Yw9Q==" saltValue="wjNQlyGcl88GP80w7opLa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44"/>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CF19" sqref="CF19"/>
    </sheetView>
  </sheetViews>
  <sheetFormatPr defaultColWidth="0" defaultRowHeight="13.5" customHeight="1" zeroHeight="1" x14ac:dyDescent="0.2"/>
  <cols>
    <col min="1" max="34" width="2.44140625" style="351" customWidth="1"/>
    <col min="35" max="122" width="2.44140625" style="347" customWidth="1"/>
    <col min="123" max="16384" width="2.44140625" style="347" hidden="1"/>
  </cols>
  <sheetData>
    <row r="1" spans="1:34" ht="13.5" customHeight="1" x14ac:dyDescent="0.2">
      <c r="A1" s="347"/>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row>
    <row r="2" spans="1:34" ht="13.2" x14ac:dyDescent="0.2">
      <c r="S2" s="347"/>
      <c r="AH2" s="347"/>
    </row>
    <row r="3" spans="1:34" ht="13.2" x14ac:dyDescent="0.2">
      <c r="C3" s="347"/>
      <c r="D3" s="347"/>
      <c r="E3" s="347"/>
      <c r="F3" s="347"/>
      <c r="G3" s="347"/>
      <c r="H3" s="347"/>
      <c r="I3" s="347"/>
      <c r="J3" s="347"/>
      <c r="K3" s="347"/>
      <c r="L3" s="347"/>
      <c r="M3" s="347"/>
      <c r="N3" s="347"/>
      <c r="O3" s="347"/>
      <c r="P3" s="347"/>
      <c r="Q3" s="347"/>
      <c r="R3" s="347"/>
      <c r="S3" s="347"/>
      <c r="U3" s="347"/>
      <c r="V3" s="347"/>
      <c r="W3" s="347"/>
      <c r="X3" s="347"/>
      <c r="Y3" s="347"/>
      <c r="Z3" s="347"/>
      <c r="AA3" s="347"/>
      <c r="AB3" s="347"/>
      <c r="AC3" s="347"/>
      <c r="AD3" s="347"/>
      <c r="AE3" s="347"/>
      <c r="AF3" s="347"/>
      <c r="AG3" s="347"/>
      <c r="AH3" s="347"/>
    </row>
    <row r="4" spans="1:34" ht="13.2" x14ac:dyDescent="0.2"/>
    <row r="5" spans="1:34" ht="13.2" x14ac:dyDescent="0.2"/>
    <row r="6" spans="1:34" ht="13.2" x14ac:dyDescent="0.2"/>
    <row r="7" spans="1:34" ht="13.2" x14ac:dyDescent="0.2"/>
    <row r="8" spans="1:34" ht="13.2" x14ac:dyDescent="0.2"/>
    <row r="9" spans="1:34" ht="13.2" x14ac:dyDescent="0.2">
      <c r="AH9" s="34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347"/>
    </row>
    <row r="18" spans="12:34" ht="13.2" x14ac:dyDescent="0.2"/>
    <row r="19" spans="12:34" ht="13.2" x14ac:dyDescent="0.2"/>
    <row r="20" spans="12:34" ht="13.2" x14ac:dyDescent="0.2">
      <c r="AH20" s="347"/>
    </row>
    <row r="21" spans="12:34" ht="13.2" x14ac:dyDescent="0.2">
      <c r="AH21" s="347"/>
    </row>
    <row r="22" spans="12:34" ht="13.2" x14ac:dyDescent="0.2"/>
    <row r="23" spans="12:34" ht="13.2" x14ac:dyDescent="0.2"/>
    <row r="24" spans="12:34" ht="13.2" x14ac:dyDescent="0.2">
      <c r="Q24" s="347"/>
    </row>
    <row r="25" spans="12:34" ht="13.2" x14ac:dyDescent="0.2"/>
    <row r="26" spans="12:34" ht="13.2" x14ac:dyDescent="0.2"/>
    <row r="27" spans="12:34" ht="13.2" x14ac:dyDescent="0.2"/>
    <row r="28" spans="12:34" ht="13.2" x14ac:dyDescent="0.2">
      <c r="O28" s="347"/>
      <c r="T28" s="347"/>
      <c r="AH28" s="347"/>
    </row>
    <row r="29" spans="12:34" ht="13.2" x14ac:dyDescent="0.2"/>
    <row r="30" spans="12:34" ht="13.2" x14ac:dyDescent="0.2"/>
    <row r="31" spans="12:34" ht="13.2" x14ac:dyDescent="0.2">
      <c r="Q31" s="347"/>
    </row>
    <row r="32" spans="12:34" ht="13.2" x14ac:dyDescent="0.2">
      <c r="L32" s="347"/>
    </row>
    <row r="33" spans="2:34" ht="13.2" x14ac:dyDescent="0.2">
      <c r="C33" s="347"/>
      <c r="E33" s="347"/>
      <c r="G33" s="347"/>
      <c r="I33" s="347"/>
      <c r="X33" s="347"/>
    </row>
    <row r="34" spans="2:34" ht="13.2" x14ac:dyDescent="0.2">
      <c r="B34" s="347"/>
      <c r="P34" s="347"/>
      <c r="R34" s="347"/>
      <c r="T34" s="347"/>
    </row>
    <row r="35" spans="2:34" ht="13.2" x14ac:dyDescent="0.2">
      <c r="D35" s="347"/>
      <c r="W35" s="347"/>
      <c r="AC35" s="347"/>
      <c r="AD35" s="347"/>
      <c r="AE35" s="347"/>
      <c r="AF35" s="347"/>
      <c r="AG35" s="347"/>
      <c r="AH35" s="347"/>
    </row>
    <row r="36" spans="2:34" ht="13.2" x14ac:dyDescent="0.2">
      <c r="H36" s="347"/>
      <c r="J36" s="347"/>
      <c r="K36" s="347"/>
      <c r="M36" s="347"/>
      <c r="Y36" s="347"/>
      <c r="Z36" s="347"/>
      <c r="AA36" s="347"/>
      <c r="AB36" s="347"/>
      <c r="AC36" s="347"/>
      <c r="AD36" s="347"/>
      <c r="AE36" s="347"/>
      <c r="AF36" s="347"/>
      <c r="AG36" s="347"/>
      <c r="AH36" s="347"/>
    </row>
    <row r="37" spans="2:34" ht="13.2" x14ac:dyDescent="0.2">
      <c r="AH37" s="347"/>
    </row>
    <row r="38" spans="2:34" ht="13.2" x14ac:dyDescent="0.2">
      <c r="AG38" s="347"/>
      <c r="AH38" s="347"/>
    </row>
    <row r="39" spans="2:34" ht="13.2" x14ac:dyDescent="0.2"/>
    <row r="40" spans="2:34" ht="13.2" x14ac:dyDescent="0.2">
      <c r="X40" s="347"/>
    </row>
    <row r="41" spans="2:34" ht="13.2" x14ac:dyDescent="0.2">
      <c r="R41" s="347"/>
    </row>
    <row r="42" spans="2:34" ht="13.2" x14ac:dyDescent="0.2">
      <c r="W42" s="347"/>
    </row>
    <row r="43" spans="2:34" ht="13.2" x14ac:dyDescent="0.2">
      <c r="Y43" s="347"/>
      <c r="Z43" s="347"/>
      <c r="AA43" s="347"/>
      <c r="AB43" s="347"/>
      <c r="AC43" s="347"/>
      <c r="AD43" s="347"/>
      <c r="AE43" s="347"/>
      <c r="AF43" s="347"/>
      <c r="AG43" s="347"/>
      <c r="AH43" s="347"/>
    </row>
    <row r="44" spans="2:34" ht="13.2" x14ac:dyDescent="0.2">
      <c r="AH44" s="347"/>
    </row>
    <row r="45" spans="2:34" ht="13.2" x14ac:dyDescent="0.2">
      <c r="X45" s="347"/>
    </row>
    <row r="46" spans="2:34" ht="13.2" x14ac:dyDescent="0.2"/>
    <row r="47" spans="2:34" ht="13.2" x14ac:dyDescent="0.2"/>
    <row r="48" spans="2:34" ht="13.2" x14ac:dyDescent="0.2">
      <c r="W48" s="347"/>
      <c r="Y48" s="347"/>
      <c r="Z48" s="347"/>
      <c r="AA48" s="347"/>
      <c r="AB48" s="347"/>
      <c r="AC48" s="347"/>
      <c r="AD48" s="347"/>
      <c r="AE48" s="347"/>
      <c r="AF48" s="347"/>
      <c r="AG48" s="347"/>
      <c r="AH48" s="347"/>
    </row>
    <row r="49" spans="28:34" ht="13.2" x14ac:dyDescent="0.2"/>
    <row r="50" spans="28:34" ht="13.2" x14ac:dyDescent="0.2">
      <c r="AE50" s="347"/>
      <c r="AF50" s="347"/>
      <c r="AG50" s="347"/>
      <c r="AH50" s="347"/>
    </row>
    <row r="51" spans="28:34" ht="13.2" x14ac:dyDescent="0.2">
      <c r="AC51" s="347"/>
      <c r="AD51" s="347"/>
      <c r="AE51" s="347"/>
      <c r="AF51" s="347"/>
      <c r="AG51" s="347"/>
      <c r="AH51" s="347"/>
    </row>
    <row r="52" spans="28:34" ht="13.2" x14ac:dyDescent="0.2"/>
    <row r="53" spans="28:34" ht="13.2" x14ac:dyDescent="0.2">
      <c r="AF53" s="347"/>
      <c r="AG53" s="347"/>
      <c r="AH53" s="347"/>
    </row>
    <row r="54" spans="28:34" ht="13.2" x14ac:dyDescent="0.2">
      <c r="AH54" s="347"/>
    </row>
    <row r="55" spans="28:34" ht="13.2" x14ac:dyDescent="0.2"/>
    <row r="56" spans="28:34" ht="13.2" x14ac:dyDescent="0.2">
      <c r="AB56" s="347"/>
      <c r="AC56" s="347"/>
      <c r="AD56" s="347"/>
      <c r="AE56" s="347"/>
      <c r="AF56" s="347"/>
      <c r="AG56" s="347"/>
      <c r="AH56" s="347"/>
    </row>
    <row r="57" spans="28:34" ht="13.2" x14ac:dyDescent="0.2">
      <c r="AH57" s="347"/>
    </row>
    <row r="58" spans="28:34" ht="13.2" x14ac:dyDescent="0.2">
      <c r="AH58" s="347"/>
    </row>
    <row r="59" spans="28:34" ht="13.2" x14ac:dyDescent="0.2"/>
    <row r="60" spans="28:34" ht="13.2" x14ac:dyDescent="0.2"/>
    <row r="61" spans="28:34" ht="13.2" x14ac:dyDescent="0.2"/>
    <row r="62" spans="28:34" ht="13.2" x14ac:dyDescent="0.2"/>
    <row r="63" spans="28:34" ht="13.2" x14ac:dyDescent="0.2">
      <c r="AH63" s="347"/>
    </row>
    <row r="64" spans="28:34" ht="13.2" x14ac:dyDescent="0.2">
      <c r="AG64" s="347"/>
      <c r="AH64" s="347"/>
    </row>
    <row r="65" spans="28:34" ht="13.2" x14ac:dyDescent="0.2"/>
    <row r="66" spans="28:34" ht="13.2" x14ac:dyDescent="0.2"/>
    <row r="67" spans="28:34" ht="13.2" x14ac:dyDescent="0.2"/>
    <row r="68" spans="28:34" ht="13.2" x14ac:dyDescent="0.2">
      <c r="AB68" s="347"/>
      <c r="AC68" s="347"/>
      <c r="AD68" s="347"/>
      <c r="AE68" s="347"/>
      <c r="AF68" s="347"/>
      <c r="AG68" s="347"/>
      <c r="AH68" s="347"/>
    </row>
    <row r="69" spans="28:34" ht="13.2" x14ac:dyDescent="0.2">
      <c r="AF69" s="347"/>
      <c r="AG69" s="347"/>
      <c r="AH69" s="347"/>
    </row>
    <row r="70" spans="28:34" ht="13.2" x14ac:dyDescent="0.2"/>
    <row r="71" spans="28:34" ht="13.2" x14ac:dyDescent="0.2"/>
    <row r="72" spans="28:34" ht="13.2" x14ac:dyDescent="0.2"/>
    <row r="73" spans="28:34" ht="13.2" x14ac:dyDescent="0.2"/>
    <row r="74" spans="28:34" ht="13.2" x14ac:dyDescent="0.2"/>
    <row r="75" spans="28:34" ht="13.2" x14ac:dyDescent="0.2">
      <c r="AH75" s="347"/>
    </row>
    <row r="76" spans="28:34" ht="13.2" x14ac:dyDescent="0.2">
      <c r="AF76" s="347"/>
      <c r="AG76" s="347"/>
      <c r="AH76" s="347"/>
    </row>
    <row r="77" spans="28:34" ht="13.2" x14ac:dyDescent="0.2">
      <c r="AG77" s="347"/>
      <c r="AH77" s="347"/>
    </row>
    <row r="78" spans="28:34" ht="13.2" x14ac:dyDescent="0.2"/>
    <row r="79" spans="28:34" ht="13.2" x14ac:dyDescent="0.2"/>
    <row r="80" spans="28:34" ht="13.2" x14ac:dyDescent="0.2"/>
    <row r="81" spans="25:34" ht="13.2" x14ac:dyDescent="0.2"/>
    <row r="82" spans="25:34" ht="13.2" x14ac:dyDescent="0.2">
      <c r="Y82" s="347"/>
    </row>
    <row r="83" spans="25:34" ht="13.2" x14ac:dyDescent="0.2">
      <c r="Y83" s="347"/>
      <c r="Z83" s="347"/>
      <c r="AA83" s="347"/>
      <c r="AB83" s="347"/>
      <c r="AC83" s="347"/>
      <c r="AD83" s="347"/>
      <c r="AE83" s="347"/>
      <c r="AF83" s="347"/>
      <c r="AG83" s="347"/>
      <c r="AH83" s="347"/>
    </row>
    <row r="84" spans="25:34" ht="13.2" x14ac:dyDescent="0.2"/>
    <row r="85" spans="25:34" ht="13.2" x14ac:dyDescent="0.2"/>
    <row r="86" spans="25:34" ht="13.2" x14ac:dyDescent="0.2"/>
    <row r="87" spans="25:34" ht="13.2" x14ac:dyDescent="0.2"/>
    <row r="88" spans="25:34" ht="13.2" x14ac:dyDescent="0.2">
      <c r="AH88" s="34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47"/>
      <c r="AG94" s="347"/>
      <c r="AH94" s="347"/>
    </row>
    <row r="95" spans="25:34" ht="13.5" customHeight="1" x14ac:dyDescent="0.2">
      <c r="AH95" s="34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47"/>
    </row>
    <row r="102" spans="33:34" ht="13.5" customHeight="1" x14ac:dyDescent="0.2"/>
    <row r="103" spans="33:34" ht="13.5" customHeight="1" x14ac:dyDescent="0.2"/>
    <row r="104" spans="33:34" ht="13.5" customHeight="1" x14ac:dyDescent="0.2">
      <c r="AG104" s="347"/>
      <c r="AH104" s="34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47"/>
    </row>
    <row r="117" spans="34:122" ht="13.5" customHeight="1" x14ac:dyDescent="0.2"/>
    <row r="118" spans="34:122" ht="13.5" customHeight="1" x14ac:dyDescent="0.2"/>
    <row r="119" spans="34:122" ht="13.5" customHeight="1" x14ac:dyDescent="0.2"/>
    <row r="120" spans="34:122" ht="13.5" customHeight="1" x14ac:dyDescent="0.2">
      <c r="AH120" s="347"/>
    </row>
    <row r="121" spans="34:122" ht="13.5" customHeight="1" x14ac:dyDescent="0.2">
      <c r="AH121" s="347"/>
    </row>
    <row r="122" spans="34:122" ht="13.5" customHeight="1" x14ac:dyDescent="0.2"/>
    <row r="123" spans="34:122" ht="13.5" customHeight="1" x14ac:dyDescent="0.2"/>
    <row r="124" spans="34:122" ht="13.5" customHeight="1" x14ac:dyDescent="0.2"/>
    <row r="125" spans="34:122" ht="13.5" customHeight="1" x14ac:dyDescent="0.2">
      <c r="DR125" s="347" t="s">
        <v>553</v>
      </c>
    </row>
  </sheetData>
  <sheetProtection algorithmName="SHA-512" hashValue="HNWsRPRmcsbRku+XhN+Ng+Dakv8uz/0phU3ejLXz5lsEvNNKVjJcdxh9sIwT/h1mw1yXaJNpgf1i7sN6OwZXOw==" saltValue="b1H8ROOB4lDiJU293EP0tg=="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E91" sqref="AE91"/>
    </sheetView>
  </sheetViews>
  <sheetFormatPr defaultColWidth="0" defaultRowHeight="13.5" customHeight="1" zeroHeight="1" x14ac:dyDescent="0.2"/>
  <cols>
    <col min="1" max="34" width="2.44140625" style="351" customWidth="1"/>
    <col min="35" max="122" width="2.44140625" style="347" customWidth="1"/>
    <col min="123" max="16384" width="2.44140625" style="347" hidden="1"/>
  </cols>
  <sheetData>
    <row r="1" spans="2:34" ht="13.5" customHeight="1" x14ac:dyDescent="0.2">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row>
    <row r="2" spans="2:34" ht="13.2" x14ac:dyDescent="0.2">
      <c r="S2" s="347"/>
      <c r="AH2" s="347"/>
    </row>
    <row r="3" spans="2:34" ht="13.2" x14ac:dyDescent="0.2">
      <c r="C3" s="347"/>
      <c r="D3" s="347"/>
      <c r="E3" s="347"/>
      <c r="F3" s="347"/>
      <c r="G3" s="347"/>
      <c r="H3" s="347"/>
      <c r="I3" s="347"/>
      <c r="J3" s="347"/>
      <c r="K3" s="347"/>
      <c r="L3" s="347"/>
      <c r="M3" s="347"/>
      <c r="N3" s="347"/>
      <c r="O3" s="347"/>
      <c r="P3" s="347"/>
      <c r="Q3" s="347"/>
      <c r="R3" s="347"/>
      <c r="S3" s="347"/>
      <c r="U3" s="347"/>
      <c r="V3" s="347"/>
      <c r="W3" s="347"/>
      <c r="X3" s="347"/>
      <c r="Y3" s="347"/>
      <c r="Z3" s="347"/>
      <c r="AA3" s="347"/>
      <c r="AB3" s="347"/>
      <c r="AC3" s="347"/>
      <c r="AD3" s="347"/>
      <c r="AE3" s="347"/>
      <c r="AF3" s="347"/>
      <c r="AG3" s="347"/>
      <c r="AH3" s="347"/>
    </row>
    <row r="4" spans="2:34" ht="13.2" x14ac:dyDescent="0.2"/>
    <row r="5" spans="2:34" ht="13.2" x14ac:dyDescent="0.2"/>
    <row r="6" spans="2:34" ht="13.2" x14ac:dyDescent="0.2"/>
    <row r="7" spans="2:34" ht="13.2" x14ac:dyDescent="0.2"/>
    <row r="8" spans="2:34" ht="13.2" x14ac:dyDescent="0.2"/>
    <row r="9" spans="2:34" ht="13.2" x14ac:dyDescent="0.2">
      <c r="AH9" s="34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347"/>
    </row>
    <row r="18" spans="12:34" ht="13.2" x14ac:dyDescent="0.2"/>
    <row r="19" spans="12:34" ht="13.2" x14ac:dyDescent="0.2"/>
    <row r="20" spans="12:34" ht="13.2" x14ac:dyDescent="0.2">
      <c r="AH20" s="347"/>
    </row>
    <row r="21" spans="12:34" ht="13.2" x14ac:dyDescent="0.2">
      <c r="AH21" s="347"/>
    </row>
    <row r="22" spans="12:34" ht="13.2" x14ac:dyDescent="0.2"/>
    <row r="23" spans="12:34" ht="13.2" x14ac:dyDescent="0.2"/>
    <row r="24" spans="12:34" ht="13.2" x14ac:dyDescent="0.2">
      <c r="Q24" s="347"/>
    </row>
    <row r="25" spans="12:34" ht="13.2" x14ac:dyDescent="0.2"/>
    <row r="26" spans="12:34" ht="13.2" x14ac:dyDescent="0.2"/>
    <row r="27" spans="12:34" ht="13.2" x14ac:dyDescent="0.2"/>
    <row r="28" spans="12:34" ht="13.2" x14ac:dyDescent="0.2">
      <c r="O28" s="347"/>
      <c r="T28" s="347"/>
      <c r="AH28" s="347"/>
    </row>
    <row r="29" spans="12:34" ht="13.2" x14ac:dyDescent="0.2"/>
    <row r="30" spans="12:34" ht="13.2" x14ac:dyDescent="0.2"/>
    <row r="31" spans="12:34" ht="13.2" x14ac:dyDescent="0.2">
      <c r="Q31" s="347"/>
    </row>
    <row r="32" spans="12:34" ht="13.2" x14ac:dyDescent="0.2">
      <c r="L32" s="347"/>
    </row>
    <row r="33" spans="2:34" ht="13.2" x14ac:dyDescent="0.2">
      <c r="C33" s="347"/>
      <c r="E33" s="347"/>
      <c r="G33" s="347"/>
      <c r="I33" s="347"/>
      <c r="X33" s="347"/>
    </row>
    <row r="34" spans="2:34" ht="13.2" x14ac:dyDescent="0.2">
      <c r="B34" s="347"/>
      <c r="P34" s="347"/>
      <c r="R34" s="347"/>
      <c r="T34" s="347"/>
    </row>
    <row r="35" spans="2:34" ht="13.2" x14ac:dyDescent="0.2">
      <c r="D35" s="347"/>
      <c r="W35" s="347"/>
      <c r="AC35" s="347"/>
      <c r="AD35" s="347"/>
      <c r="AE35" s="347"/>
      <c r="AF35" s="347"/>
      <c r="AG35" s="347"/>
      <c r="AH35" s="347"/>
    </row>
    <row r="36" spans="2:34" ht="13.2" x14ac:dyDescent="0.2">
      <c r="H36" s="347"/>
      <c r="J36" s="347"/>
      <c r="K36" s="347"/>
      <c r="M36" s="347"/>
      <c r="Y36" s="347"/>
      <c r="Z36" s="347"/>
      <c r="AA36" s="347"/>
      <c r="AB36" s="347"/>
      <c r="AC36" s="347"/>
      <c r="AD36" s="347"/>
      <c r="AE36" s="347"/>
      <c r="AF36" s="347"/>
      <c r="AG36" s="347"/>
      <c r="AH36" s="347"/>
    </row>
    <row r="37" spans="2:34" ht="13.2" x14ac:dyDescent="0.2">
      <c r="AH37" s="347"/>
    </row>
    <row r="38" spans="2:34" ht="13.2" x14ac:dyDescent="0.2">
      <c r="AG38" s="347"/>
      <c r="AH38" s="347"/>
    </row>
    <row r="39" spans="2:34" ht="13.2" x14ac:dyDescent="0.2"/>
    <row r="40" spans="2:34" ht="13.2" x14ac:dyDescent="0.2">
      <c r="X40" s="347"/>
    </row>
    <row r="41" spans="2:34" ht="13.2" x14ac:dyDescent="0.2">
      <c r="R41" s="347"/>
    </row>
    <row r="42" spans="2:34" ht="13.2" x14ac:dyDescent="0.2">
      <c r="W42" s="347"/>
    </row>
    <row r="43" spans="2:34" ht="13.2" x14ac:dyDescent="0.2">
      <c r="Y43" s="347"/>
      <c r="Z43" s="347"/>
      <c r="AA43" s="347"/>
      <c r="AB43" s="347"/>
      <c r="AC43" s="347"/>
      <c r="AD43" s="347"/>
      <c r="AE43" s="347"/>
      <c r="AF43" s="347"/>
      <c r="AG43" s="347"/>
      <c r="AH43" s="347"/>
    </row>
    <row r="44" spans="2:34" ht="13.2" x14ac:dyDescent="0.2">
      <c r="AH44" s="347"/>
    </row>
    <row r="45" spans="2:34" ht="13.2" x14ac:dyDescent="0.2">
      <c r="X45" s="347"/>
    </row>
    <row r="46" spans="2:34" ht="13.2" x14ac:dyDescent="0.2"/>
    <row r="47" spans="2:34" ht="13.2" x14ac:dyDescent="0.2"/>
    <row r="48" spans="2:34" ht="13.2" x14ac:dyDescent="0.2">
      <c r="W48" s="347"/>
      <c r="Y48" s="347"/>
      <c r="Z48" s="347"/>
      <c r="AA48" s="347"/>
      <c r="AB48" s="347"/>
      <c r="AC48" s="347"/>
      <c r="AD48" s="347"/>
      <c r="AE48" s="347"/>
      <c r="AF48" s="347"/>
      <c r="AG48" s="347"/>
      <c r="AH48" s="347"/>
    </row>
    <row r="49" spans="28:34" ht="13.2" x14ac:dyDescent="0.2"/>
    <row r="50" spans="28:34" ht="13.2" x14ac:dyDescent="0.2">
      <c r="AE50" s="347"/>
      <c r="AF50" s="347"/>
      <c r="AG50" s="347"/>
      <c r="AH50" s="347"/>
    </row>
    <row r="51" spans="28:34" ht="13.2" x14ac:dyDescent="0.2">
      <c r="AC51" s="347"/>
      <c r="AD51" s="347"/>
      <c r="AE51" s="347"/>
      <c r="AF51" s="347"/>
      <c r="AG51" s="347"/>
      <c r="AH51" s="347"/>
    </row>
    <row r="52" spans="28:34" ht="13.2" x14ac:dyDescent="0.2"/>
    <row r="53" spans="28:34" ht="13.2" x14ac:dyDescent="0.2">
      <c r="AF53" s="347"/>
      <c r="AG53" s="347"/>
      <c r="AH53" s="347"/>
    </row>
    <row r="54" spans="28:34" ht="13.2" x14ac:dyDescent="0.2">
      <c r="AH54" s="347"/>
    </row>
    <row r="55" spans="28:34" ht="13.2" x14ac:dyDescent="0.2"/>
    <row r="56" spans="28:34" ht="13.2" x14ac:dyDescent="0.2">
      <c r="AB56" s="347"/>
      <c r="AC56" s="347"/>
      <c r="AD56" s="347"/>
      <c r="AE56" s="347"/>
      <c r="AF56" s="347"/>
      <c r="AG56" s="347"/>
      <c r="AH56" s="347"/>
    </row>
    <row r="57" spans="28:34" ht="13.2" x14ac:dyDescent="0.2">
      <c r="AH57" s="347"/>
    </row>
    <row r="58" spans="28:34" ht="13.2" x14ac:dyDescent="0.2">
      <c r="AH58" s="347"/>
    </row>
    <row r="59" spans="28:34" ht="13.2" x14ac:dyDescent="0.2">
      <c r="AG59" s="347"/>
      <c r="AH59" s="347"/>
    </row>
    <row r="60" spans="28:34" ht="13.2" x14ac:dyDescent="0.2"/>
    <row r="61" spans="28:34" ht="13.2" x14ac:dyDescent="0.2"/>
    <row r="62" spans="28:34" ht="13.2" x14ac:dyDescent="0.2"/>
    <row r="63" spans="28:34" ht="13.2" x14ac:dyDescent="0.2">
      <c r="AH63" s="347"/>
    </row>
    <row r="64" spans="28:34" ht="13.2" x14ac:dyDescent="0.2">
      <c r="AG64" s="347"/>
      <c r="AH64" s="347"/>
    </row>
    <row r="65" spans="28:34" ht="13.2" x14ac:dyDescent="0.2"/>
    <row r="66" spans="28:34" ht="13.2" x14ac:dyDescent="0.2"/>
    <row r="67" spans="28:34" ht="13.2" x14ac:dyDescent="0.2"/>
    <row r="68" spans="28:34" ht="13.2" x14ac:dyDescent="0.2">
      <c r="AB68" s="347"/>
      <c r="AC68" s="347"/>
      <c r="AD68" s="347"/>
      <c r="AE68" s="347"/>
      <c r="AF68" s="347"/>
      <c r="AG68" s="347"/>
      <c r="AH68" s="347"/>
    </row>
    <row r="69" spans="28:34" ht="13.2" x14ac:dyDescent="0.2">
      <c r="AF69" s="347"/>
      <c r="AG69" s="347"/>
      <c r="AH69" s="347"/>
    </row>
    <row r="70" spans="28:34" ht="13.2" x14ac:dyDescent="0.2"/>
    <row r="71" spans="28:34" ht="13.2" x14ac:dyDescent="0.2"/>
    <row r="72" spans="28:34" ht="13.2" x14ac:dyDescent="0.2"/>
    <row r="73" spans="28:34" ht="13.2" x14ac:dyDescent="0.2"/>
    <row r="74" spans="28:34" ht="13.2" x14ac:dyDescent="0.2"/>
    <row r="75" spans="28:34" ht="13.2" x14ac:dyDescent="0.2">
      <c r="AH75" s="347"/>
    </row>
    <row r="76" spans="28:34" ht="13.2" x14ac:dyDescent="0.2">
      <c r="AF76" s="347"/>
      <c r="AG76" s="347"/>
      <c r="AH76" s="347"/>
    </row>
    <row r="77" spans="28:34" ht="13.2" x14ac:dyDescent="0.2">
      <c r="AG77" s="347"/>
      <c r="AH77" s="347"/>
    </row>
    <row r="78" spans="28:34" ht="13.2" x14ac:dyDescent="0.2"/>
    <row r="79" spans="28:34" ht="13.2" x14ac:dyDescent="0.2"/>
    <row r="80" spans="28:34" ht="13.2" x14ac:dyDescent="0.2"/>
    <row r="81" spans="25:34" ht="13.2" x14ac:dyDescent="0.2"/>
    <row r="82" spans="25:34" ht="13.2" x14ac:dyDescent="0.2">
      <c r="Y82" s="347"/>
    </row>
    <row r="83" spans="25:34" ht="13.2" x14ac:dyDescent="0.2">
      <c r="Y83" s="347"/>
      <c r="Z83" s="347"/>
      <c r="AA83" s="347"/>
      <c r="AB83" s="347"/>
      <c r="AC83" s="347"/>
      <c r="AD83" s="347"/>
      <c r="AE83" s="347"/>
      <c r="AF83" s="347"/>
      <c r="AG83" s="347"/>
      <c r="AH83" s="347"/>
    </row>
    <row r="84" spans="25:34" ht="13.2" x14ac:dyDescent="0.2"/>
    <row r="85" spans="25:34" ht="13.2" x14ac:dyDescent="0.2"/>
    <row r="86" spans="25:34" ht="13.2" x14ac:dyDescent="0.2"/>
    <row r="87" spans="25:34" ht="13.2" x14ac:dyDescent="0.2"/>
    <row r="88" spans="25:34" ht="13.2" x14ac:dyDescent="0.2">
      <c r="AH88" s="34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347"/>
      <c r="AG94" s="347"/>
      <c r="AH94" s="347"/>
    </row>
    <row r="95" spans="25:34" ht="13.5" customHeight="1" x14ac:dyDescent="0.2">
      <c r="AH95" s="34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347"/>
    </row>
    <row r="102" spans="33:34" ht="13.5" customHeight="1" x14ac:dyDescent="0.2"/>
    <row r="103" spans="33:34" ht="13.5" customHeight="1" x14ac:dyDescent="0.2"/>
    <row r="104" spans="33:34" ht="13.5" customHeight="1" x14ac:dyDescent="0.2">
      <c r="AG104" s="347"/>
      <c r="AH104" s="34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347"/>
    </row>
    <row r="117" spans="34:122" ht="13.5" customHeight="1" x14ac:dyDescent="0.2"/>
    <row r="118" spans="34:122" ht="13.5" customHeight="1" x14ac:dyDescent="0.2"/>
    <row r="119" spans="34:122" ht="13.5" customHeight="1" x14ac:dyDescent="0.2"/>
    <row r="120" spans="34:122" ht="13.5" customHeight="1" x14ac:dyDescent="0.2">
      <c r="AH120" s="347"/>
    </row>
    <row r="121" spans="34:122" ht="13.5" customHeight="1" x14ac:dyDescent="0.2">
      <c r="AH121" s="347"/>
    </row>
    <row r="122" spans="34:122" ht="13.5" customHeight="1" x14ac:dyDescent="0.2"/>
    <row r="123" spans="34:122" ht="13.5" customHeight="1" x14ac:dyDescent="0.2"/>
    <row r="124" spans="34:122" ht="13.5" customHeight="1" x14ac:dyDescent="0.2"/>
    <row r="125" spans="34:122" ht="13.5" customHeight="1" x14ac:dyDescent="0.2">
      <c r="DR125" s="347" t="s">
        <v>553</v>
      </c>
    </row>
  </sheetData>
  <sheetProtection algorithmName="SHA-512" hashValue="zy8RsRh217/H3RuFOMJS6vZtSf3Bq2emW9xRHX+Aeh7NDVFSuMvee7IddNT1tKm+/mTqkqkcd6+hhPp7h69wxQ==" saltValue="DOn+miBTtxWq9PE38F9Dsw==" spinCount="100000" sheet="1" objects="1" scenarios="1"/>
  <dataConsolidate/>
  <phoneticPr fontId="44"/>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1" customWidth="1"/>
    <col min="2" max="8" width="13.33203125" style="291" customWidth="1"/>
    <col min="9" max="16384" width="11.109375" style="291"/>
  </cols>
  <sheetData>
    <row r="1" spans="1:8" x14ac:dyDescent="0.2">
      <c r="A1" s="96"/>
      <c r="B1" s="102"/>
      <c r="C1" s="106"/>
      <c r="D1" s="112"/>
      <c r="E1" s="122"/>
      <c r="F1" s="122"/>
      <c r="G1" s="122"/>
      <c r="H1" s="156"/>
    </row>
    <row r="2" spans="1:8" x14ac:dyDescent="0.2">
      <c r="A2" s="97"/>
      <c r="B2" s="103"/>
      <c r="C2" s="298"/>
      <c r="D2" s="113" t="s">
        <v>52</v>
      </c>
      <c r="E2" s="123"/>
      <c r="F2" s="306" t="s">
        <v>520</v>
      </c>
      <c r="G2" s="147"/>
      <c r="H2" s="157"/>
    </row>
    <row r="3" spans="1:8" x14ac:dyDescent="0.2">
      <c r="A3" s="113" t="s">
        <v>498</v>
      </c>
      <c r="B3" s="105"/>
      <c r="C3" s="299"/>
      <c r="D3" s="302">
        <v>177309</v>
      </c>
      <c r="E3" s="304"/>
      <c r="F3" s="307">
        <v>96462</v>
      </c>
      <c r="G3" s="309"/>
      <c r="H3" s="312"/>
    </row>
    <row r="4" spans="1:8" x14ac:dyDescent="0.2">
      <c r="A4" s="98"/>
      <c r="B4" s="104"/>
      <c r="C4" s="300"/>
      <c r="D4" s="303">
        <v>135271</v>
      </c>
      <c r="E4" s="305"/>
      <c r="F4" s="308">
        <v>39886</v>
      </c>
      <c r="G4" s="310"/>
      <c r="H4" s="313"/>
    </row>
    <row r="5" spans="1:8" x14ac:dyDescent="0.2">
      <c r="A5" s="113" t="s">
        <v>518</v>
      </c>
      <c r="B5" s="105"/>
      <c r="C5" s="299"/>
      <c r="D5" s="302">
        <v>133649</v>
      </c>
      <c r="E5" s="304"/>
      <c r="F5" s="307">
        <v>83103</v>
      </c>
      <c r="G5" s="309"/>
      <c r="H5" s="312"/>
    </row>
    <row r="6" spans="1:8" x14ac:dyDescent="0.2">
      <c r="A6" s="98"/>
      <c r="B6" s="104"/>
      <c r="C6" s="300"/>
      <c r="D6" s="303">
        <v>69108</v>
      </c>
      <c r="E6" s="305"/>
      <c r="F6" s="308">
        <v>41378</v>
      </c>
      <c r="G6" s="310"/>
      <c r="H6" s="313"/>
    </row>
    <row r="7" spans="1:8" x14ac:dyDescent="0.2">
      <c r="A7" s="113" t="s">
        <v>474</v>
      </c>
      <c r="B7" s="105"/>
      <c r="C7" s="299"/>
      <c r="D7" s="302">
        <v>205119</v>
      </c>
      <c r="E7" s="304"/>
      <c r="F7" s="307">
        <v>94796</v>
      </c>
      <c r="G7" s="309"/>
      <c r="H7" s="312"/>
    </row>
    <row r="8" spans="1:8" x14ac:dyDescent="0.2">
      <c r="A8" s="98"/>
      <c r="B8" s="104"/>
      <c r="C8" s="300"/>
      <c r="D8" s="303">
        <v>123588</v>
      </c>
      <c r="E8" s="305"/>
      <c r="F8" s="308">
        <v>55781</v>
      </c>
      <c r="G8" s="310"/>
      <c r="H8" s="313"/>
    </row>
    <row r="9" spans="1:8" x14ac:dyDescent="0.2">
      <c r="A9" s="113" t="s">
        <v>319</v>
      </c>
      <c r="B9" s="105"/>
      <c r="C9" s="299"/>
      <c r="D9" s="302">
        <v>147049</v>
      </c>
      <c r="E9" s="304"/>
      <c r="F9" s="307">
        <v>85942</v>
      </c>
      <c r="G9" s="309"/>
      <c r="H9" s="312"/>
    </row>
    <row r="10" spans="1:8" x14ac:dyDescent="0.2">
      <c r="A10" s="98"/>
      <c r="B10" s="104"/>
      <c r="C10" s="300"/>
      <c r="D10" s="303">
        <v>81095</v>
      </c>
      <c r="E10" s="305"/>
      <c r="F10" s="308">
        <v>48630</v>
      </c>
      <c r="G10" s="310"/>
      <c r="H10" s="313"/>
    </row>
    <row r="11" spans="1:8" x14ac:dyDescent="0.2">
      <c r="A11" s="113" t="s">
        <v>136</v>
      </c>
      <c r="B11" s="105"/>
      <c r="C11" s="299"/>
      <c r="D11" s="302">
        <v>137028</v>
      </c>
      <c r="E11" s="304"/>
      <c r="F11" s="307">
        <v>95007</v>
      </c>
      <c r="G11" s="309"/>
      <c r="H11" s="312"/>
    </row>
    <row r="12" spans="1:8" x14ac:dyDescent="0.2">
      <c r="A12" s="98"/>
      <c r="B12" s="104"/>
      <c r="C12" s="301"/>
      <c r="D12" s="303">
        <v>76877</v>
      </c>
      <c r="E12" s="305"/>
      <c r="F12" s="308">
        <v>48509</v>
      </c>
      <c r="G12" s="310"/>
      <c r="H12" s="313"/>
    </row>
    <row r="13" spans="1:8" x14ac:dyDescent="0.2">
      <c r="A13" s="113"/>
      <c r="B13" s="105"/>
      <c r="C13" s="299"/>
      <c r="D13" s="302">
        <v>160031</v>
      </c>
      <c r="E13" s="304"/>
      <c r="F13" s="307">
        <v>91062</v>
      </c>
      <c r="G13" s="311"/>
      <c r="H13" s="312"/>
    </row>
    <row r="14" spans="1:8" x14ac:dyDescent="0.2">
      <c r="A14" s="98"/>
      <c r="B14" s="104"/>
      <c r="C14" s="300"/>
      <c r="D14" s="303">
        <v>97188</v>
      </c>
      <c r="E14" s="305"/>
      <c r="F14" s="308">
        <v>46837</v>
      </c>
      <c r="G14" s="310"/>
      <c r="H14" s="313"/>
    </row>
    <row r="17" spans="1:11" x14ac:dyDescent="0.2">
      <c r="A17" s="291" t="s">
        <v>23</v>
      </c>
    </row>
    <row r="18" spans="1:11" x14ac:dyDescent="0.2">
      <c r="A18" s="292"/>
      <c r="B18" s="292" t="str">
        <f>実質収支比率等に係る経年分析!F$46</f>
        <v>H30</v>
      </c>
      <c r="C18" s="292" t="str">
        <f>実質収支比率等に係る経年分析!G$46</f>
        <v>R01</v>
      </c>
      <c r="D18" s="292" t="str">
        <f>実質収支比率等に係る経年分析!H$46</f>
        <v>R02</v>
      </c>
      <c r="E18" s="292" t="str">
        <f>実質収支比率等に係る経年分析!I$46</f>
        <v>R03</v>
      </c>
      <c r="F18" s="292" t="str">
        <f>実質収支比率等に係る経年分析!J$46</f>
        <v>R04</v>
      </c>
    </row>
    <row r="19" spans="1:11" x14ac:dyDescent="0.2">
      <c r="A19" s="292" t="s">
        <v>83</v>
      </c>
      <c r="B19" s="292">
        <f>ROUND(VALUE(SUBSTITUTE(実質収支比率等に係る経年分析!F$48,"▲","-")),2)</f>
        <v>4.9400000000000004</v>
      </c>
      <c r="C19" s="292">
        <f>ROUND(VALUE(SUBSTITUTE(実質収支比率等に係る経年分析!G$48,"▲","-")),2)</f>
        <v>5</v>
      </c>
      <c r="D19" s="292">
        <f>ROUND(VALUE(SUBSTITUTE(実質収支比率等に係る経年分析!H$48,"▲","-")),2)</f>
        <v>4.32</v>
      </c>
      <c r="E19" s="292">
        <f>ROUND(VALUE(SUBSTITUTE(実質収支比率等に係る経年分析!I$48,"▲","-")),2)</f>
        <v>4.71</v>
      </c>
      <c r="F19" s="292">
        <f>ROUND(VALUE(SUBSTITUTE(実質収支比率等に係る経年分析!J$48,"▲","-")),2)</f>
        <v>5.28</v>
      </c>
    </row>
    <row r="20" spans="1:11" x14ac:dyDescent="0.2">
      <c r="A20" s="292" t="s">
        <v>32</v>
      </c>
      <c r="B20" s="292">
        <f>ROUND(VALUE(SUBSTITUTE(実質収支比率等に係る経年分析!F$47,"▲","-")),2)</f>
        <v>20.21</v>
      </c>
      <c r="C20" s="292">
        <f>ROUND(VALUE(SUBSTITUTE(実質収支比率等に係る経年分析!G$47,"▲","-")),2)</f>
        <v>17.46</v>
      </c>
      <c r="D20" s="292">
        <f>ROUND(VALUE(SUBSTITUTE(実質収支比率等に係る経年分析!H$47,"▲","-")),2)</f>
        <v>19.37</v>
      </c>
      <c r="E20" s="292">
        <f>ROUND(VALUE(SUBSTITUTE(実質収支比率等に係る経年分析!I$47,"▲","-")),2)</f>
        <v>20.73</v>
      </c>
      <c r="F20" s="292">
        <f>ROUND(VALUE(SUBSTITUTE(実質収支比率等に係る経年分析!J$47,"▲","-")),2)</f>
        <v>21.42</v>
      </c>
    </row>
    <row r="21" spans="1:11" x14ac:dyDescent="0.2">
      <c r="A21" s="292" t="s">
        <v>108</v>
      </c>
      <c r="B21" s="292">
        <f>IF(ISNUMBER(VALUE(SUBSTITUTE(実質収支比率等に係る経年分析!F$49,"▲","-"))),ROUND(VALUE(SUBSTITUTE(実質収支比率等に係る経年分析!F$49,"▲","-")),2),NA())</f>
        <v>-1.28</v>
      </c>
      <c r="C21" s="292">
        <f>IF(ISNUMBER(VALUE(SUBSTITUTE(実質収支比率等に係る経年分析!G$49,"▲","-"))),ROUND(VALUE(SUBSTITUTE(実質収支比率等に係る経年分析!G$49,"▲","-")),2),NA())</f>
        <v>-3.03</v>
      </c>
      <c r="D21" s="292">
        <f>IF(ISNUMBER(VALUE(SUBSTITUTE(実質収支比率等に係る経年分析!H$49,"▲","-"))),ROUND(VALUE(SUBSTITUTE(実質収支比率等に係る経年分析!H$49,"▲","-")),2),NA())</f>
        <v>1.53</v>
      </c>
      <c r="E21" s="292">
        <f>IF(ISNUMBER(VALUE(SUBSTITUTE(実質収支比率等に係る経年分析!I$49,"▲","-"))),ROUND(VALUE(SUBSTITUTE(実質収支比率等に係る経年分析!I$49,"▲","-")),2),NA())</f>
        <v>2.63</v>
      </c>
      <c r="F21" s="292">
        <f>IF(ISNUMBER(VALUE(SUBSTITUTE(実質収支比率等に係る経年分析!J$49,"▲","-"))),ROUND(VALUE(SUBSTITUTE(実質収支比率等に係る経年分析!J$49,"▲","-")),2),NA())</f>
        <v>0.44</v>
      </c>
    </row>
    <row r="24" spans="1:11" x14ac:dyDescent="0.2">
      <c r="A24" s="291" t="s">
        <v>96</v>
      </c>
    </row>
    <row r="25" spans="1:11" x14ac:dyDescent="0.2">
      <c r="A25" s="293"/>
      <c r="B25" s="293" t="str">
        <f>連結実質赤字比率に係る赤字・黒字の構成分析!F$33</f>
        <v>H30</v>
      </c>
      <c r="C25" s="293"/>
      <c r="D25" s="293" t="str">
        <f>連結実質赤字比率に係る赤字・黒字の構成分析!G$33</f>
        <v>R01</v>
      </c>
      <c r="E25" s="293"/>
      <c r="F25" s="293" t="str">
        <f>連結実質赤字比率に係る赤字・黒字の構成分析!H$33</f>
        <v>R02</v>
      </c>
      <c r="G25" s="293"/>
      <c r="H25" s="293" t="str">
        <f>連結実質赤字比率に係る赤字・黒字の構成分析!I$33</f>
        <v>R03</v>
      </c>
      <c r="I25" s="293"/>
      <c r="J25" s="293" t="str">
        <f>連結実質赤字比率に係る赤字・黒字の構成分析!J$33</f>
        <v>R04</v>
      </c>
      <c r="K25" s="293"/>
    </row>
    <row r="26" spans="1:11" x14ac:dyDescent="0.2">
      <c r="A26" s="293"/>
      <c r="B26" s="293" t="s">
        <v>109</v>
      </c>
      <c r="C26" s="293" t="s">
        <v>69</v>
      </c>
      <c r="D26" s="293" t="s">
        <v>109</v>
      </c>
      <c r="E26" s="293" t="s">
        <v>69</v>
      </c>
      <c r="F26" s="293" t="s">
        <v>109</v>
      </c>
      <c r="G26" s="293" t="s">
        <v>69</v>
      </c>
      <c r="H26" s="293" t="s">
        <v>109</v>
      </c>
      <c r="I26" s="293" t="s">
        <v>69</v>
      </c>
      <c r="J26" s="293" t="s">
        <v>109</v>
      </c>
      <c r="K26" s="293" t="s">
        <v>69</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0.69</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0.8</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1.18</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0.02</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0.04</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0.04</v>
      </c>
    </row>
    <row r="32" spans="1:11" x14ac:dyDescent="0.2">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0.15</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1.07</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0.55000000000000004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0.34</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0.52</v>
      </c>
    </row>
    <row r="33" spans="1:16" x14ac:dyDescent="0.2">
      <c r="A33" s="293" t="str">
        <f>IF(連結実質赤字比率に係る赤字・黒字の構成分析!C$37="",NA(),連結実質赤字比率に係る赤字・黒字の構成分析!C$37)</f>
        <v>下水道事業会計</v>
      </c>
      <c r="B33" s="293" t="e">
        <f>IF(ROUND(VALUE(SUBSTITUTE(連結実質赤字比率に係る赤字・黒字の構成分析!F$37,"▲","-")),2)&lt;0,ABS(ROUND(VALUE(SUBSTITUTE(連結実質赤字比率に係る赤字・黒字の構成分析!F$37,"▲","-")),2)),NA())</f>
        <v>#VALUE!</v>
      </c>
      <c r="C33" s="293" t="e">
        <f>IF(ROUND(VALUE(SUBSTITUTE(連結実質赤字比率に係る赤字・黒字の構成分析!F$37,"▲","-")),2)&gt;=0,ABS(ROUND(VALUE(SUBSTITUTE(連結実質赤字比率に係る赤字・黒字の構成分析!F$37,"▲","-")),2)),NA())</f>
        <v>#VALUE!</v>
      </c>
      <c r="D33" s="293" t="e">
        <f>IF(ROUND(VALUE(SUBSTITUTE(連結実質赤字比率に係る赤字・黒字の構成分析!G$37,"▲","-")),2)&lt;0,ABS(ROUND(VALUE(SUBSTITUTE(連結実質赤字比率に係る赤字・黒字の構成分析!G$37,"▲","-")),2)),NA())</f>
        <v>#VALUE!</v>
      </c>
      <c r="E33" s="293" t="e">
        <f>IF(ROUND(VALUE(SUBSTITUTE(連結実質赤字比率に係る赤字・黒字の構成分析!G$37,"▲","-")),2)&gt;=0,ABS(ROUND(VALUE(SUBSTITUTE(連結実質赤字比率に係る赤字・黒字の構成分析!G$37,"▲","-")),2)),NA())</f>
        <v>#VALUE!</v>
      </c>
      <c r="F33" s="293" t="e">
        <f>IF(ROUND(VALUE(SUBSTITUTE(連結実質赤字比率に係る赤字・黒字の構成分析!H$37,"▲","-")),2)&lt;0,ABS(ROUND(VALUE(SUBSTITUTE(連結実質赤字比率に係る赤字・黒字の構成分析!H$37,"▲","-")),2)),NA())</f>
        <v>#VALUE!</v>
      </c>
      <c r="G33" s="293" t="e">
        <f>IF(ROUND(VALUE(SUBSTITUTE(連結実質赤字比率に係る赤字・黒字の構成分析!H$37,"▲","-")),2)&gt;=0,ABS(ROUND(VALUE(SUBSTITUTE(連結実質赤字比率に係る赤字・黒字の構成分析!H$37,"▲","-")),2)),NA())</f>
        <v>#VALUE!</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1.06</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0.8</v>
      </c>
    </row>
    <row r="34" spans="1:16" x14ac:dyDescent="0.2">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0.43</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0.22</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0.4</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1.34</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1.1000000000000001</v>
      </c>
    </row>
    <row r="35" spans="1:16" x14ac:dyDescent="0.2">
      <c r="A35" s="293" t="str">
        <f>IF(連結実質赤字比率に係る赤字・黒字の構成分析!C$35="",NA(),連結実質赤字比率に係る赤字・黒字の構成分析!C$35)</f>
        <v>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0.81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0.78</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0.65</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3.52</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3.54</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4.9400000000000004</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4.99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4.3099999999999996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4.71</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5.27</v>
      </c>
    </row>
    <row r="39" spans="1:16" x14ac:dyDescent="0.2">
      <c r="A39" s="291" t="s">
        <v>10</v>
      </c>
    </row>
    <row r="40" spans="1:16" x14ac:dyDescent="0.2">
      <c r="A40" s="294"/>
      <c r="B40" s="294" t="str">
        <f>'実質公債費比率（分子）の構造'!K$44</f>
        <v>H30</v>
      </c>
      <c r="C40" s="294"/>
      <c r="D40" s="294"/>
      <c r="E40" s="294" t="str">
        <f>'実質公債費比率（分子）の構造'!L$44</f>
        <v>R01</v>
      </c>
      <c r="F40" s="294"/>
      <c r="G40" s="294"/>
      <c r="H40" s="294" t="str">
        <f>'実質公債費比率（分子）の構造'!M$44</f>
        <v>R02</v>
      </c>
      <c r="I40" s="294"/>
      <c r="J40" s="294"/>
      <c r="K40" s="294" t="str">
        <f>'実質公債費比率（分子）の構造'!N$44</f>
        <v>R03</v>
      </c>
      <c r="L40" s="294"/>
      <c r="M40" s="294"/>
      <c r="N40" s="294" t="str">
        <f>'実質公債費比率（分子）の構造'!O$44</f>
        <v>R04</v>
      </c>
      <c r="O40" s="294"/>
      <c r="P40" s="294"/>
    </row>
    <row r="41" spans="1:16" x14ac:dyDescent="0.2">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
      <c r="A42" s="294" t="s">
        <v>114</v>
      </c>
      <c r="B42" s="294"/>
      <c r="C42" s="294"/>
      <c r="D42" s="294">
        <f>'実質公債費比率（分子）の構造'!K$52</f>
        <v>1625</v>
      </c>
      <c r="E42" s="294"/>
      <c r="F42" s="294"/>
      <c r="G42" s="294">
        <f>'実質公債費比率（分子）の構造'!L$52</f>
        <v>1582</v>
      </c>
      <c r="H42" s="294"/>
      <c r="I42" s="294"/>
      <c r="J42" s="294">
        <f>'実質公債費比率（分子）の構造'!M$52</f>
        <v>1519</v>
      </c>
      <c r="K42" s="294"/>
      <c r="L42" s="294"/>
      <c r="M42" s="294">
        <f>'実質公債費比率（分子）の構造'!N$52</f>
        <v>1495</v>
      </c>
      <c r="N42" s="294"/>
      <c r="O42" s="294"/>
      <c r="P42" s="294">
        <f>'実質公債費比率（分子）の構造'!O$52</f>
        <v>1516</v>
      </c>
    </row>
    <row r="43" spans="1:16" x14ac:dyDescent="0.2">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39</v>
      </c>
      <c r="B44" s="294">
        <f>'実質公債費比率（分子）の構造'!K$50</f>
        <v>7</v>
      </c>
      <c r="C44" s="294"/>
      <c r="D44" s="294"/>
      <c r="E44" s="294">
        <f>'実質公債費比率（分子）の構造'!L$50</f>
        <v>7</v>
      </c>
      <c r="F44" s="294"/>
      <c r="G44" s="294"/>
      <c r="H44" s="294">
        <f>'実質公債費比率（分子）の構造'!M$50</f>
        <v>32</v>
      </c>
      <c r="I44" s="294"/>
      <c r="J44" s="294"/>
      <c r="K44" s="294">
        <f>'実質公債費比率（分子）の構造'!N$50</f>
        <v>30</v>
      </c>
      <c r="L44" s="294"/>
      <c r="M44" s="294"/>
      <c r="N44" s="294">
        <f>'実質公債費比率（分子）の構造'!O$50</f>
        <v>30</v>
      </c>
      <c r="O44" s="294"/>
      <c r="P44" s="294"/>
    </row>
    <row r="45" spans="1:16" x14ac:dyDescent="0.2">
      <c r="A45" s="294" t="s">
        <v>0</v>
      </c>
      <c r="B45" s="294">
        <f>'実質公債費比率（分子）の構造'!K$49</f>
        <v>-5</v>
      </c>
      <c r="C45" s="294"/>
      <c r="D45" s="294"/>
      <c r="E45" s="294">
        <f>'実質公債費比率（分子）の構造'!L$49</f>
        <v>-5</v>
      </c>
      <c r="F45" s="294"/>
      <c r="G45" s="294"/>
      <c r="H45" s="294">
        <f>'実質公債費比率（分子）の構造'!M$49</f>
        <v>-3</v>
      </c>
      <c r="I45" s="294"/>
      <c r="J45" s="294"/>
      <c r="K45" s="294">
        <f>'実質公債費比率（分子）の構造'!N$49</f>
        <v>0</v>
      </c>
      <c r="L45" s="294"/>
      <c r="M45" s="294"/>
      <c r="N45" s="294" t="str">
        <f>'実質公債費比率（分子）の構造'!O$49</f>
        <v>-</v>
      </c>
      <c r="O45" s="294"/>
      <c r="P45" s="294"/>
    </row>
    <row r="46" spans="1:16" x14ac:dyDescent="0.2">
      <c r="A46" s="294" t="s">
        <v>37</v>
      </c>
      <c r="B46" s="294">
        <f>'実質公債費比率（分子）の構造'!K$48</f>
        <v>349</v>
      </c>
      <c r="C46" s="294"/>
      <c r="D46" s="294"/>
      <c r="E46" s="294">
        <f>'実質公債費比率（分子）の構造'!L$48</f>
        <v>345</v>
      </c>
      <c r="F46" s="294"/>
      <c r="G46" s="294"/>
      <c r="H46" s="294">
        <f>'実質公債費比率（分子）の構造'!M$48</f>
        <v>353</v>
      </c>
      <c r="I46" s="294"/>
      <c r="J46" s="294"/>
      <c r="K46" s="294">
        <f>'実質公債費比率（分子）の構造'!N$48</f>
        <v>358</v>
      </c>
      <c r="L46" s="294"/>
      <c r="M46" s="294"/>
      <c r="N46" s="294">
        <f>'実質公債費比率（分子）の構造'!O$48</f>
        <v>369</v>
      </c>
      <c r="O46" s="294"/>
      <c r="P46" s="294"/>
    </row>
    <row r="47" spans="1:16" x14ac:dyDescent="0.2">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115</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24</v>
      </c>
      <c r="B49" s="294">
        <f>'実質公債費比率（分子）の構造'!K$45</f>
        <v>1605</v>
      </c>
      <c r="C49" s="294"/>
      <c r="D49" s="294"/>
      <c r="E49" s="294">
        <f>'実質公債費比率（分子）の構造'!L$45</f>
        <v>1591</v>
      </c>
      <c r="F49" s="294"/>
      <c r="G49" s="294"/>
      <c r="H49" s="294">
        <f>'実質公債費比率（分子）の構造'!M$45</f>
        <v>1546</v>
      </c>
      <c r="I49" s="294"/>
      <c r="J49" s="294"/>
      <c r="K49" s="294">
        <f>'実質公債費比率（分子）の構造'!N$45</f>
        <v>1549</v>
      </c>
      <c r="L49" s="294"/>
      <c r="M49" s="294"/>
      <c r="N49" s="294">
        <f>'実質公債費比率（分子）の構造'!O$45</f>
        <v>1690</v>
      </c>
      <c r="O49" s="294"/>
      <c r="P49" s="294"/>
    </row>
    <row r="50" spans="1:16" x14ac:dyDescent="0.2">
      <c r="A50" s="294" t="s">
        <v>50</v>
      </c>
      <c r="B50" s="294" t="e">
        <f>NA()</f>
        <v>#N/A</v>
      </c>
      <c r="C50" s="294">
        <f>IF(ISNUMBER('実質公債費比率（分子）の構造'!K$53),'実質公債費比率（分子）の構造'!K$53,NA())</f>
        <v>331</v>
      </c>
      <c r="D50" s="294" t="e">
        <f>NA()</f>
        <v>#N/A</v>
      </c>
      <c r="E50" s="294" t="e">
        <f>NA()</f>
        <v>#N/A</v>
      </c>
      <c r="F50" s="294">
        <f>IF(ISNUMBER('実質公債費比率（分子）の構造'!L$53),'実質公債費比率（分子）の構造'!L$53,NA())</f>
        <v>356</v>
      </c>
      <c r="G50" s="294" t="e">
        <f>NA()</f>
        <v>#N/A</v>
      </c>
      <c r="H50" s="294" t="e">
        <f>NA()</f>
        <v>#N/A</v>
      </c>
      <c r="I50" s="294">
        <f>IF(ISNUMBER('実質公債費比率（分子）の構造'!M$53),'実質公債費比率（分子）の構造'!M$53,NA())</f>
        <v>409</v>
      </c>
      <c r="J50" s="294" t="e">
        <f>NA()</f>
        <v>#N/A</v>
      </c>
      <c r="K50" s="294" t="e">
        <f>NA()</f>
        <v>#N/A</v>
      </c>
      <c r="L50" s="294">
        <f>IF(ISNUMBER('実質公債費比率（分子）の構造'!N$53),'実質公債費比率（分子）の構造'!N$53,NA())</f>
        <v>442</v>
      </c>
      <c r="M50" s="294" t="e">
        <f>NA()</f>
        <v>#N/A</v>
      </c>
      <c r="N50" s="294" t="e">
        <f>NA()</f>
        <v>#N/A</v>
      </c>
      <c r="O50" s="294">
        <f>IF(ISNUMBER('実質公債費比率（分子）の構造'!O$53),'実質公債費比率（分子）の構造'!O$53,NA())</f>
        <v>573</v>
      </c>
      <c r="P50" s="294" t="e">
        <f>NA()</f>
        <v>#N/A</v>
      </c>
    </row>
    <row r="53" spans="1:16" x14ac:dyDescent="0.2">
      <c r="A53" s="291" t="s">
        <v>117</v>
      </c>
    </row>
    <row r="54" spans="1:16" x14ac:dyDescent="0.2">
      <c r="A54" s="293"/>
      <c r="B54" s="293" t="str">
        <f>'将来負担比率（分子）の構造'!I$40</f>
        <v>H30</v>
      </c>
      <c r="C54" s="293"/>
      <c r="D54" s="293"/>
      <c r="E54" s="293" t="str">
        <f>'将来負担比率（分子）の構造'!J$40</f>
        <v>R01</v>
      </c>
      <c r="F54" s="293"/>
      <c r="G54" s="293"/>
      <c r="H54" s="293" t="str">
        <f>'将来負担比率（分子）の構造'!K$40</f>
        <v>R02</v>
      </c>
      <c r="I54" s="293"/>
      <c r="J54" s="293"/>
      <c r="K54" s="293" t="str">
        <f>'将来負担比率（分子）の構造'!L$40</f>
        <v>R03</v>
      </c>
      <c r="L54" s="293"/>
      <c r="M54" s="293"/>
      <c r="N54" s="293" t="str">
        <f>'将来負担比率（分子）の構造'!M$40</f>
        <v>R04</v>
      </c>
      <c r="O54" s="293"/>
      <c r="P54" s="293"/>
    </row>
    <row r="55" spans="1:16" x14ac:dyDescent="0.2">
      <c r="A55" s="293"/>
      <c r="B55" s="293" t="s">
        <v>122</v>
      </c>
      <c r="C55" s="293"/>
      <c r="D55" s="293" t="s">
        <v>125</v>
      </c>
      <c r="E55" s="293" t="s">
        <v>122</v>
      </c>
      <c r="F55" s="293"/>
      <c r="G55" s="293" t="s">
        <v>125</v>
      </c>
      <c r="H55" s="293" t="s">
        <v>122</v>
      </c>
      <c r="I55" s="293"/>
      <c r="J55" s="293" t="s">
        <v>125</v>
      </c>
      <c r="K55" s="293" t="s">
        <v>122</v>
      </c>
      <c r="L55" s="293"/>
      <c r="M55" s="293" t="s">
        <v>125</v>
      </c>
      <c r="N55" s="293" t="s">
        <v>122</v>
      </c>
      <c r="O55" s="293"/>
      <c r="P55" s="293" t="s">
        <v>125</v>
      </c>
    </row>
    <row r="56" spans="1:16" x14ac:dyDescent="0.2">
      <c r="A56" s="293" t="s">
        <v>41</v>
      </c>
      <c r="B56" s="293"/>
      <c r="C56" s="293"/>
      <c r="D56" s="293">
        <f>'将来負担比率（分子）の構造'!I$52</f>
        <v>14906</v>
      </c>
      <c r="E56" s="293"/>
      <c r="F56" s="293"/>
      <c r="G56" s="293">
        <f>'将来負担比率（分子）の構造'!J$52</f>
        <v>14560</v>
      </c>
      <c r="H56" s="293"/>
      <c r="I56" s="293"/>
      <c r="J56" s="293">
        <f>'将来負担比率（分子）の構造'!K$52</f>
        <v>15058</v>
      </c>
      <c r="K56" s="293"/>
      <c r="L56" s="293"/>
      <c r="M56" s="293">
        <f>'将来負担比率（分子）の構造'!L$52</f>
        <v>14517</v>
      </c>
      <c r="N56" s="293"/>
      <c r="O56" s="293"/>
      <c r="P56" s="293">
        <f>'将来負担比率（分子）の構造'!M$52</f>
        <v>13928</v>
      </c>
    </row>
    <row r="57" spans="1:16" x14ac:dyDescent="0.2">
      <c r="A57" s="293" t="s">
        <v>92</v>
      </c>
      <c r="B57" s="293"/>
      <c r="C57" s="293"/>
      <c r="D57" s="293">
        <f>'将来負担比率（分子）の構造'!I$51</f>
        <v>61</v>
      </c>
      <c r="E57" s="293"/>
      <c r="F57" s="293"/>
      <c r="G57" s="293">
        <f>'将来負担比率（分子）の構造'!J$51</f>
        <v>42</v>
      </c>
      <c r="H57" s="293"/>
      <c r="I57" s="293"/>
      <c r="J57" s="293">
        <f>'将来負担比率（分子）の構造'!K$51</f>
        <v>25</v>
      </c>
      <c r="K57" s="293"/>
      <c r="L57" s="293"/>
      <c r="M57" s="293">
        <f>'将来負担比率（分子）の構造'!L$51</f>
        <v>15</v>
      </c>
      <c r="N57" s="293"/>
      <c r="O57" s="293"/>
      <c r="P57" s="293">
        <f>'将来負担比率（分子）の構造'!M$51</f>
        <v>9</v>
      </c>
    </row>
    <row r="58" spans="1:16" x14ac:dyDescent="0.2">
      <c r="A58" s="293" t="s">
        <v>88</v>
      </c>
      <c r="B58" s="293"/>
      <c r="C58" s="293"/>
      <c r="D58" s="293">
        <f>'将来負担比率（分子）の構造'!I$50</f>
        <v>4799</v>
      </c>
      <c r="E58" s="293"/>
      <c r="F58" s="293"/>
      <c r="G58" s="293">
        <f>'将来負担比率（分子）の構造'!J$50</f>
        <v>4489</v>
      </c>
      <c r="H58" s="293"/>
      <c r="I58" s="293"/>
      <c r="J58" s="293">
        <f>'将来負担比率（分子）の構造'!K$50</f>
        <v>4734</v>
      </c>
      <c r="K58" s="293"/>
      <c r="L58" s="293"/>
      <c r="M58" s="293">
        <f>'将来負担比率（分子）の構造'!L$50</f>
        <v>5052</v>
      </c>
      <c r="N58" s="293"/>
      <c r="O58" s="293"/>
      <c r="P58" s="293">
        <f>'将来負担比率（分子）の構造'!M$50</f>
        <v>5088</v>
      </c>
    </row>
    <row r="59" spans="1:16" x14ac:dyDescent="0.2">
      <c r="A59" s="293" t="s">
        <v>84</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55</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77</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78</v>
      </c>
      <c r="B62" s="293">
        <f>'将来負担比率（分子）の構造'!I$45</f>
        <v>1912</v>
      </c>
      <c r="C62" s="293"/>
      <c r="D62" s="293"/>
      <c r="E62" s="293">
        <f>'将来負担比率（分子）の構造'!J$45</f>
        <v>1881</v>
      </c>
      <c r="F62" s="293"/>
      <c r="G62" s="293"/>
      <c r="H62" s="293">
        <f>'将来負担比率（分子）の構造'!K$45</f>
        <v>1813</v>
      </c>
      <c r="I62" s="293"/>
      <c r="J62" s="293"/>
      <c r="K62" s="293">
        <f>'将来負担比率（分子）の構造'!L$45</f>
        <v>1736</v>
      </c>
      <c r="L62" s="293"/>
      <c r="M62" s="293"/>
      <c r="N62" s="293">
        <f>'将来負担比率（分子）の構造'!M$45</f>
        <v>1693</v>
      </c>
      <c r="O62" s="293"/>
      <c r="P62" s="293"/>
    </row>
    <row r="63" spans="1:16" x14ac:dyDescent="0.2">
      <c r="A63" s="293" t="s">
        <v>17</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2">
      <c r="A64" s="293" t="s">
        <v>75</v>
      </c>
      <c r="B64" s="293">
        <f>'将来負担比率（分子）の構造'!I$43</f>
        <v>3779</v>
      </c>
      <c r="C64" s="293"/>
      <c r="D64" s="293"/>
      <c r="E64" s="293">
        <f>'将来負担比率（分子）の構造'!J$43</f>
        <v>3299</v>
      </c>
      <c r="F64" s="293"/>
      <c r="G64" s="293"/>
      <c r="H64" s="293">
        <f>'将来負担比率（分子）の構造'!K$43</f>
        <v>3170</v>
      </c>
      <c r="I64" s="293"/>
      <c r="J64" s="293"/>
      <c r="K64" s="293">
        <f>'将来負担比率（分子）の構造'!L$43</f>
        <v>3048</v>
      </c>
      <c r="L64" s="293"/>
      <c r="M64" s="293"/>
      <c r="N64" s="293">
        <f>'将来負担比率（分子）の構造'!M$43</f>
        <v>3021</v>
      </c>
      <c r="O64" s="293"/>
      <c r="P64" s="293"/>
    </row>
    <row r="65" spans="1:16" x14ac:dyDescent="0.2">
      <c r="A65" s="293" t="s">
        <v>74</v>
      </c>
      <c r="B65" s="293">
        <f>'将来負担比率（分子）の構造'!I$42</f>
        <v>9</v>
      </c>
      <c r="C65" s="293"/>
      <c r="D65" s="293"/>
      <c r="E65" s="293">
        <f>'将来負担比率（分子）の構造'!J$42</f>
        <v>122</v>
      </c>
      <c r="F65" s="293"/>
      <c r="G65" s="293"/>
      <c r="H65" s="293">
        <f>'将来負担比率（分子）の構造'!K$42</f>
        <v>89</v>
      </c>
      <c r="I65" s="293"/>
      <c r="J65" s="293"/>
      <c r="K65" s="293">
        <f>'将来負担比率（分子）の構造'!L$42</f>
        <v>59</v>
      </c>
      <c r="L65" s="293"/>
      <c r="M65" s="293"/>
      <c r="N65" s="293">
        <f>'将来負担比率（分子）の構造'!M$42</f>
        <v>30</v>
      </c>
      <c r="O65" s="293"/>
      <c r="P65" s="293"/>
    </row>
    <row r="66" spans="1:16" x14ac:dyDescent="0.2">
      <c r="A66" s="293" t="s">
        <v>66</v>
      </c>
      <c r="B66" s="293">
        <f>'将来負担比率（分子）の構造'!I$41</f>
        <v>15733</v>
      </c>
      <c r="C66" s="293"/>
      <c r="D66" s="293"/>
      <c r="E66" s="293">
        <f>'将来負担比率（分子）の構造'!J$41</f>
        <v>15978</v>
      </c>
      <c r="F66" s="293"/>
      <c r="G66" s="293"/>
      <c r="H66" s="293">
        <f>'将来負担比率（分子）の構造'!K$41</f>
        <v>16951</v>
      </c>
      <c r="I66" s="293"/>
      <c r="J66" s="293"/>
      <c r="K66" s="293">
        <f>'将来負担比率（分子）の構造'!L$41</f>
        <v>16976</v>
      </c>
      <c r="L66" s="293"/>
      <c r="M66" s="293"/>
      <c r="N66" s="293">
        <f>'将来負担比率（分子）の構造'!M$41</f>
        <v>16413</v>
      </c>
      <c r="O66" s="293"/>
      <c r="P66" s="293"/>
    </row>
    <row r="67" spans="1:16" x14ac:dyDescent="0.2">
      <c r="A67" s="293" t="s">
        <v>94</v>
      </c>
      <c r="B67" s="293" t="e">
        <f>NA()</f>
        <v>#N/A</v>
      </c>
      <c r="C67" s="293">
        <f>IF(ISNUMBER('将来負担比率（分子）の構造'!I$53),IF('将来負担比率（分子）の構造'!I$53&lt;0,0,'将来負担比率（分子）の構造'!I$53),NA())</f>
        <v>1667</v>
      </c>
      <c r="D67" s="293" t="e">
        <f>NA()</f>
        <v>#N/A</v>
      </c>
      <c r="E67" s="293" t="e">
        <f>NA()</f>
        <v>#N/A</v>
      </c>
      <c r="F67" s="293">
        <f>IF(ISNUMBER('将来負担比率（分子）の構造'!J$53),IF('将来負担比率（分子）の構造'!J$53&lt;0,0,'将来負担比率（分子）の構造'!J$53),NA())</f>
        <v>2189</v>
      </c>
      <c r="G67" s="293" t="e">
        <f>NA()</f>
        <v>#N/A</v>
      </c>
      <c r="H67" s="293" t="e">
        <f>NA()</f>
        <v>#N/A</v>
      </c>
      <c r="I67" s="293">
        <f>IF(ISNUMBER('将来負担比率（分子）の構造'!K$53),IF('将来負担比率（分子）の構造'!K$53&lt;0,0,'将来負担比率（分子）の構造'!K$53),NA())</f>
        <v>2206</v>
      </c>
      <c r="J67" s="293" t="e">
        <f>NA()</f>
        <v>#N/A</v>
      </c>
      <c r="K67" s="293" t="e">
        <f>NA()</f>
        <v>#N/A</v>
      </c>
      <c r="L67" s="293">
        <f>IF(ISNUMBER('将来負担比率（分子）の構造'!L$53),IF('将来負担比率（分子）の構造'!L$53&lt;0,0,'将来負担比率（分子）の構造'!L$53),NA())</f>
        <v>2235</v>
      </c>
      <c r="M67" s="293" t="e">
        <f>NA()</f>
        <v>#N/A</v>
      </c>
      <c r="N67" s="293" t="e">
        <f>NA()</f>
        <v>#N/A</v>
      </c>
      <c r="O67" s="293">
        <f>IF(ISNUMBER('将来負担比率（分子）の構造'!M$53),IF('将来負担比率（分子）の構造'!M$53&lt;0,0,'将来負担比率（分子）の構造'!M$53),NA())</f>
        <v>2132</v>
      </c>
      <c r="P67" s="293" t="e">
        <f>NA()</f>
        <v>#N/A</v>
      </c>
    </row>
    <row r="70" spans="1:16" x14ac:dyDescent="0.2">
      <c r="A70" s="296" t="s">
        <v>127</v>
      </c>
      <c r="B70" s="296"/>
      <c r="C70" s="296"/>
      <c r="D70" s="296"/>
      <c r="E70" s="296"/>
      <c r="F70" s="296"/>
    </row>
    <row r="71" spans="1:16" x14ac:dyDescent="0.2">
      <c r="A71" s="295"/>
      <c r="B71" s="295" t="str">
        <f>基金残高に係る経年分析!F54</f>
        <v>R02</v>
      </c>
      <c r="C71" s="295" t="str">
        <f>基金残高に係る経年分析!G54</f>
        <v>R03</v>
      </c>
      <c r="D71" s="295" t="str">
        <f>基金残高に係る経年分析!H54</f>
        <v>R04</v>
      </c>
    </row>
    <row r="72" spans="1:16" x14ac:dyDescent="0.2">
      <c r="A72" s="295" t="s">
        <v>129</v>
      </c>
      <c r="B72" s="297">
        <f>基金残高に係る経年分析!F55</f>
        <v>1598</v>
      </c>
      <c r="C72" s="297">
        <f>基金残高に係る経年分析!G55</f>
        <v>1777</v>
      </c>
      <c r="D72" s="297">
        <f>基金残高に係る経年分析!H55</f>
        <v>1779</v>
      </c>
    </row>
    <row r="73" spans="1:16" x14ac:dyDescent="0.2">
      <c r="A73" s="295" t="s">
        <v>130</v>
      </c>
      <c r="B73" s="297">
        <f>基金残高に係る経年分析!F56</f>
        <v>640</v>
      </c>
      <c r="C73" s="297">
        <f>基金残高に係る経年分析!G56</f>
        <v>685</v>
      </c>
      <c r="D73" s="297">
        <f>基金残高に係る経年分析!H56</f>
        <v>648</v>
      </c>
    </row>
    <row r="74" spans="1:16" x14ac:dyDescent="0.2">
      <c r="A74" s="295" t="s">
        <v>133</v>
      </c>
      <c r="B74" s="297">
        <f>基金残高に係る経年分析!F57</f>
        <v>3507</v>
      </c>
      <c r="C74" s="297">
        <f>基金残高に係る経年分析!G57</f>
        <v>3482</v>
      </c>
      <c r="D74" s="297">
        <f>基金残高に係る経年分析!H57</f>
        <v>3510</v>
      </c>
    </row>
  </sheetData>
  <sheetProtection algorithmName="SHA-512" hashValue="tt8hytpQJ8StF7iHDUspaRpnN0WO/eXVAtOzeSqz46z8wKP9wZNzoRXIeN3rap0DnwF4ccMCTfFU7rm4Eglqwg==" saltValue="6fDDHDgazRaQBvRpE1Mjxg=="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1" sqref="B1"/>
    </sheetView>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3" t="s">
        <v>126</v>
      </c>
      <c r="DI1" s="684"/>
      <c r="DJ1" s="684"/>
      <c r="DK1" s="684"/>
      <c r="DL1" s="684"/>
      <c r="DM1" s="684"/>
      <c r="DN1" s="685"/>
      <c r="DO1" s="1"/>
      <c r="DP1" s="683" t="s">
        <v>150</v>
      </c>
      <c r="DQ1" s="684"/>
      <c r="DR1" s="684"/>
      <c r="DS1" s="684"/>
      <c r="DT1" s="684"/>
      <c r="DU1" s="684"/>
      <c r="DV1" s="684"/>
      <c r="DW1" s="684"/>
      <c r="DX1" s="684"/>
      <c r="DY1" s="684"/>
      <c r="DZ1" s="684"/>
      <c r="EA1" s="684"/>
      <c r="EB1" s="684"/>
      <c r="EC1" s="685"/>
      <c r="ED1" s="2"/>
      <c r="EE1" s="2"/>
      <c r="EF1" s="2"/>
      <c r="EG1" s="2"/>
      <c r="EH1" s="2"/>
      <c r="EI1" s="2"/>
      <c r="EJ1" s="2"/>
      <c r="EK1" s="2"/>
      <c r="EL1" s="2"/>
      <c r="EM1" s="2"/>
    </row>
    <row r="2" spans="2:143" ht="22.5" customHeight="1" x14ac:dyDescent="0.2">
      <c r="B2" s="40" t="s">
        <v>304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21" t="s">
        <v>111</v>
      </c>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522"/>
      <c r="AJ3" s="522"/>
      <c r="AK3" s="522"/>
      <c r="AL3" s="522"/>
      <c r="AM3" s="522"/>
      <c r="AN3" s="522"/>
      <c r="AO3" s="522"/>
      <c r="AP3" s="521" t="s">
        <v>305</v>
      </c>
      <c r="AQ3" s="522"/>
      <c r="AR3" s="522"/>
      <c r="AS3" s="522"/>
      <c r="AT3" s="522"/>
      <c r="AU3" s="522"/>
      <c r="AV3" s="522"/>
      <c r="AW3" s="522"/>
      <c r="AX3" s="522"/>
      <c r="AY3" s="522"/>
      <c r="AZ3" s="522"/>
      <c r="BA3" s="522"/>
      <c r="BB3" s="522"/>
      <c r="BC3" s="522"/>
      <c r="BD3" s="522"/>
      <c r="BE3" s="522"/>
      <c r="BF3" s="522"/>
      <c r="BG3" s="522"/>
      <c r="BH3" s="522"/>
      <c r="BI3" s="522"/>
      <c r="BJ3" s="522"/>
      <c r="BK3" s="522"/>
      <c r="BL3" s="522"/>
      <c r="BM3" s="522"/>
      <c r="BN3" s="522"/>
      <c r="BO3" s="522"/>
      <c r="BP3" s="522"/>
      <c r="BQ3" s="522"/>
      <c r="BR3" s="522"/>
      <c r="BS3" s="522"/>
      <c r="BT3" s="522"/>
      <c r="BU3" s="522"/>
      <c r="BV3" s="522"/>
      <c r="BW3" s="522"/>
      <c r="BX3" s="522"/>
      <c r="BY3" s="522"/>
      <c r="BZ3" s="522"/>
      <c r="CA3" s="522"/>
      <c r="CB3" s="564"/>
      <c r="CD3" s="521" t="s">
        <v>306</v>
      </c>
      <c r="CE3" s="522"/>
      <c r="CF3" s="522"/>
      <c r="CG3" s="522"/>
      <c r="CH3" s="522"/>
      <c r="CI3" s="522"/>
      <c r="CJ3" s="522"/>
      <c r="CK3" s="522"/>
      <c r="CL3" s="522"/>
      <c r="CM3" s="522"/>
      <c r="CN3" s="522"/>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2"/>
      <c r="DR3" s="522"/>
      <c r="DS3" s="522"/>
      <c r="DT3" s="522"/>
      <c r="DU3" s="522"/>
      <c r="DV3" s="522"/>
      <c r="DW3" s="522"/>
      <c r="DX3" s="522"/>
      <c r="DY3" s="522"/>
      <c r="DZ3" s="522"/>
      <c r="EA3" s="522"/>
      <c r="EB3" s="522"/>
      <c r="EC3" s="564"/>
    </row>
    <row r="4" spans="2:143" ht="11.25" customHeight="1" x14ac:dyDescent="0.2">
      <c r="B4" s="521" t="s">
        <v>8</v>
      </c>
      <c r="C4" s="522"/>
      <c r="D4" s="522"/>
      <c r="E4" s="522"/>
      <c r="F4" s="522"/>
      <c r="G4" s="522"/>
      <c r="H4" s="522"/>
      <c r="I4" s="522"/>
      <c r="J4" s="522"/>
      <c r="K4" s="522"/>
      <c r="L4" s="522"/>
      <c r="M4" s="522"/>
      <c r="N4" s="522"/>
      <c r="O4" s="522"/>
      <c r="P4" s="522"/>
      <c r="Q4" s="564"/>
      <c r="R4" s="521" t="s">
        <v>309</v>
      </c>
      <c r="S4" s="522"/>
      <c r="T4" s="522"/>
      <c r="U4" s="522"/>
      <c r="V4" s="522"/>
      <c r="W4" s="522"/>
      <c r="X4" s="522"/>
      <c r="Y4" s="564"/>
      <c r="Z4" s="521" t="s">
        <v>312</v>
      </c>
      <c r="AA4" s="522"/>
      <c r="AB4" s="522"/>
      <c r="AC4" s="564"/>
      <c r="AD4" s="521" t="s">
        <v>257</v>
      </c>
      <c r="AE4" s="522"/>
      <c r="AF4" s="522"/>
      <c r="AG4" s="522"/>
      <c r="AH4" s="522"/>
      <c r="AI4" s="522"/>
      <c r="AJ4" s="522"/>
      <c r="AK4" s="564"/>
      <c r="AL4" s="521" t="s">
        <v>312</v>
      </c>
      <c r="AM4" s="522"/>
      <c r="AN4" s="522"/>
      <c r="AO4" s="564"/>
      <c r="AP4" s="686" t="s">
        <v>316</v>
      </c>
      <c r="AQ4" s="686"/>
      <c r="AR4" s="686"/>
      <c r="AS4" s="686"/>
      <c r="AT4" s="686"/>
      <c r="AU4" s="686"/>
      <c r="AV4" s="686"/>
      <c r="AW4" s="686"/>
      <c r="AX4" s="686"/>
      <c r="AY4" s="686"/>
      <c r="AZ4" s="686"/>
      <c r="BA4" s="686"/>
      <c r="BB4" s="686"/>
      <c r="BC4" s="686"/>
      <c r="BD4" s="686"/>
      <c r="BE4" s="686"/>
      <c r="BF4" s="686"/>
      <c r="BG4" s="686" t="s">
        <v>293</v>
      </c>
      <c r="BH4" s="686"/>
      <c r="BI4" s="686"/>
      <c r="BJ4" s="686"/>
      <c r="BK4" s="686"/>
      <c r="BL4" s="686"/>
      <c r="BM4" s="686"/>
      <c r="BN4" s="686"/>
      <c r="BO4" s="686" t="s">
        <v>312</v>
      </c>
      <c r="BP4" s="686"/>
      <c r="BQ4" s="686"/>
      <c r="BR4" s="686"/>
      <c r="BS4" s="686" t="s">
        <v>317</v>
      </c>
      <c r="BT4" s="686"/>
      <c r="BU4" s="686"/>
      <c r="BV4" s="686"/>
      <c r="BW4" s="686"/>
      <c r="BX4" s="686"/>
      <c r="BY4" s="686"/>
      <c r="BZ4" s="686"/>
      <c r="CA4" s="686"/>
      <c r="CB4" s="686"/>
      <c r="CD4" s="521" t="s">
        <v>318</v>
      </c>
      <c r="CE4" s="522"/>
      <c r="CF4" s="522"/>
      <c r="CG4" s="522"/>
      <c r="CH4" s="522"/>
      <c r="CI4" s="522"/>
      <c r="CJ4" s="522"/>
      <c r="CK4" s="522"/>
      <c r="CL4" s="522"/>
      <c r="CM4" s="522"/>
      <c r="CN4" s="522"/>
      <c r="CO4" s="522"/>
      <c r="CP4" s="522"/>
      <c r="CQ4" s="522"/>
      <c r="CR4" s="522"/>
      <c r="CS4" s="522"/>
      <c r="CT4" s="522"/>
      <c r="CU4" s="522"/>
      <c r="CV4" s="522"/>
      <c r="CW4" s="522"/>
      <c r="CX4" s="522"/>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64"/>
    </row>
    <row r="5" spans="2:143" ht="11.25" customHeight="1" x14ac:dyDescent="0.2">
      <c r="B5" s="650" t="s">
        <v>311</v>
      </c>
      <c r="C5" s="651"/>
      <c r="D5" s="651"/>
      <c r="E5" s="651"/>
      <c r="F5" s="651"/>
      <c r="G5" s="651"/>
      <c r="H5" s="651"/>
      <c r="I5" s="651"/>
      <c r="J5" s="651"/>
      <c r="K5" s="651"/>
      <c r="L5" s="651"/>
      <c r="M5" s="651"/>
      <c r="N5" s="651"/>
      <c r="O5" s="651"/>
      <c r="P5" s="651"/>
      <c r="Q5" s="652"/>
      <c r="R5" s="647">
        <v>1606497</v>
      </c>
      <c r="S5" s="648"/>
      <c r="T5" s="648"/>
      <c r="U5" s="648"/>
      <c r="V5" s="648"/>
      <c r="W5" s="648"/>
      <c r="X5" s="648"/>
      <c r="Y5" s="670"/>
      <c r="Z5" s="681">
        <v>12</v>
      </c>
      <c r="AA5" s="681"/>
      <c r="AB5" s="681"/>
      <c r="AC5" s="681"/>
      <c r="AD5" s="682">
        <v>1606497</v>
      </c>
      <c r="AE5" s="682"/>
      <c r="AF5" s="682"/>
      <c r="AG5" s="682"/>
      <c r="AH5" s="682"/>
      <c r="AI5" s="682"/>
      <c r="AJ5" s="682"/>
      <c r="AK5" s="682"/>
      <c r="AL5" s="671">
        <v>19.399999999999999</v>
      </c>
      <c r="AM5" s="654"/>
      <c r="AN5" s="654"/>
      <c r="AO5" s="674"/>
      <c r="AP5" s="650" t="s">
        <v>320</v>
      </c>
      <c r="AQ5" s="651"/>
      <c r="AR5" s="651"/>
      <c r="AS5" s="651"/>
      <c r="AT5" s="651"/>
      <c r="AU5" s="651"/>
      <c r="AV5" s="651"/>
      <c r="AW5" s="651"/>
      <c r="AX5" s="651"/>
      <c r="AY5" s="651"/>
      <c r="AZ5" s="651"/>
      <c r="BA5" s="651"/>
      <c r="BB5" s="651"/>
      <c r="BC5" s="651"/>
      <c r="BD5" s="651"/>
      <c r="BE5" s="651"/>
      <c r="BF5" s="652"/>
      <c r="BG5" s="608">
        <v>1592778</v>
      </c>
      <c r="BH5" s="492"/>
      <c r="BI5" s="492"/>
      <c r="BJ5" s="492"/>
      <c r="BK5" s="492"/>
      <c r="BL5" s="492"/>
      <c r="BM5" s="492"/>
      <c r="BN5" s="621"/>
      <c r="BO5" s="641">
        <v>99.1</v>
      </c>
      <c r="BP5" s="641"/>
      <c r="BQ5" s="641"/>
      <c r="BR5" s="641"/>
      <c r="BS5" s="642" t="s">
        <v>203</v>
      </c>
      <c r="BT5" s="642"/>
      <c r="BU5" s="642"/>
      <c r="BV5" s="642"/>
      <c r="BW5" s="642"/>
      <c r="BX5" s="642"/>
      <c r="BY5" s="642"/>
      <c r="BZ5" s="642"/>
      <c r="CA5" s="642"/>
      <c r="CB5" s="664"/>
      <c r="CD5" s="521" t="s">
        <v>316</v>
      </c>
      <c r="CE5" s="522"/>
      <c r="CF5" s="522"/>
      <c r="CG5" s="522"/>
      <c r="CH5" s="522"/>
      <c r="CI5" s="522"/>
      <c r="CJ5" s="522"/>
      <c r="CK5" s="522"/>
      <c r="CL5" s="522"/>
      <c r="CM5" s="522"/>
      <c r="CN5" s="522"/>
      <c r="CO5" s="522"/>
      <c r="CP5" s="522"/>
      <c r="CQ5" s="564"/>
      <c r="CR5" s="521" t="s">
        <v>323</v>
      </c>
      <c r="CS5" s="522"/>
      <c r="CT5" s="522"/>
      <c r="CU5" s="522"/>
      <c r="CV5" s="522"/>
      <c r="CW5" s="522"/>
      <c r="CX5" s="522"/>
      <c r="CY5" s="564"/>
      <c r="CZ5" s="521" t="s">
        <v>312</v>
      </c>
      <c r="DA5" s="522"/>
      <c r="DB5" s="522"/>
      <c r="DC5" s="564"/>
      <c r="DD5" s="521" t="s">
        <v>324</v>
      </c>
      <c r="DE5" s="522"/>
      <c r="DF5" s="522"/>
      <c r="DG5" s="522"/>
      <c r="DH5" s="522"/>
      <c r="DI5" s="522"/>
      <c r="DJ5" s="522"/>
      <c r="DK5" s="522"/>
      <c r="DL5" s="522"/>
      <c r="DM5" s="522"/>
      <c r="DN5" s="522"/>
      <c r="DO5" s="522"/>
      <c r="DP5" s="564"/>
      <c r="DQ5" s="521" t="s">
        <v>326</v>
      </c>
      <c r="DR5" s="522"/>
      <c r="DS5" s="522"/>
      <c r="DT5" s="522"/>
      <c r="DU5" s="522"/>
      <c r="DV5" s="522"/>
      <c r="DW5" s="522"/>
      <c r="DX5" s="522"/>
      <c r="DY5" s="522"/>
      <c r="DZ5" s="522"/>
      <c r="EA5" s="522"/>
      <c r="EB5" s="522"/>
      <c r="EC5" s="564"/>
    </row>
    <row r="6" spans="2:143" ht="11.25" customHeight="1" x14ac:dyDescent="0.2">
      <c r="B6" s="606" t="s">
        <v>327</v>
      </c>
      <c r="C6" s="395"/>
      <c r="D6" s="395"/>
      <c r="E6" s="395"/>
      <c r="F6" s="395"/>
      <c r="G6" s="395"/>
      <c r="H6" s="395"/>
      <c r="I6" s="395"/>
      <c r="J6" s="395"/>
      <c r="K6" s="395"/>
      <c r="L6" s="395"/>
      <c r="M6" s="395"/>
      <c r="N6" s="395"/>
      <c r="O6" s="395"/>
      <c r="P6" s="395"/>
      <c r="Q6" s="607"/>
      <c r="R6" s="608">
        <v>217544</v>
      </c>
      <c r="S6" s="492"/>
      <c r="T6" s="492"/>
      <c r="U6" s="492"/>
      <c r="V6" s="492"/>
      <c r="W6" s="492"/>
      <c r="X6" s="492"/>
      <c r="Y6" s="621"/>
      <c r="Z6" s="641">
        <v>1.6</v>
      </c>
      <c r="AA6" s="641"/>
      <c r="AB6" s="641"/>
      <c r="AC6" s="641"/>
      <c r="AD6" s="642">
        <v>217544</v>
      </c>
      <c r="AE6" s="642"/>
      <c r="AF6" s="642"/>
      <c r="AG6" s="642"/>
      <c r="AH6" s="642"/>
      <c r="AI6" s="642"/>
      <c r="AJ6" s="642"/>
      <c r="AK6" s="642"/>
      <c r="AL6" s="611">
        <v>2.6</v>
      </c>
      <c r="AM6" s="355"/>
      <c r="AN6" s="355"/>
      <c r="AO6" s="643"/>
      <c r="AP6" s="606" t="s">
        <v>102</v>
      </c>
      <c r="AQ6" s="395"/>
      <c r="AR6" s="395"/>
      <c r="AS6" s="395"/>
      <c r="AT6" s="395"/>
      <c r="AU6" s="395"/>
      <c r="AV6" s="395"/>
      <c r="AW6" s="395"/>
      <c r="AX6" s="395"/>
      <c r="AY6" s="395"/>
      <c r="AZ6" s="395"/>
      <c r="BA6" s="395"/>
      <c r="BB6" s="395"/>
      <c r="BC6" s="395"/>
      <c r="BD6" s="395"/>
      <c r="BE6" s="395"/>
      <c r="BF6" s="607"/>
      <c r="BG6" s="608">
        <v>1592778</v>
      </c>
      <c r="BH6" s="492"/>
      <c r="BI6" s="492"/>
      <c r="BJ6" s="492"/>
      <c r="BK6" s="492"/>
      <c r="BL6" s="492"/>
      <c r="BM6" s="492"/>
      <c r="BN6" s="621"/>
      <c r="BO6" s="641">
        <v>99.1</v>
      </c>
      <c r="BP6" s="641"/>
      <c r="BQ6" s="641"/>
      <c r="BR6" s="641"/>
      <c r="BS6" s="642" t="s">
        <v>203</v>
      </c>
      <c r="BT6" s="642"/>
      <c r="BU6" s="642"/>
      <c r="BV6" s="642"/>
      <c r="BW6" s="642"/>
      <c r="BX6" s="642"/>
      <c r="BY6" s="642"/>
      <c r="BZ6" s="642"/>
      <c r="CA6" s="642"/>
      <c r="CB6" s="664"/>
      <c r="CD6" s="650" t="s">
        <v>328</v>
      </c>
      <c r="CE6" s="651"/>
      <c r="CF6" s="651"/>
      <c r="CG6" s="651"/>
      <c r="CH6" s="651"/>
      <c r="CI6" s="651"/>
      <c r="CJ6" s="651"/>
      <c r="CK6" s="651"/>
      <c r="CL6" s="651"/>
      <c r="CM6" s="651"/>
      <c r="CN6" s="651"/>
      <c r="CO6" s="651"/>
      <c r="CP6" s="651"/>
      <c r="CQ6" s="652"/>
      <c r="CR6" s="608">
        <v>103979</v>
      </c>
      <c r="CS6" s="492"/>
      <c r="CT6" s="492"/>
      <c r="CU6" s="492"/>
      <c r="CV6" s="492"/>
      <c r="CW6" s="492"/>
      <c r="CX6" s="492"/>
      <c r="CY6" s="621"/>
      <c r="CZ6" s="671">
        <v>0.8</v>
      </c>
      <c r="DA6" s="654"/>
      <c r="DB6" s="654"/>
      <c r="DC6" s="672"/>
      <c r="DD6" s="614" t="s">
        <v>203</v>
      </c>
      <c r="DE6" s="492"/>
      <c r="DF6" s="492"/>
      <c r="DG6" s="492"/>
      <c r="DH6" s="492"/>
      <c r="DI6" s="492"/>
      <c r="DJ6" s="492"/>
      <c r="DK6" s="492"/>
      <c r="DL6" s="492"/>
      <c r="DM6" s="492"/>
      <c r="DN6" s="492"/>
      <c r="DO6" s="492"/>
      <c r="DP6" s="621"/>
      <c r="DQ6" s="614">
        <v>103979</v>
      </c>
      <c r="DR6" s="492"/>
      <c r="DS6" s="492"/>
      <c r="DT6" s="492"/>
      <c r="DU6" s="492"/>
      <c r="DV6" s="492"/>
      <c r="DW6" s="492"/>
      <c r="DX6" s="492"/>
      <c r="DY6" s="492"/>
      <c r="DZ6" s="492"/>
      <c r="EA6" s="492"/>
      <c r="EB6" s="492"/>
      <c r="EC6" s="639"/>
    </row>
    <row r="7" spans="2:143" ht="11.25" customHeight="1" x14ac:dyDescent="0.2">
      <c r="B7" s="606" t="s">
        <v>42</v>
      </c>
      <c r="C7" s="395"/>
      <c r="D7" s="395"/>
      <c r="E7" s="395"/>
      <c r="F7" s="395"/>
      <c r="G7" s="395"/>
      <c r="H7" s="395"/>
      <c r="I7" s="395"/>
      <c r="J7" s="395"/>
      <c r="K7" s="395"/>
      <c r="L7" s="395"/>
      <c r="M7" s="395"/>
      <c r="N7" s="395"/>
      <c r="O7" s="395"/>
      <c r="P7" s="395"/>
      <c r="Q7" s="607"/>
      <c r="R7" s="608">
        <v>509</v>
      </c>
      <c r="S7" s="492"/>
      <c r="T7" s="492"/>
      <c r="U7" s="492"/>
      <c r="V7" s="492"/>
      <c r="W7" s="492"/>
      <c r="X7" s="492"/>
      <c r="Y7" s="621"/>
      <c r="Z7" s="641">
        <v>0</v>
      </c>
      <c r="AA7" s="641"/>
      <c r="AB7" s="641"/>
      <c r="AC7" s="641"/>
      <c r="AD7" s="642">
        <v>509</v>
      </c>
      <c r="AE7" s="642"/>
      <c r="AF7" s="642"/>
      <c r="AG7" s="642"/>
      <c r="AH7" s="642"/>
      <c r="AI7" s="642"/>
      <c r="AJ7" s="642"/>
      <c r="AK7" s="642"/>
      <c r="AL7" s="611">
        <v>0</v>
      </c>
      <c r="AM7" s="355"/>
      <c r="AN7" s="355"/>
      <c r="AO7" s="643"/>
      <c r="AP7" s="606" t="s">
        <v>329</v>
      </c>
      <c r="AQ7" s="395"/>
      <c r="AR7" s="395"/>
      <c r="AS7" s="395"/>
      <c r="AT7" s="395"/>
      <c r="AU7" s="395"/>
      <c r="AV7" s="395"/>
      <c r="AW7" s="395"/>
      <c r="AX7" s="395"/>
      <c r="AY7" s="395"/>
      <c r="AZ7" s="395"/>
      <c r="BA7" s="395"/>
      <c r="BB7" s="395"/>
      <c r="BC7" s="395"/>
      <c r="BD7" s="395"/>
      <c r="BE7" s="395"/>
      <c r="BF7" s="607"/>
      <c r="BG7" s="608">
        <v>641391</v>
      </c>
      <c r="BH7" s="492"/>
      <c r="BI7" s="492"/>
      <c r="BJ7" s="492"/>
      <c r="BK7" s="492"/>
      <c r="BL7" s="492"/>
      <c r="BM7" s="492"/>
      <c r="BN7" s="621"/>
      <c r="BO7" s="641">
        <v>39.9</v>
      </c>
      <c r="BP7" s="641"/>
      <c r="BQ7" s="641"/>
      <c r="BR7" s="641"/>
      <c r="BS7" s="642" t="s">
        <v>203</v>
      </c>
      <c r="BT7" s="642"/>
      <c r="BU7" s="642"/>
      <c r="BV7" s="642"/>
      <c r="BW7" s="642"/>
      <c r="BX7" s="642"/>
      <c r="BY7" s="642"/>
      <c r="BZ7" s="642"/>
      <c r="CA7" s="642"/>
      <c r="CB7" s="664"/>
      <c r="CD7" s="606" t="s">
        <v>331</v>
      </c>
      <c r="CE7" s="395"/>
      <c r="CF7" s="395"/>
      <c r="CG7" s="395"/>
      <c r="CH7" s="395"/>
      <c r="CI7" s="395"/>
      <c r="CJ7" s="395"/>
      <c r="CK7" s="395"/>
      <c r="CL7" s="395"/>
      <c r="CM7" s="395"/>
      <c r="CN7" s="395"/>
      <c r="CO7" s="395"/>
      <c r="CP7" s="395"/>
      <c r="CQ7" s="607"/>
      <c r="CR7" s="608">
        <v>2166625</v>
      </c>
      <c r="CS7" s="492"/>
      <c r="CT7" s="492"/>
      <c r="CU7" s="492"/>
      <c r="CV7" s="492"/>
      <c r="CW7" s="492"/>
      <c r="CX7" s="492"/>
      <c r="CY7" s="621"/>
      <c r="CZ7" s="641">
        <v>16.8</v>
      </c>
      <c r="DA7" s="641"/>
      <c r="DB7" s="641"/>
      <c r="DC7" s="641"/>
      <c r="DD7" s="614">
        <v>287528</v>
      </c>
      <c r="DE7" s="492"/>
      <c r="DF7" s="492"/>
      <c r="DG7" s="492"/>
      <c r="DH7" s="492"/>
      <c r="DI7" s="492"/>
      <c r="DJ7" s="492"/>
      <c r="DK7" s="492"/>
      <c r="DL7" s="492"/>
      <c r="DM7" s="492"/>
      <c r="DN7" s="492"/>
      <c r="DO7" s="492"/>
      <c r="DP7" s="621"/>
      <c r="DQ7" s="614">
        <v>1747634</v>
      </c>
      <c r="DR7" s="492"/>
      <c r="DS7" s="492"/>
      <c r="DT7" s="492"/>
      <c r="DU7" s="492"/>
      <c r="DV7" s="492"/>
      <c r="DW7" s="492"/>
      <c r="DX7" s="492"/>
      <c r="DY7" s="492"/>
      <c r="DZ7" s="492"/>
      <c r="EA7" s="492"/>
      <c r="EB7" s="492"/>
      <c r="EC7" s="639"/>
    </row>
    <row r="8" spans="2:143" ht="11.25" customHeight="1" x14ac:dyDescent="0.2">
      <c r="B8" s="606" t="s">
        <v>332</v>
      </c>
      <c r="C8" s="395"/>
      <c r="D8" s="395"/>
      <c r="E8" s="395"/>
      <c r="F8" s="395"/>
      <c r="G8" s="395"/>
      <c r="H8" s="395"/>
      <c r="I8" s="395"/>
      <c r="J8" s="395"/>
      <c r="K8" s="395"/>
      <c r="L8" s="395"/>
      <c r="M8" s="395"/>
      <c r="N8" s="395"/>
      <c r="O8" s="395"/>
      <c r="P8" s="395"/>
      <c r="Q8" s="607"/>
      <c r="R8" s="608">
        <v>5039</v>
      </c>
      <c r="S8" s="492"/>
      <c r="T8" s="492"/>
      <c r="U8" s="492"/>
      <c r="V8" s="492"/>
      <c r="W8" s="492"/>
      <c r="X8" s="492"/>
      <c r="Y8" s="621"/>
      <c r="Z8" s="641">
        <v>0</v>
      </c>
      <c r="AA8" s="641"/>
      <c r="AB8" s="641"/>
      <c r="AC8" s="641"/>
      <c r="AD8" s="642">
        <v>5039</v>
      </c>
      <c r="AE8" s="642"/>
      <c r="AF8" s="642"/>
      <c r="AG8" s="642"/>
      <c r="AH8" s="642"/>
      <c r="AI8" s="642"/>
      <c r="AJ8" s="642"/>
      <c r="AK8" s="642"/>
      <c r="AL8" s="611">
        <v>0.1</v>
      </c>
      <c r="AM8" s="355"/>
      <c r="AN8" s="355"/>
      <c r="AO8" s="643"/>
      <c r="AP8" s="606" t="s">
        <v>123</v>
      </c>
      <c r="AQ8" s="395"/>
      <c r="AR8" s="395"/>
      <c r="AS8" s="395"/>
      <c r="AT8" s="395"/>
      <c r="AU8" s="395"/>
      <c r="AV8" s="395"/>
      <c r="AW8" s="395"/>
      <c r="AX8" s="395"/>
      <c r="AY8" s="395"/>
      <c r="AZ8" s="395"/>
      <c r="BA8" s="395"/>
      <c r="BB8" s="395"/>
      <c r="BC8" s="395"/>
      <c r="BD8" s="395"/>
      <c r="BE8" s="395"/>
      <c r="BF8" s="607"/>
      <c r="BG8" s="608">
        <v>24002</v>
      </c>
      <c r="BH8" s="492"/>
      <c r="BI8" s="492"/>
      <c r="BJ8" s="492"/>
      <c r="BK8" s="492"/>
      <c r="BL8" s="492"/>
      <c r="BM8" s="492"/>
      <c r="BN8" s="621"/>
      <c r="BO8" s="641">
        <v>1.5</v>
      </c>
      <c r="BP8" s="641"/>
      <c r="BQ8" s="641"/>
      <c r="BR8" s="641"/>
      <c r="BS8" s="642" t="s">
        <v>203</v>
      </c>
      <c r="BT8" s="642"/>
      <c r="BU8" s="642"/>
      <c r="BV8" s="642"/>
      <c r="BW8" s="642"/>
      <c r="BX8" s="642"/>
      <c r="BY8" s="642"/>
      <c r="BZ8" s="642"/>
      <c r="CA8" s="642"/>
      <c r="CB8" s="664"/>
      <c r="CD8" s="606" t="s">
        <v>336</v>
      </c>
      <c r="CE8" s="395"/>
      <c r="CF8" s="395"/>
      <c r="CG8" s="395"/>
      <c r="CH8" s="395"/>
      <c r="CI8" s="395"/>
      <c r="CJ8" s="395"/>
      <c r="CK8" s="395"/>
      <c r="CL8" s="395"/>
      <c r="CM8" s="395"/>
      <c r="CN8" s="395"/>
      <c r="CO8" s="395"/>
      <c r="CP8" s="395"/>
      <c r="CQ8" s="607"/>
      <c r="CR8" s="608">
        <v>2655797</v>
      </c>
      <c r="CS8" s="492"/>
      <c r="CT8" s="492"/>
      <c r="CU8" s="492"/>
      <c r="CV8" s="492"/>
      <c r="CW8" s="492"/>
      <c r="CX8" s="492"/>
      <c r="CY8" s="621"/>
      <c r="CZ8" s="641">
        <v>20.5</v>
      </c>
      <c r="DA8" s="641"/>
      <c r="DB8" s="641"/>
      <c r="DC8" s="641"/>
      <c r="DD8" s="614">
        <v>42140</v>
      </c>
      <c r="DE8" s="492"/>
      <c r="DF8" s="492"/>
      <c r="DG8" s="492"/>
      <c r="DH8" s="492"/>
      <c r="DI8" s="492"/>
      <c r="DJ8" s="492"/>
      <c r="DK8" s="492"/>
      <c r="DL8" s="492"/>
      <c r="DM8" s="492"/>
      <c r="DN8" s="492"/>
      <c r="DO8" s="492"/>
      <c r="DP8" s="621"/>
      <c r="DQ8" s="614">
        <v>1629248</v>
      </c>
      <c r="DR8" s="492"/>
      <c r="DS8" s="492"/>
      <c r="DT8" s="492"/>
      <c r="DU8" s="492"/>
      <c r="DV8" s="492"/>
      <c r="DW8" s="492"/>
      <c r="DX8" s="492"/>
      <c r="DY8" s="492"/>
      <c r="DZ8" s="492"/>
      <c r="EA8" s="492"/>
      <c r="EB8" s="492"/>
      <c r="EC8" s="639"/>
    </row>
    <row r="9" spans="2:143" ht="11.25" customHeight="1" x14ac:dyDescent="0.2">
      <c r="B9" s="606" t="s">
        <v>335</v>
      </c>
      <c r="C9" s="395"/>
      <c r="D9" s="395"/>
      <c r="E9" s="395"/>
      <c r="F9" s="395"/>
      <c r="G9" s="395"/>
      <c r="H9" s="395"/>
      <c r="I9" s="395"/>
      <c r="J9" s="395"/>
      <c r="K9" s="395"/>
      <c r="L9" s="395"/>
      <c r="M9" s="395"/>
      <c r="N9" s="395"/>
      <c r="O9" s="395"/>
      <c r="P9" s="395"/>
      <c r="Q9" s="607"/>
      <c r="R9" s="608">
        <v>3533</v>
      </c>
      <c r="S9" s="492"/>
      <c r="T9" s="492"/>
      <c r="U9" s="492"/>
      <c r="V9" s="492"/>
      <c r="W9" s="492"/>
      <c r="X9" s="492"/>
      <c r="Y9" s="621"/>
      <c r="Z9" s="641">
        <v>0</v>
      </c>
      <c r="AA9" s="641"/>
      <c r="AB9" s="641"/>
      <c r="AC9" s="641"/>
      <c r="AD9" s="642">
        <v>3533</v>
      </c>
      <c r="AE9" s="642"/>
      <c r="AF9" s="642"/>
      <c r="AG9" s="642"/>
      <c r="AH9" s="642"/>
      <c r="AI9" s="642"/>
      <c r="AJ9" s="642"/>
      <c r="AK9" s="642"/>
      <c r="AL9" s="611">
        <v>0</v>
      </c>
      <c r="AM9" s="355"/>
      <c r="AN9" s="355"/>
      <c r="AO9" s="643"/>
      <c r="AP9" s="606" t="s">
        <v>337</v>
      </c>
      <c r="AQ9" s="395"/>
      <c r="AR9" s="395"/>
      <c r="AS9" s="395"/>
      <c r="AT9" s="395"/>
      <c r="AU9" s="395"/>
      <c r="AV9" s="395"/>
      <c r="AW9" s="395"/>
      <c r="AX9" s="395"/>
      <c r="AY9" s="395"/>
      <c r="AZ9" s="395"/>
      <c r="BA9" s="395"/>
      <c r="BB9" s="395"/>
      <c r="BC9" s="395"/>
      <c r="BD9" s="395"/>
      <c r="BE9" s="395"/>
      <c r="BF9" s="607"/>
      <c r="BG9" s="608">
        <v>525520</v>
      </c>
      <c r="BH9" s="492"/>
      <c r="BI9" s="492"/>
      <c r="BJ9" s="492"/>
      <c r="BK9" s="492"/>
      <c r="BL9" s="492"/>
      <c r="BM9" s="492"/>
      <c r="BN9" s="621"/>
      <c r="BO9" s="641">
        <v>32.700000000000003</v>
      </c>
      <c r="BP9" s="641"/>
      <c r="BQ9" s="641"/>
      <c r="BR9" s="641"/>
      <c r="BS9" s="642" t="s">
        <v>203</v>
      </c>
      <c r="BT9" s="642"/>
      <c r="BU9" s="642"/>
      <c r="BV9" s="642"/>
      <c r="BW9" s="642"/>
      <c r="BX9" s="642"/>
      <c r="BY9" s="642"/>
      <c r="BZ9" s="642"/>
      <c r="CA9" s="642"/>
      <c r="CB9" s="664"/>
      <c r="CD9" s="606" t="s">
        <v>340</v>
      </c>
      <c r="CE9" s="395"/>
      <c r="CF9" s="395"/>
      <c r="CG9" s="395"/>
      <c r="CH9" s="395"/>
      <c r="CI9" s="395"/>
      <c r="CJ9" s="395"/>
      <c r="CK9" s="395"/>
      <c r="CL9" s="395"/>
      <c r="CM9" s="395"/>
      <c r="CN9" s="395"/>
      <c r="CO9" s="395"/>
      <c r="CP9" s="395"/>
      <c r="CQ9" s="607"/>
      <c r="CR9" s="608">
        <v>1097718</v>
      </c>
      <c r="CS9" s="492"/>
      <c r="CT9" s="492"/>
      <c r="CU9" s="492"/>
      <c r="CV9" s="492"/>
      <c r="CW9" s="492"/>
      <c r="CX9" s="492"/>
      <c r="CY9" s="621"/>
      <c r="CZ9" s="641">
        <v>8.5</v>
      </c>
      <c r="DA9" s="641"/>
      <c r="DB9" s="641"/>
      <c r="DC9" s="641"/>
      <c r="DD9" s="614">
        <v>12608</v>
      </c>
      <c r="DE9" s="492"/>
      <c r="DF9" s="492"/>
      <c r="DG9" s="492"/>
      <c r="DH9" s="492"/>
      <c r="DI9" s="492"/>
      <c r="DJ9" s="492"/>
      <c r="DK9" s="492"/>
      <c r="DL9" s="492"/>
      <c r="DM9" s="492"/>
      <c r="DN9" s="492"/>
      <c r="DO9" s="492"/>
      <c r="DP9" s="621"/>
      <c r="DQ9" s="614">
        <v>972398</v>
      </c>
      <c r="DR9" s="492"/>
      <c r="DS9" s="492"/>
      <c r="DT9" s="492"/>
      <c r="DU9" s="492"/>
      <c r="DV9" s="492"/>
      <c r="DW9" s="492"/>
      <c r="DX9" s="492"/>
      <c r="DY9" s="492"/>
      <c r="DZ9" s="492"/>
      <c r="EA9" s="492"/>
      <c r="EB9" s="492"/>
      <c r="EC9" s="639"/>
    </row>
    <row r="10" spans="2:143" ht="11.25" customHeight="1" x14ac:dyDescent="0.2">
      <c r="B10" s="606" t="s">
        <v>131</v>
      </c>
      <c r="C10" s="395"/>
      <c r="D10" s="395"/>
      <c r="E10" s="395"/>
      <c r="F10" s="395"/>
      <c r="G10" s="395"/>
      <c r="H10" s="395"/>
      <c r="I10" s="395"/>
      <c r="J10" s="395"/>
      <c r="K10" s="395"/>
      <c r="L10" s="395"/>
      <c r="M10" s="395"/>
      <c r="N10" s="395"/>
      <c r="O10" s="395"/>
      <c r="P10" s="395"/>
      <c r="Q10" s="607"/>
      <c r="R10" s="608" t="s">
        <v>203</v>
      </c>
      <c r="S10" s="492"/>
      <c r="T10" s="492"/>
      <c r="U10" s="492"/>
      <c r="V10" s="492"/>
      <c r="W10" s="492"/>
      <c r="X10" s="492"/>
      <c r="Y10" s="621"/>
      <c r="Z10" s="641" t="s">
        <v>203</v>
      </c>
      <c r="AA10" s="641"/>
      <c r="AB10" s="641"/>
      <c r="AC10" s="641"/>
      <c r="AD10" s="642" t="s">
        <v>203</v>
      </c>
      <c r="AE10" s="642"/>
      <c r="AF10" s="642"/>
      <c r="AG10" s="642"/>
      <c r="AH10" s="642"/>
      <c r="AI10" s="642"/>
      <c r="AJ10" s="642"/>
      <c r="AK10" s="642"/>
      <c r="AL10" s="611" t="s">
        <v>203</v>
      </c>
      <c r="AM10" s="355"/>
      <c r="AN10" s="355"/>
      <c r="AO10" s="643"/>
      <c r="AP10" s="606" t="s">
        <v>191</v>
      </c>
      <c r="AQ10" s="395"/>
      <c r="AR10" s="395"/>
      <c r="AS10" s="395"/>
      <c r="AT10" s="395"/>
      <c r="AU10" s="395"/>
      <c r="AV10" s="395"/>
      <c r="AW10" s="395"/>
      <c r="AX10" s="395"/>
      <c r="AY10" s="395"/>
      <c r="AZ10" s="395"/>
      <c r="BA10" s="395"/>
      <c r="BB10" s="395"/>
      <c r="BC10" s="395"/>
      <c r="BD10" s="395"/>
      <c r="BE10" s="395"/>
      <c r="BF10" s="607"/>
      <c r="BG10" s="608">
        <v>45284</v>
      </c>
      <c r="BH10" s="492"/>
      <c r="BI10" s="492"/>
      <c r="BJ10" s="492"/>
      <c r="BK10" s="492"/>
      <c r="BL10" s="492"/>
      <c r="BM10" s="492"/>
      <c r="BN10" s="621"/>
      <c r="BO10" s="641">
        <v>2.8</v>
      </c>
      <c r="BP10" s="641"/>
      <c r="BQ10" s="641"/>
      <c r="BR10" s="641"/>
      <c r="BS10" s="642" t="s">
        <v>203</v>
      </c>
      <c r="BT10" s="642"/>
      <c r="BU10" s="642"/>
      <c r="BV10" s="642"/>
      <c r="BW10" s="642"/>
      <c r="BX10" s="642"/>
      <c r="BY10" s="642"/>
      <c r="BZ10" s="642"/>
      <c r="CA10" s="642"/>
      <c r="CB10" s="664"/>
      <c r="CD10" s="606" t="s">
        <v>229</v>
      </c>
      <c r="CE10" s="395"/>
      <c r="CF10" s="395"/>
      <c r="CG10" s="395"/>
      <c r="CH10" s="395"/>
      <c r="CI10" s="395"/>
      <c r="CJ10" s="395"/>
      <c r="CK10" s="395"/>
      <c r="CL10" s="395"/>
      <c r="CM10" s="395"/>
      <c r="CN10" s="395"/>
      <c r="CO10" s="395"/>
      <c r="CP10" s="395"/>
      <c r="CQ10" s="607"/>
      <c r="CR10" s="608">
        <v>5514</v>
      </c>
      <c r="CS10" s="492"/>
      <c r="CT10" s="492"/>
      <c r="CU10" s="492"/>
      <c r="CV10" s="492"/>
      <c r="CW10" s="492"/>
      <c r="CX10" s="492"/>
      <c r="CY10" s="621"/>
      <c r="CZ10" s="641">
        <v>0</v>
      </c>
      <c r="DA10" s="641"/>
      <c r="DB10" s="641"/>
      <c r="DC10" s="641"/>
      <c r="DD10" s="614" t="s">
        <v>203</v>
      </c>
      <c r="DE10" s="492"/>
      <c r="DF10" s="492"/>
      <c r="DG10" s="492"/>
      <c r="DH10" s="492"/>
      <c r="DI10" s="492"/>
      <c r="DJ10" s="492"/>
      <c r="DK10" s="492"/>
      <c r="DL10" s="492"/>
      <c r="DM10" s="492"/>
      <c r="DN10" s="492"/>
      <c r="DO10" s="492"/>
      <c r="DP10" s="621"/>
      <c r="DQ10" s="614">
        <v>5469</v>
      </c>
      <c r="DR10" s="492"/>
      <c r="DS10" s="492"/>
      <c r="DT10" s="492"/>
      <c r="DU10" s="492"/>
      <c r="DV10" s="492"/>
      <c r="DW10" s="492"/>
      <c r="DX10" s="492"/>
      <c r="DY10" s="492"/>
      <c r="DZ10" s="492"/>
      <c r="EA10" s="492"/>
      <c r="EB10" s="492"/>
      <c r="EC10" s="639"/>
    </row>
    <row r="11" spans="2:143" ht="11.25" customHeight="1" x14ac:dyDescent="0.2">
      <c r="B11" s="606" t="s">
        <v>100</v>
      </c>
      <c r="C11" s="395"/>
      <c r="D11" s="395"/>
      <c r="E11" s="395"/>
      <c r="F11" s="395"/>
      <c r="G11" s="395"/>
      <c r="H11" s="395"/>
      <c r="I11" s="395"/>
      <c r="J11" s="395"/>
      <c r="K11" s="395"/>
      <c r="L11" s="395"/>
      <c r="M11" s="395"/>
      <c r="N11" s="395"/>
      <c r="O11" s="395"/>
      <c r="P11" s="395"/>
      <c r="Q11" s="607"/>
      <c r="R11" s="608">
        <v>391234</v>
      </c>
      <c r="S11" s="492"/>
      <c r="T11" s="492"/>
      <c r="U11" s="492"/>
      <c r="V11" s="492"/>
      <c r="W11" s="492"/>
      <c r="X11" s="492"/>
      <c r="Y11" s="621"/>
      <c r="Z11" s="611">
        <v>2.9</v>
      </c>
      <c r="AA11" s="355"/>
      <c r="AB11" s="355"/>
      <c r="AC11" s="622"/>
      <c r="AD11" s="614">
        <v>391234</v>
      </c>
      <c r="AE11" s="492"/>
      <c r="AF11" s="492"/>
      <c r="AG11" s="492"/>
      <c r="AH11" s="492"/>
      <c r="AI11" s="492"/>
      <c r="AJ11" s="492"/>
      <c r="AK11" s="621"/>
      <c r="AL11" s="611">
        <v>4.7</v>
      </c>
      <c r="AM11" s="355"/>
      <c r="AN11" s="355"/>
      <c r="AO11" s="643"/>
      <c r="AP11" s="606" t="s">
        <v>342</v>
      </c>
      <c r="AQ11" s="395"/>
      <c r="AR11" s="395"/>
      <c r="AS11" s="395"/>
      <c r="AT11" s="395"/>
      <c r="AU11" s="395"/>
      <c r="AV11" s="395"/>
      <c r="AW11" s="395"/>
      <c r="AX11" s="395"/>
      <c r="AY11" s="395"/>
      <c r="AZ11" s="395"/>
      <c r="BA11" s="395"/>
      <c r="BB11" s="395"/>
      <c r="BC11" s="395"/>
      <c r="BD11" s="395"/>
      <c r="BE11" s="395"/>
      <c r="BF11" s="607"/>
      <c r="BG11" s="608">
        <v>46585</v>
      </c>
      <c r="BH11" s="492"/>
      <c r="BI11" s="492"/>
      <c r="BJ11" s="492"/>
      <c r="BK11" s="492"/>
      <c r="BL11" s="492"/>
      <c r="BM11" s="492"/>
      <c r="BN11" s="621"/>
      <c r="BO11" s="641">
        <v>2.9</v>
      </c>
      <c r="BP11" s="641"/>
      <c r="BQ11" s="641"/>
      <c r="BR11" s="641"/>
      <c r="BS11" s="642" t="s">
        <v>203</v>
      </c>
      <c r="BT11" s="642"/>
      <c r="BU11" s="642"/>
      <c r="BV11" s="642"/>
      <c r="BW11" s="642"/>
      <c r="BX11" s="642"/>
      <c r="BY11" s="642"/>
      <c r="BZ11" s="642"/>
      <c r="CA11" s="642"/>
      <c r="CB11" s="664"/>
      <c r="CD11" s="606" t="s">
        <v>345</v>
      </c>
      <c r="CE11" s="395"/>
      <c r="CF11" s="395"/>
      <c r="CG11" s="395"/>
      <c r="CH11" s="395"/>
      <c r="CI11" s="395"/>
      <c r="CJ11" s="395"/>
      <c r="CK11" s="395"/>
      <c r="CL11" s="395"/>
      <c r="CM11" s="395"/>
      <c r="CN11" s="395"/>
      <c r="CO11" s="395"/>
      <c r="CP11" s="395"/>
      <c r="CQ11" s="607"/>
      <c r="CR11" s="608">
        <v>835223</v>
      </c>
      <c r="CS11" s="492"/>
      <c r="CT11" s="492"/>
      <c r="CU11" s="492"/>
      <c r="CV11" s="492"/>
      <c r="CW11" s="492"/>
      <c r="CX11" s="492"/>
      <c r="CY11" s="621"/>
      <c r="CZ11" s="641">
        <v>6.5</v>
      </c>
      <c r="DA11" s="641"/>
      <c r="DB11" s="641"/>
      <c r="DC11" s="641"/>
      <c r="DD11" s="614">
        <v>236867</v>
      </c>
      <c r="DE11" s="492"/>
      <c r="DF11" s="492"/>
      <c r="DG11" s="492"/>
      <c r="DH11" s="492"/>
      <c r="DI11" s="492"/>
      <c r="DJ11" s="492"/>
      <c r="DK11" s="492"/>
      <c r="DL11" s="492"/>
      <c r="DM11" s="492"/>
      <c r="DN11" s="492"/>
      <c r="DO11" s="492"/>
      <c r="DP11" s="621"/>
      <c r="DQ11" s="614">
        <v>525490</v>
      </c>
      <c r="DR11" s="492"/>
      <c r="DS11" s="492"/>
      <c r="DT11" s="492"/>
      <c r="DU11" s="492"/>
      <c r="DV11" s="492"/>
      <c r="DW11" s="492"/>
      <c r="DX11" s="492"/>
      <c r="DY11" s="492"/>
      <c r="DZ11" s="492"/>
      <c r="EA11" s="492"/>
      <c r="EB11" s="492"/>
      <c r="EC11" s="639"/>
    </row>
    <row r="12" spans="2:143" ht="11.25" customHeight="1" x14ac:dyDescent="0.2">
      <c r="B12" s="606" t="s">
        <v>147</v>
      </c>
      <c r="C12" s="395"/>
      <c r="D12" s="395"/>
      <c r="E12" s="395"/>
      <c r="F12" s="395"/>
      <c r="G12" s="395"/>
      <c r="H12" s="395"/>
      <c r="I12" s="395"/>
      <c r="J12" s="395"/>
      <c r="K12" s="395"/>
      <c r="L12" s="395"/>
      <c r="M12" s="395"/>
      <c r="N12" s="395"/>
      <c r="O12" s="395"/>
      <c r="P12" s="395"/>
      <c r="Q12" s="607"/>
      <c r="R12" s="608">
        <v>2368</v>
      </c>
      <c r="S12" s="492"/>
      <c r="T12" s="492"/>
      <c r="U12" s="492"/>
      <c r="V12" s="492"/>
      <c r="W12" s="492"/>
      <c r="X12" s="492"/>
      <c r="Y12" s="621"/>
      <c r="Z12" s="641">
        <v>0</v>
      </c>
      <c r="AA12" s="641"/>
      <c r="AB12" s="641"/>
      <c r="AC12" s="641"/>
      <c r="AD12" s="642">
        <v>2368</v>
      </c>
      <c r="AE12" s="642"/>
      <c r="AF12" s="642"/>
      <c r="AG12" s="642"/>
      <c r="AH12" s="642"/>
      <c r="AI12" s="642"/>
      <c r="AJ12" s="642"/>
      <c r="AK12" s="642"/>
      <c r="AL12" s="611">
        <v>0</v>
      </c>
      <c r="AM12" s="355"/>
      <c r="AN12" s="355"/>
      <c r="AO12" s="643"/>
      <c r="AP12" s="606" t="s">
        <v>346</v>
      </c>
      <c r="AQ12" s="395"/>
      <c r="AR12" s="395"/>
      <c r="AS12" s="395"/>
      <c r="AT12" s="395"/>
      <c r="AU12" s="395"/>
      <c r="AV12" s="395"/>
      <c r="AW12" s="395"/>
      <c r="AX12" s="395"/>
      <c r="AY12" s="395"/>
      <c r="AZ12" s="395"/>
      <c r="BA12" s="395"/>
      <c r="BB12" s="395"/>
      <c r="BC12" s="395"/>
      <c r="BD12" s="395"/>
      <c r="BE12" s="395"/>
      <c r="BF12" s="607"/>
      <c r="BG12" s="608">
        <v>772105</v>
      </c>
      <c r="BH12" s="492"/>
      <c r="BI12" s="492"/>
      <c r="BJ12" s="492"/>
      <c r="BK12" s="492"/>
      <c r="BL12" s="492"/>
      <c r="BM12" s="492"/>
      <c r="BN12" s="621"/>
      <c r="BO12" s="641">
        <v>48.1</v>
      </c>
      <c r="BP12" s="641"/>
      <c r="BQ12" s="641"/>
      <c r="BR12" s="641"/>
      <c r="BS12" s="642" t="s">
        <v>203</v>
      </c>
      <c r="BT12" s="642"/>
      <c r="BU12" s="642"/>
      <c r="BV12" s="642"/>
      <c r="BW12" s="642"/>
      <c r="BX12" s="642"/>
      <c r="BY12" s="642"/>
      <c r="BZ12" s="642"/>
      <c r="CA12" s="642"/>
      <c r="CB12" s="664"/>
      <c r="CD12" s="606" t="s">
        <v>85</v>
      </c>
      <c r="CE12" s="395"/>
      <c r="CF12" s="395"/>
      <c r="CG12" s="395"/>
      <c r="CH12" s="395"/>
      <c r="CI12" s="395"/>
      <c r="CJ12" s="395"/>
      <c r="CK12" s="395"/>
      <c r="CL12" s="395"/>
      <c r="CM12" s="395"/>
      <c r="CN12" s="395"/>
      <c r="CO12" s="395"/>
      <c r="CP12" s="395"/>
      <c r="CQ12" s="607"/>
      <c r="CR12" s="608">
        <v>726921</v>
      </c>
      <c r="CS12" s="492"/>
      <c r="CT12" s="492"/>
      <c r="CU12" s="492"/>
      <c r="CV12" s="492"/>
      <c r="CW12" s="492"/>
      <c r="CX12" s="492"/>
      <c r="CY12" s="621"/>
      <c r="CZ12" s="641">
        <v>5.6</v>
      </c>
      <c r="DA12" s="641"/>
      <c r="DB12" s="641"/>
      <c r="DC12" s="641"/>
      <c r="DD12" s="614">
        <v>196804</v>
      </c>
      <c r="DE12" s="492"/>
      <c r="DF12" s="492"/>
      <c r="DG12" s="492"/>
      <c r="DH12" s="492"/>
      <c r="DI12" s="492"/>
      <c r="DJ12" s="492"/>
      <c r="DK12" s="492"/>
      <c r="DL12" s="492"/>
      <c r="DM12" s="492"/>
      <c r="DN12" s="492"/>
      <c r="DO12" s="492"/>
      <c r="DP12" s="621"/>
      <c r="DQ12" s="614">
        <v>563550</v>
      </c>
      <c r="DR12" s="492"/>
      <c r="DS12" s="492"/>
      <c r="DT12" s="492"/>
      <c r="DU12" s="492"/>
      <c r="DV12" s="492"/>
      <c r="DW12" s="492"/>
      <c r="DX12" s="492"/>
      <c r="DY12" s="492"/>
      <c r="DZ12" s="492"/>
      <c r="EA12" s="492"/>
      <c r="EB12" s="492"/>
      <c r="EC12" s="639"/>
    </row>
    <row r="13" spans="2:143" ht="11.25" customHeight="1" x14ac:dyDescent="0.2">
      <c r="B13" s="606" t="s">
        <v>347</v>
      </c>
      <c r="C13" s="395"/>
      <c r="D13" s="395"/>
      <c r="E13" s="395"/>
      <c r="F13" s="395"/>
      <c r="G13" s="395"/>
      <c r="H13" s="395"/>
      <c r="I13" s="395"/>
      <c r="J13" s="395"/>
      <c r="K13" s="395"/>
      <c r="L13" s="395"/>
      <c r="M13" s="395"/>
      <c r="N13" s="395"/>
      <c r="O13" s="395"/>
      <c r="P13" s="395"/>
      <c r="Q13" s="607"/>
      <c r="R13" s="608" t="s">
        <v>203</v>
      </c>
      <c r="S13" s="492"/>
      <c r="T13" s="492"/>
      <c r="U13" s="492"/>
      <c r="V13" s="492"/>
      <c r="W13" s="492"/>
      <c r="X13" s="492"/>
      <c r="Y13" s="621"/>
      <c r="Z13" s="641" t="s">
        <v>203</v>
      </c>
      <c r="AA13" s="641"/>
      <c r="AB13" s="641"/>
      <c r="AC13" s="641"/>
      <c r="AD13" s="642" t="s">
        <v>203</v>
      </c>
      <c r="AE13" s="642"/>
      <c r="AF13" s="642"/>
      <c r="AG13" s="642"/>
      <c r="AH13" s="642"/>
      <c r="AI13" s="642"/>
      <c r="AJ13" s="642"/>
      <c r="AK13" s="642"/>
      <c r="AL13" s="611" t="s">
        <v>203</v>
      </c>
      <c r="AM13" s="355"/>
      <c r="AN13" s="355"/>
      <c r="AO13" s="643"/>
      <c r="AP13" s="606" t="s">
        <v>349</v>
      </c>
      <c r="AQ13" s="395"/>
      <c r="AR13" s="395"/>
      <c r="AS13" s="395"/>
      <c r="AT13" s="395"/>
      <c r="AU13" s="395"/>
      <c r="AV13" s="395"/>
      <c r="AW13" s="395"/>
      <c r="AX13" s="395"/>
      <c r="AY13" s="395"/>
      <c r="AZ13" s="395"/>
      <c r="BA13" s="395"/>
      <c r="BB13" s="395"/>
      <c r="BC13" s="395"/>
      <c r="BD13" s="395"/>
      <c r="BE13" s="395"/>
      <c r="BF13" s="607"/>
      <c r="BG13" s="608">
        <v>755990</v>
      </c>
      <c r="BH13" s="492"/>
      <c r="BI13" s="492"/>
      <c r="BJ13" s="492"/>
      <c r="BK13" s="492"/>
      <c r="BL13" s="492"/>
      <c r="BM13" s="492"/>
      <c r="BN13" s="621"/>
      <c r="BO13" s="641">
        <v>47.1</v>
      </c>
      <c r="BP13" s="641"/>
      <c r="BQ13" s="641"/>
      <c r="BR13" s="641"/>
      <c r="BS13" s="642" t="s">
        <v>203</v>
      </c>
      <c r="BT13" s="642"/>
      <c r="BU13" s="642"/>
      <c r="BV13" s="642"/>
      <c r="BW13" s="642"/>
      <c r="BX13" s="642"/>
      <c r="BY13" s="642"/>
      <c r="BZ13" s="642"/>
      <c r="CA13" s="642"/>
      <c r="CB13" s="664"/>
      <c r="CD13" s="606" t="s">
        <v>350</v>
      </c>
      <c r="CE13" s="395"/>
      <c r="CF13" s="395"/>
      <c r="CG13" s="395"/>
      <c r="CH13" s="395"/>
      <c r="CI13" s="395"/>
      <c r="CJ13" s="395"/>
      <c r="CK13" s="395"/>
      <c r="CL13" s="395"/>
      <c r="CM13" s="395"/>
      <c r="CN13" s="395"/>
      <c r="CO13" s="395"/>
      <c r="CP13" s="395"/>
      <c r="CQ13" s="607"/>
      <c r="CR13" s="608">
        <v>1690532</v>
      </c>
      <c r="CS13" s="492"/>
      <c r="CT13" s="492"/>
      <c r="CU13" s="492"/>
      <c r="CV13" s="492"/>
      <c r="CW13" s="492"/>
      <c r="CX13" s="492"/>
      <c r="CY13" s="621"/>
      <c r="CZ13" s="641">
        <v>13.1</v>
      </c>
      <c r="DA13" s="641"/>
      <c r="DB13" s="641"/>
      <c r="DC13" s="641"/>
      <c r="DD13" s="614">
        <v>819703</v>
      </c>
      <c r="DE13" s="492"/>
      <c r="DF13" s="492"/>
      <c r="DG13" s="492"/>
      <c r="DH13" s="492"/>
      <c r="DI13" s="492"/>
      <c r="DJ13" s="492"/>
      <c r="DK13" s="492"/>
      <c r="DL13" s="492"/>
      <c r="DM13" s="492"/>
      <c r="DN13" s="492"/>
      <c r="DO13" s="492"/>
      <c r="DP13" s="621"/>
      <c r="DQ13" s="614">
        <v>861183</v>
      </c>
      <c r="DR13" s="492"/>
      <c r="DS13" s="492"/>
      <c r="DT13" s="492"/>
      <c r="DU13" s="492"/>
      <c r="DV13" s="492"/>
      <c r="DW13" s="492"/>
      <c r="DX13" s="492"/>
      <c r="DY13" s="492"/>
      <c r="DZ13" s="492"/>
      <c r="EA13" s="492"/>
      <c r="EB13" s="492"/>
      <c r="EC13" s="639"/>
    </row>
    <row r="14" spans="2:143" ht="11.25" customHeight="1" x14ac:dyDescent="0.2">
      <c r="B14" s="606" t="s">
        <v>352</v>
      </c>
      <c r="C14" s="395"/>
      <c r="D14" s="395"/>
      <c r="E14" s="395"/>
      <c r="F14" s="395"/>
      <c r="G14" s="395"/>
      <c r="H14" s="395"/>
      <c r="I14" s="395"/>
      <c r="J14" s="395"/>
      <c r="K14" s="395"/>
      <c r="L14" s="395"/>
      <c r="M14" s="395"/>
      <c r="N14" s="395"/>
      <c r="O14" s="395"/>
      <c r="P14" s="395"/>
      <c r="Q14" s="607"/>
      <c r="R14" s="608" t="s">
        <v>203</v>
      </c>
      <c r="S14" s="492"/>
      <c r="T14" s="492"/>
      <c r="U14" s="492"/>
      <c r="V14" s="492"/>
      <c r="W14" s="492"/>
      <c r="X14" s="492"/>
      <c r="Y14" s="621"/>
      <c r="Z14" s="641" t="s">
        <v>203</v>
      </c>
      <c r="AA14" s="641"/>
      <c r="AB14" s="641"/>
      <c r="AC14" s="641"/>
      <c r="AD14" s="642" t="s">
        <v>203</v>
      </c>
      <c r="AE14" s="642"/>
      <c r="AF14" s="642"/>
      <c r="AG14" s="642"/>
      <c r="AH14" s="642"/>
      <c r="AI14" s="642"/>
      <c r="AJ14" s="642"/>
      <c r="AK14" s="642"/>
      <c r="AL14" s="611" t="s">
        <v>203</v>
      </c>
      <c r="AM14" s="355"/>
      <c r="AN14" s="355"/>
      <c r="AO14" s="643"/>
      <c r="AP14" s="606" t="s">
        <v>220</v>
      </c>
      <c r="AQ14" s="395"/>
      <c r="AR14" s="395"/>
      <c r="AS14" s="395"/>
      <c r="AT14" s="395"/>
      <c r="AU14" s="395"/>
      <c r="AV14" s="395"/>
      <c r="AW14" s="395"/>
      <c r="AX14" s="395"/>
      <c r="AY14" s="395"/>
      <c r="AZ14" s="395"/>
      <c r="BA14" s="395"/>
      <c r="BB14" s="395"/>
      <c r="BC14" s="395"/>
      <c r="BD14" s="395"/>
      <c r="BE14" s="395"/>
      <c r="BF14" s="607"/>
      <c r="BG14" s="608">
        <v>54638</v>
      </c>
      <c r="BH14" s="492"/>
      <c r="BI14" s="492"/>
      <c r="BJ14" s="492"/>
      <c r="BK14" s="492"/>
      <c r="BL14" s="492"/>
      <c r="BM14" s="492"/>
      <c r="BN14" s="621"/>
      <c r="BO14" s="641">
        <v>3.4</v>
      </c>
      <c r="BP14" s="641"/>
      <c r="BQ14" s="641"/>
      <c r="BR14" s="641"/>
      <c r="BS14" s="642" t="s">
        <v>203</v>
      </c>
      <c r="BT14" s="642"/>
      <c r="BU14" s="642"/>
      <c r="BV14" s="642"/>
      <c r="BW14" s="642"/>
      <c r="BX14" s="642"/>
      <c r="BY14" s="642"/>
      <c r="BZ14" s="642"/>
      <c r="CA14" s="642"/>
      <c r="CB14" s="664"/>
      <c r="CD14" s="606" t="s">
        <v>64</v>
      </c>
      <c r="CE14" s="395"/>
      <c r="CF14" s="395"/>
      <c r="CG14" s="395"/>
      <c r="CH14" s="395"/>
      <c r="CI14" s="395"/>
      <c r="CJ14" s="395"/>
      <c r="CK14" s="395"/>
      <c r="CL14" s="395"/>
      <c r="CM14" s="395"/>
      <c r="CN14" s="395"/>
      <c r="CO14" s="395"/>
      <c r="CP14" s="395"/>
      <c r="CQ14" s="607"/>
      <c r="CR14" s="608">
        <v>660945</v>
      </c>
      <c r="CS14" s="492"/>
      <c r="CT14" s="492"/>
      <c r="CU14" s="492"/>
      <c r="CV14" s="492"/>
      <c r="CW14" s="492"/>
      <c r="CX14" s="492"/>
      <c r="CY14" s="621"/>
      <c r="CZ14" s="641">
        <v>5.0999999999999996</v>
      </c>
      <c r="DA14" s="641"/>
      <c r="DB14" s="641"/>
      <c r="DC14" s="641"/>
      <c r="DD14" s="614">
        <v>190640</v>
      </c>
      <c r="DE14" s="492"/>
      <c r="DF14" s="492"/>
      <c r="DG14" s="492"/>
      <c r="DH14" s="492"/>
      <c r="DI14" s="492"/>
      <c r="DJ14" s="492"/>
      <c r="DK14" s="492"/>
      <c r="DL14" s="492"/>
      <c r="DM14" s="492"/>
      <c r="DN14" s="492"/>
      <c r="DO14" s="492"/>
      <c r="DP14" s="621"/>
      <c r="DQ14" s="614">
        <v>455864</v>
      </c>
      <c r="DR14" s="492"/>
      <c r="DS14" s="492"/>
      <c r="DT14" s="492"/>
      <c r="DU14" s="492"/>
      <c r="DV14" s="492"/>
      <c r="DW14" s="492"/>
      <c r="DX14" s="492"/>
      <c r="DY14" s="492"/>
      <c r="DZ14" s="492"/>
      <c r="EA14" s="492"/>
      <c r="EB14" s="492"/>
      <c r="EC14" s="639"/>
    </row>
    <row r="15" spans="2:143" ht="11.25" customHeight="1" x14ac:dyDescent="0.2">
      <c r="B15" s="606" t="s">
        <v>321</v>
      </c>
      <c r="C15" s="395"/>
      <c r="D15" s="395"/>
      <c r="E15" s="395"/>
      <c r="F15" s="395"/>
      <c r="G15" s="395"/>
      <c r="H15" s="395"/>
      <c r="I15" s="395"/>
      <c r="J15" s="395"/>
      <c r="K15" s="395"/>
      <c r="L15" s="395"/>
      <c r="M15" s="395"/>
      <c r="N15" s="395"/>
      <c r="O15" s="395"/>
      <c r="P15" s="395"/>
      <c r="Q15" s="607"/>
      <c r="R15" s="608" t="s">
        <v>203</v>
      </c>
      <c r="S15" s="492"/>
      <c r="T15" s="492"/>
      <c r="U15" s="492"/>
      <c r="V15" s="492"/>
      <c r="W15" s="492"/>
      <c r="X15" s="492"/>
      <c r="Y15" s="621"/>
      <c r="Z15" s="641" t="s">
        <v>203</v>
      </c>
      <c r="AA15" s="641"/>
      <c r="AB15" s="641"/>
      <c r="AC15" s="641"/>
      <c r="AD15" s="642" t="s">
        <v>203</v>
      </c>
      <c r="AE15" s="642"/>
      <c r="AF15" s="642"/>
      <c r="AG15" s="642"/>
      <c r="AH15" s="642"/>
      <c r="AI15" s="642"/>
      <c r="AJ15" s="642"/>
      <c r="AK15" s="642"/>
      <c r="AL15" s="611" t="s">
        <v>203</v>
      </c>
      <c r="AM15" s="355"/>
      <c r="AN15" s="355"/>
      <c r="AO15" s="643"/>
      <c r="AP15" s="606" t="s">
        <v>353</v>
      </c>
      <c r="AQ15" s="395"/>
      <c r="AR15" s="395"/>
      <c r="AS15" s="395"/>
      <c r="AT15" s="395"/>
      <c r="AU15" s="395"/>
      <c r="AV15" s="395"/>
      <c r="AW15" s="395"/>
      <c r="AX15" s="395"/>
      <c r="AY15" s="395"/>
      <c r="AZ15" s="395"/>
      <c r="BA15" s="395"/>
      <c r="BB15" s="395"/>
      <c r="BC15" s="395"/>
      <c r="BD15" s="395"/>
      <c r="BE15" s="395"/>
      <c r="BF15" s="607"/>
      <c r="BG15" s="608">
        <v>124644</v>
      </c>
      <c r="BH15" s="492"/>
      <c r="BI15" s="492"/>
      <c r="BJ15" s="492"/>
      <c r="BK15" s="492"/>
      <c r="BL15" s="492"/>
      <c r="BM15" s="492"/>
      <c r="BN15" s="621"/>
      <c r="BO15" s="641">
        <v>7.8</v>
      </c>
      <c r="BP15" s="641"/>
      <c r="BQ15" s="641"/>
      <c r="BR15" s="641"/>
      <c r="BS15" s="642" t="s">
        <v>203</v>
      </c>
      <c r="BT15" s="642"/>
      <c r="BU15" s="642"/>
      <c r="BV15" s="642"/>
      <c r="BW15" s="642"/>
      <c r="BX15" s="642"/>
      <c r="BY15" s="642"/>
      <c r="BZ15" s="642"/>
      <c r="CA15" s="642"/>
      <c r="CB15" s="664"/>
      <c r="CD15" s="606" t="s">
        <v>355</v>
      </c>
      <c r="CE15" s="395"/>
      <c r="CF15" s="395"/>
      <c r="CG15" s="395"/>
      <c r="CH15" s="395"/>
      <c r="CI15" s="395"/>
      <c r="CJ15" s="395"/>
      <c r="CK15" s="395"/>
      <c r="CL15" s="395"/>
      <c r="CM15" s="395"/>
      <c r="CN15" s="395"/>
      <c r="CO15" s="395"/>
      <c r="CP15" s="395"/>
      <c r="CQ15" s="607"/>
      <c r="CR15" s="608">
        <v>1190545</v>
      </c>
      <c r="CS15" s="492"/>
      <c r="CT15" s="492"/>
      <c r="CU15" s="492"/>
      <c r="CV15" s="492"/>
      <c r="CW15" s="492"/>
      <c r="CX15" s="492"/>
      <c r="CY15" s="621"/>
      <c r="CZ15" s="641">
        <v>9.1999999999999993</v>
      </c>
      <c r="DA15" s="641"/>
      <c r="DB15" s="641"/>
      <c r="DC15" s="641"/>
      <c r="DD15" s="614">
        <v>156214</v>
      </c>
      <c r="DE15" s="492"/>
      <c r="DF15" s="492"/>
      <c r="DG15" s="492"/>
      <c r="DH15" s="492"/>
      <c r="DI15" s="492"/>
      <c r="DJ15" s="492"/>
      <c r="DK15" s="492"/>
      <c r="DL15" s="492"/>
      <c r="DM15" s="492"/>
      <c r="DN15" s="492"/>
      <c r="DO15" s="492"/>
      <c r="DP15" s="621"/>
      <c r="DQ15" s="614">
        <v>1007506</v>
      </c>
      <c r="DR15" s="492"/>
      <c r="DS15" s="492"/>
      <c r="DT15" s="492"/>
      <c r="DU15" s="492"/>
      <c r="DV15" s="492"/>
      <c r="DW15" s="492"/>
      <c r="DX15" s="492"/>
      <c r="DY15" s="492"/>
      <c r="DZ15" s="492"/>
      <c r="EA15" s="492"/>
      <c r="EB15" s="492"/>
      <c r="EC15" s="639"/>
    </row>
    <row r="16" spans="2:143" ht="11.25" customHeight="1" x14ac:dyDescent="0.2">
      <c r="B16" s="606" t="s">
        <v>356</v>
      </c>
      <c r="C16" s="395"/>
      <c r="D16" s="395"/>
      <c r="E16" s="395"/>
      <c r="F16" s="395"/>
      <c r="G16" s="395"/>
      <c r="H16" s="395"/>
      <c r="I16" s="395"/>
      <c r="J16" s="395"/>
      <c r="K16" s="395"/>
      <c r="L16" s="395"/>
      <c r="M16" s="395"/>
      <c r="N16" s="395"/>
      <c r="O16" s="395"/>
      <c r="P16" s="395"/>
      <c r="Q16" s="607"/>
      <c r="R16" s="608">
        <v>11697</v>
      </c>
      <c r="S16" s="492"/>
      <c r="T16" s="492"/>
      <c r="U16" s="492"/>
      <c r="V16" s="492"/>
      <c r="W16" s="492"/>
      <c r="X16" s="492"/>
      <c r="Y16" s="621"/>
      <c r="Z16" s="641">
        <v>0.1</v>
      </c>
      <c r="AA16" s="641"/>
      <c r="AB16" s="641"/>
      <c r="AC16" s="641"/>
      <c r="AD16" s="642">
        <v>11697</v>
      </c>
      <c r="AE16" s="642"/>
      <c r="AF16" s="642"/>
      <c r="AG16" s="642"/>
      <c r="AH16" s="642"/>
      <c r="AI16" s="642"/>
      <c r="AJ16" s="642"/>
      <c r="AK16" s="642"/>
      <c r="AL16" s="611">
        <v>0.1</v>
      </c>
      <c r="AM16" s="355"/>
      <c r="AN16" s="355"/>
      <c r="AO16" s="643"/>
      <c r="AP16" s="606" t="s">
        <v>357</v>
      </c>
      <c r="AQ16" s="395"/>
      <c r="AR16" s="395"/>
      <c r="AS16" s="395"/>
      <c r="AT16" s="395"/>
      <c r="AU16" s="395"/>
      <c r="AV16" s="395"/>
      <c r="AW16" s="395"/>
      <c r="AX16" s="395"/>
      <c r="AY16" s="395"/>
      <c r="AZ16" s="395"/>
      <c r="BA16" s="395"/>
      <c r="BB16" s="395"/>
      <c r="BC16" s="395"/>
      <c r="BD16" s="395"/>
      <c r="BE16" s="395"/>
      <c r="BF16" s="607"/>
      <c r="BG16" s="608" t="s">
        <v>203</v>
      </c>
      <c r="BH16" s="492"/>
      <c r="BI16" s="492"/>
      <c r="BJ16" s="492"/>
      <c r="BK16" s="492"/>
      <c r="BL16" s="492"/>
      <c r="BM16" s="492"/>
      <c r="BN16" s="621"/>
      <c r="BO16" s="641" t="s">
        <v>203</v>
      </c>
      <c r="BP16" s="641"/>
      <c r="BQ16" s="641"/>
      <c r="BR16" s="641"/>
      <c r="BS16" s="642" t="s">
        <v>203</v>
      </c>
      <c r="BT16" s="642"/>
      <c r="BU16" s="642"/>
      <c r="BV16" s="642"/>
      <c r="BW16" s="642"/>
      <c r="BX16" s="642"/>
      <c r="BY16" s="642"/>
      <c r="BZ16" s="642"/>
      <c r="CA16" s="642"/>
      <c r="CB16" s="664"/>
      <c r="CD16" s="606" t="s">
        <v>358</v>
      </c>
      <c r="CE16" s="395"/>
      <c r="CF16" s="395"/>
      <c r="CG16" s="395"/>
      <c r="CH16" s="395"/>
      <c r="CI16" s="395"/>
      <c r="CJ16" s="395"/>
      <c r="CK16" s="395"/>
      <c r="CL16" s="395"/>
      <c r="CM16" s="395"/>
      <c r="CN16" s="395"/>
      <c r="CO16" s="395"/>
      <c r="CP16" s="395"/>
      <c r="CQ16" s="607"/>
      <c r="CR16" s="608">
        <v>105853</v>
      </c>
      <c r="CS16" s="492"/>
      <c r="CT16" s="492"/>
      <c r="CU16" s="492"/>
      <c r="CV16" s="492"/>
      <c r="CW16" s="492"/>
      <c r="CX16" s="492"/>
      <c r="CY16" s="621"/>
      <c r="CZ16" s="641">
        <v>0.8</v>
      </c>
      <c r="DA16" s="641"/>
      <c r="DB16" s="641"/>
      <c r="DC16" s="641"/>
      <c r="DD16" s="614" t="s">
        <v>203</v>
      </c>
      <c r="DE16" s="492"/>
      <c r="DF16" s="492"/>
      <c r="DG16" s="492"/>
      <c r="DH16" s="492"/>
      <c r="DI16" s="492"/>
      <c r="DJ16" s="492"/>
      <c r="DK16" s="492"/>
      <c r="DL16" s="492"/>
      <c r="DM16" s="492"/>
      <c r="DN16" s="492"/>
      <c r="DO16" s="492"/>
      <c r="DP16" s="621"/>
      <c r="DQ16" s="614">
        <v>66281</v>
      </c>
      <c r="DR16" s="492"/>
      <c r="DS16" s="492"/>
      <c r="DT16" s="492"/>
      <c r="DU16" s="492"/>
      <c r="DV16" s="492"/>
      <c r="DW16" s="492"/>
      <c r="DX16" s="492"/>
      <c r="DY16" s="492"/>
      <c r="DZ16" s="492"/>
      <c r="EA16" s="492"/>
      <c r="EB16" s="492"/>
      <c r="EC16" s="639"/>
    </row>
    <row r="17" spans="2:133" ht="11.25" customHeight="1" x14ac:dyDescent="0.2">
      <c r="B17" s="606" t="s">
        <v>359</v>
      </c>
      <c r="C17" s="395"/>
      <c r="D17" s="395"/>
      <c r="E17" s="395"/>
      <c r="F17" s="395"/>
      <c r="G17" s="395"/>
      <c r="H17" s="395"/>
      <c r="I17" s="395"/>
      <c r="J17" s="395"/>
      <c r="K17" s="395"/>
      <c r="L17" s="395"/>
      <c r="M17" s="395"/>
      <c r="N17" s="395"/>
      <c r="O17" s="395"/>
      <c r="P17" s="395"/>
      <c r="Q17" s="607"/>
      <c r="R17" s="608">
        <v>31923</v>
      </c>
      <c r="S17" s="492"/>
      <c r="T17" s="492"/>
      <c r="U17" s="492"/>
      <c r="V17" s="492"/>
      <c r="W17" s="492"/>
      <c r="X17" s="492"/>
      <c r="Y17" s="621"/>
      <c r="Z17" s="641">
        <v>0.2</v>
      </c>
      <c r="AA17" s="641"/>
      <c r="AB17" s="641"/>
      <c r="AC17" s="641"/>
      <c r="AD17" s="642">
        <v>31923</v>
      </c>
      <c r="AE17" s="642"/>
      <c r="AF17" s="642"/>
      <c r="AG17" s="642"/>
      <c r="AH17" s="642"/>
      <c r="AI17" s="642"/>
      <c r="AJ17" s="642"/>
      <c r="AK17" s="642"/>
      <c r="AL17" s="611">
        <v>0.4</v>
      </c>
      <c r="AM17" s="355"/>
      <c r="AN17" s="355"/>
      <c r="AO17" s="643"/>
      <c r="AP17" s="606" t="s">
        <v>360</v>
      </c>
      <c r="AQ17" s="395"/>
      <c r="AR17" s="395"/>
      <c r="AS17" s="395"/>
      <c r="AT17" s="395"/>
      <c r="AU17" s="395"/>
      <c r="AV17" s="395"/>
      <c r="AW17" s="395"/>
      <c r="AX17" s="395"/>
      <c r="AY17" s="395"/>
      <c r="AZ17" s="395"/>
      <c r="BA17" s="395"/>
      <c r="BB17" s="395"/>
      <c r="BC17" s="395"/>
      <c r="BD17" s="395"/>
      <c r="BE17" s="395"/>
      <c r="BF17" s="607"/>
      <c r="BG17" s="608" t="s">
        <v>203</v>
      </c>
      <c r="BH17" s="492"/>
      <c r="BI17" s="492"/>
      <c r="BJ17" s="492"/>
      <c r="BK17" s="492"/>
      <c r="BL17" s="492"/>
      <c r="BM17" s="492"/>
      <c r="BN17" s="621"/>
      <c r="BO17" s="641" t="s">
        <v>203</v>
      </c>
      <c r="BP17" s="641"/>
      <c r="BQ17" s="641"/>
      <c r="BR17" s="641"/>
      <c r="BS17" s="642" t="s">
        <v>203</v>
      </c>
      <c r="BT17" s="642"/>
      <c r="BU17" s="642"/>
      <c r="BV17" s="642"/>
      <c r="BW17" s="642"/>
      <c r="BX17" s="642"/>
      <c r="BY17" s="642"/>
      <c r="BZ17" s="642"/>
      <c r="CA17" s="642"/>
      <c r="CB17" s="664"/>
      <c r="CD17" s="606" t="s">
        <v>362</v>
      </c>
      <c r="CE17" s="395"/>
      <c r="CF17" s="395"/>
      <c r="CG17" s="395"/>
      <c r="CH17" s="395"/>
      <c r="CI17" s="395"/>
      <c r="CJ17" s="395"/>
      <c r="CK17" s="395"/>
      <c r="CL17" s="395"/>
      <c r="CM17" s="395"/>
      <c r="CN17" s="395"/>
      <c r="CO17" s="395"/>
      <c r="CP17" s="395"/>
      <c r="CQ17" s="607"/>
      <c r="CR17" s="608">
        <v>1689526</v>
      </c>
      <c r="CS17" s="492"/>
      <c r="CT17" s="492"/>
      <c r="CU17" s="492"/>
      <c r="CV17" s="492"/>
      <c r="CW17" s="492"/>
      <c r="CX17" s="492"/>
      <c r="CY17" s="621"/>
      <c r="CZ17" s="641">
        <v>13.1</v>
      </c>
      <c r="DA17" s="641"/>
      <c r="DB17" s="641"/>
      <c r="DC17" s="641"/>
      <c r="DD17" s="614" t="s">
        <v>203</v>
      </c>
      <c r="DE17" s="492"/>
      <c r="DF17" s="492"/>
      <c r="DG17" s="492"/>
      <c r="DH17" s="492"/>
      <c r="DI17" s="492"/>
      <c r="DJ17" s="492"/>
      <c r="DK17" s="492"/>
      <c r="DL17" s="492"/>
      <c r="DM17" s="492"/>
      <c r="DN17" s="492"/>
      <c r="DO17" s="492"/>
      <c r="DP17" s="621"/>
      <c r="DQ17" s="614">
        <v>1683348</v>
      </c>
      <c r="DR17" s="492"/>
      <c r="DS17" s="492"/>
      <c r="DT17" s="492"/>
      <c r="DU17" s="492"/>
      <c r="DV17" s="492"/>
      <c r="DW17" s="492"/>
      <c r="DX17" s="492"/>
      <c r="DY17" s="492"/>
      <c r="DZ17" s="492"/>
      <c r="EA17" s="492"/>
      <c r="EB17" s="492"/>
      <c r="EC17" s="639"/>
    </row>
    <row r="18" spans="2:133" ht="11.25" customHeight="1" x14ac:dyDescent="0.2">
      <c r="B18" s="606" t="s">
        <v>363</v>
      </c>
      <c r="C18" s="395"/>
      <c r="D18" s="395"/>
      <c r="E18" s="395"/>
      <c r="F18" s="395"/>
      <c r="G18" s="395"/>
      <c r="H18" s="395"/>
      <c r="I18" s="395"/>
      <c r="J18" s="395"/>
      <c r="K18" s="395"/>
      <c r="L18" s="395"/>
      <c r="M18" s="395"/>
      <c r="N18" s="395"/>
      <c r="O18" s="395"/>
      <c r="P18" s="395"/>
      <c r="Q18" s="607"/>
      <c r="R18" s="608">
        <v>6280</v>
      </c>
      <c r="S18" s="492"/>
      <c r="T18" s="492"/>
      <c r="U18" s="492"/>
      <c r="V18" s="492"/>
      <c r="W18" s="492"/>
      <c r="X18" s="492"/>
      <c r="Y18" s="621"/>
      <c r="Z18" s="641">
        <v>0</v>
      </c>
      <c r="AA18" s="641"/>
      <c r="AB18" s="641"/>
      <c r="AC18" s="641"/>
      <c r="AD18" s="642">
        <v>6280</v>
      </c>
      <c r="AE18" s="642"/>
      <c r="AF18" s="642"/>
      <c r="AG18" s="642"/>
      <c r="AH18" s="642"/>
      <c r="AI18" s="642"/>
      <c r="AJ18" s="642"/>
      <c r="AK18" s="642"/>
      <c r="AL18" s="611">
        <v>0.1</v>
      </c>
      <c r="AM18" s="355"/>
      <c r="AN18" s="355"/>
      <c r="AO18" s="643"/>
      <c r="AP18" s="606" t="s">
        <v>97</v>
      </c>
      <c r="AQ18" s="395"/>
      <c r="AR18" s="395"/>
      <c r="AS18" s="395"/>
      <c r="AT18" s="395"/>
      <c r="AU18" s="395"/>
      <c r="AV18" s="395"/>
      <c r="AW18" s="395"/>
      <c r="AX18" s="395"/>
      <c r="AY18" s="395"/>
      <c r="AZ18" s="395"/>
      <c r="BA18" s="395"/>
      <c r="BB18" s="395"/>
      <c r="BC18" s="395"/>
      <c r="BD18" s="395"/>
      <c r="BE18" s="395"/>
      <c r="BF18" s="607"/>
      <c r="BG18" s="608" t="s">
        <v>203</v>
      </c>
      <c r="BH18" s="492"/>
      <c r="BI18" s="492"/>
      <c r="BJ18" s="492"/>
      <c r="BK18" s="492"/>
      <c r="BL18" s="492"/>
      <c r="BM18" s="492"/>
      <c r="BN18" s="621"/>
      <c r="BO18" s="641" t="s">
        <v>203</v>
      </c>
      <c r="BP18" s="641"/>
      <c r="BQ18" s="641"/>
      <c r="BR18" s="641"/>
      <c r="BS18" s="642" t="s">
        <v>203</v>
      </c>
      <c r="BT18" s="642"/>
      <c r="BU18" s="642"/>
      <c r="BV18" s="642"/>
      <c r="BW18" s="642"/>
      <c r="BX18" s="642"/>
      <c r="BY18" s="642"/>
      <c r="BZ18" s="642"/>
      <c r="CA18" s="642"/>
      <c r="CB18" s="664"/>
      <c r="CD18" s="606" t="s">
        <v>364</v>
      </c>
      <c r="CE18" s="395"/>
      <c r="CF18" s="395"/>
      <c r="CG18" s="395"/>
      <c r="CH18" s="395"/>
      <c r="CI18" s="395"/>
      <c r="CJ18" s="395"/>
      <c r="CK18" s="395"/>
      <c r="CL18" s="395"/>
      <c r="CM18" s="395"/>
      <c r="CN18" s="395"/>
      <c r="CO18" s="395"/>
      <c r="CP18" s="395"/>
      <c r="CQ18" s="607"/>
      <c r="CR18" s="608" t="s">
        <v>203</v>
      </c>
      <c r="CS18" s="492"/>
      <c r="CT18" s="492"/>
      <c r="CU18" s="492"/>
      <c r="CV18" s="492"/>
      <c r="CW18" s="492"/>
      <c r="CX18" s="492"/>
      <c r="CY18" s="621"/>
      <c r="CZ18" s="641" t="s">
        <v>203</v>
      </c>
      <c r="DA18" s="641"/>
      <c r="DB18" s="641"/>
      <c r="DC18" s="641"/>
      <c r="DD18" s="614" t="s">
        <v>203</v>
      </c>
      <c r="DE18" s="492"/>
      <c r="DF18" s="492"/>
      <c r="DG18" s="492"/>
      <c r="DH18" s="492"/>
      <c r="DI18" s="492"/>
      <c r="DJ18" s="492"/>
      <c r="DK18" s="492"/>
      <c r="DL18" s="492"/>
      <c r="DM18" s="492"/>
      <c r="DN18" s="492"/>
      <c r="DO18" s="492"/>
      <c r="DP18" s="621"/>
      <c r="DQ18" s="614" t="s">
        <v>203</v>
      </c>
      <c r="DR18" s="492"/>
      <c r="DS18" s="492"/>
      <c r="DT18" s="492"/>
      <c r="DU18" s="492"/>
      <c r="DV18" s="492"/>
      <c r="DW18" s="492"/>
      <c r="DX18" s="492"/>
      <c r="DY18" s="492"/>
      <c r="DZ18" s="492"/>
      <c r="EA18" s="492"/>
      <c r="EB18" s="492"/>
      <c r="EC18" s="639"/>
    </row>
    <row r="19" spans="2:133" ht="11.25" customHeight="1" x14ac:dyDescent="0.2">
      <c r="B19" s="606" t="s">
        <v>365</v>
      </c>
      <c r="C19" s="395"/>
      <c r="D19" s="395"/>
      <c r="E19" s="395"/>
      <c r="F19" s="395"/>
      <c r="G19" s="395"/>
      <c r="H19" s="395"/>
      <c r="I19" s="395"/>
      <c r="J19" s="395"/>
      <c r="K19" s="395"/>
      <c r="L19" s="395"/>
      <c r="M19" s="395"/>
      <c r="N19" s="395"/>
      <c r="O19" s="395"/>
      <c r="P19" s="395"/>
      <c r="Q19" s="607"/>
      <c r="R19" s="608">
        <v>6280</v>
      </c>
      <c r="S19" s="492"/>
      <c r="T19" s="492"/>
      <c r="U19" s="492"/>
      <c r="V19" s="492"/>
      <c r="W19" s="492"/>
      <c r="X19" s="492"/>
      <c r="Y19" s="621"/>
      <c r="Z19" s="641">
        <v>0</v>
      </c>
      <c r="AA19" s="641"/>
      <c r="AB19" s="641"/>
      <c r="AC19" s="641"/>
      <c r="AD19" s="642">
        <v>6280</v>
      </c>
      <c r="AE19" s="642"/>
      <c r="AF19" s="642"/>
      <c r="AG19" s="642"/>
      <c r="AH19" s="642"/>
      <c r="AI19" s="642"/>
      <c r="AJ19" s="642"/>
      <c r="AK19" s="642"/>
      <c r="AL19" s="611">
        <v>0.1</v>
      </c>
      <c r="AM19" s="355"/>
      <c r="AN19" s="355"/>
      <c r="AO19" s="643"/>
      <c r="AP19" s="606" t="s">
        <v>255</v>
      </c>
      <c r="AQ19" s="395"/>
      <c r="AR19" s="395"/>
      <c r="AS19" s="395"/>
      <c r="AT19" s="395"/>
      <c r="AU19" s="395"/>
      <c r="AV19" s="395"/>
      <c r="AW19" s="395"/>
      <c r="AX19" s="395"/>
      <c r="AY19" s="395"/>
      <c r="AZ19" s="395"/>
      <c r="BA19" s="395"/>
      <c r="BB19" s="395"/>
      <c r="BC19" s="395"/>
      <c r="BD19" s="395"/>
      <c r="BE19" s="395"/>
      <c r="BF19" s="607"/>
      <c r="BG19" s="608">
        <v>13719</v>
      </c>
      <c r="BH19" s="492"/>
      <c r="BI19" s="492"/>
      <c r="BJ19" s="492"/>
      <c r="BK19" s="492"/>
      <c r="BL19" s="492"/>
      <c r="BM19" s="492"/>
      <c r="BN19" s="621"/>
      <c r="BO19" s="641">
        <v>0.9</v>
      </c>
      <c r="BP19" s="641"/>
      <c r="BQ19" s="641"/>
      <c r="BR19" s="641"/>
      <c r="BS19" s="642" t="s">
        <v>203</v>
      </c>
      <c r="BT19" s="642"/>
      <c r="BU19" s="642"/>
      <c r="BV19" s="642"/>
      <c r="BW19" s="642"/>
      <c r="BX19" s="642"/>
      <c r="BY19" s="642"/>
      <c r="BZ19" s="642"/>
      <c r="CA19" s="642"/>
      <c r="CB19" s="664"/>
      <c r="CD19" s="606" t="s">
        <v>366</v>
      </c>
      <c r="CE19" s="395"/>
      <c r="CF19" s="395"/>
      <c r="CG19" s="395"/>
      <c r="CH19" s="395"/>
      <c r="CI19" s="395"/>
      <c r="CJ19" s="395"/>
      <c r="CK19" s="395"/>
      <c r="CL19" s="395"/>
      <c r="CM19" s="395"/>
      <c r="CN19" s="395"/>
      <c r="CO19" s="395"/>
      <c r="CP19" s="395"/>
      <c r="CQ19" s="607"/>
      <c r="CR19" s="608" t="s">
        <v>203</v>
      </c>
      <c r="CS19" s="492"/>
      <c r="CT19" s="492"/>
      <c r="CU19" s="492"/>
      <c r="CV19" s="492"/>
      <c r="CW19" s="492"/>
      <c r="CX19" s="492"/>
      <c r="CY19" s="621"/>
      <c r="CZ19" s="641" t="s">
        <v>203</v>
      </c>
      <c r="DA19" s="641"/>
      <c r="DB19" s="641"/>
      <c r="DC19" s="641"/>
      <c r="DD19" s="614" t="s">
        <v>203</v>
      </c>
      <c r="DE19" s="492"/>
      <c r="DF19" s="492"/>
      <c r="DG19" s="492"/>
      <c r="DH19" s="492"/>
      <c r="DI19" s="492"/>
      <c r="DJ19" s="492"/>
      <c r="DK19" s="492"/>
      <c r="DL19" s="492"/>
      <c r="DM19" s="492"/>
      <c r="DN19" s="492"/>
      <c r="DO19" s="492"/>
      <c r="DP19" s="621"/>
      <c r="DQ19" s="614" t="s">
        <v>203</v>
      </c>
      <c r="DR19" s="492"/>
      <c r="DS19" s="492"/>
      <c r="DT19" s="492"/>
      <c r="DU19" s="492"/>
      <c r="DV19" s="492"/>
      <c r="DW19" s="492"/>
      <c r="DX19" s="492"/>
      <c r="DY19" s="492"/>
      <c r="DZ19" s="492"/>
      <c r="EA19" s="492"/>
      <c r="EB19" s="492"/>
      <c r="EC19" s="639"/>
    </row>
    <row r="20" spans="2:133" ht="11.25" customHeight="1" x14ac:dyDescent="0.2">
      <c r="B20" s="658" t="s">
        <v>367</v>
      </c>
      <c r="C20" s="659"/>
      <c r="D20" s="659"/>
      <c r="E20" s="659"/>
      <c r="F20" s="659"/>
      <c r="G20" s="659"/>
      <c r="H20" s="659"/>
      <c r="I20" s="659"/>
      <c r="J20" s="659"/>
      <c r="K20" s="659"/>
      <c r="L20" s="659"/>
      <c r="M20" s="659"/>
      <c r="N20" s="659"/>
      <c r="O20" s="659"/>
      <c r="P20" s="659"/>
      <c r="Q20" s="660"/>
      <c r="R20" s="608" t="s">
        <v>203</v>
      </c>
      <c r="S20" s="492"/>
      <c r="T20" s="492"/>
      <c r="U20" s="492"/>
      <c r="V20" s="492"/>
      <c r="W20" s="492"/>
      <c r="X20" s="492"/>
      <c r="Y20" s="621"/>
      <c r="Z20" s="641" t="s">
        <v>203</v>
      </c>
      <c r="AA20" s="641"/>
      <c r="AB20" s="641"/>
      <c r="AC20" s="641"/>
      <c r="AD20" s="642" t="s">
        <v>203</v>
      </c>
      <c r="AE20" s="642"/>
      <c r="AF20" s="642"/>
      <c r="AG20" s="642"/>
      <c r="AH20" s="642"/>
      <c r="AI20" s="642"/>
      <c r="AJ20" s="642"/>
      <c r="AK20" s="642"/>
      <c r="AL20" s="611" t="s">
        <v>203</v>
      </c>
      <c r="AM20" s="355"/>
      <c r="AN20" s="355"/>
      <c r="AO20" s="643"/>
      <c r="AP20" s="606" t="s">
        <v>368</v>
      </c>
      <c r="AQ20" s="395"/>
      <c r="AR20" s="395"/>
      <c r="AS20" s="395"/>
      <c r="AT20" s="395"/>
      <c r="AU20" s="395"/>
      <c r="AV20" s="395"/>
      <c r="AW20" s="395"/>
      <c r="AX20" s="395"/>
      <c r="AY20" s="395"/>
      <c r="AZ20" s="395"/>
      <c r="BA20" s="395"/>
      <c r="BB20" s="395"/>
      <c r="BC20" s="395"/>
      <c r="BD20" s="395"/>
      <c r="BE20" s="395"/>
      <c r="BF20" s="607"/>
      <c r="BG20" s="608">
        <v>13719</v>
      </c>
      <c r="BH20" s="492"/>
      <c r="BI20" s="492"/>
      <c r="BJ20" s="492"/>
      <c r="BK20" s="492"/>
      <c r="BL20" s="492"/>
      <c r="BM20" s="492"/>
      <c r="BN20" s="621"/>
      <c r="BO20" s="641">
        <v>0.9</v>
      </c>
      <c r="BP20" s="641"/>
      <c r="BQ20" s="641"/>
      <c r="BR20" s="641"/>
      <c r="BS20" s="642" t="s">
        <v>203</v>
      </c>
      <c r="BT20" s="642"/>
      <c r="BU20" s="642"/>
      <c r="BV20" s="642"/>
      <c r="BW20" s="642"/>
      <c r="BX20" s="642"/>
      <c r="BY20" s="642"/>
      <c r="BZ20" s="642"/>
      <c r="CA20" s="642"/>
      <c r="CB20" s="664"/>
      <c r="CD20" s="606" t="s">
        <v>193</v>
      </c>
      <c r="CE20" s="395"/>
      <c r="CF20" s="395"/>
      <c r="CG20" s="395"/>
      <c r="CH20" s="395"/>
      <c r="CI20" s="395"/>
      <c r="CJ20" s="395"/>
      <c r="CK20" s="395"/>
      <c r="CL20" s="395"/>
      <c r="CM20" s="395"/>
      <c r="CN20" s="395"/>
      <c r="CO20" s="395"/>
      <c r="CP20" s="395"/>
      <c r="CQ20" s="607"/>
      <c r="CR20" s="608">
        <v>12929178</v>
      </c>
      <c r="CS20" s="492"/>
      <c r="CT20" s="492"/>
      <c r="CU20" s="492"/>
      <c r="CV20" s="492"/>
      <c r="CW20" s="492"/>
      <c r="CX20" s="492"/>
      <c r="CY20" s="621"/>
      <c r="CZ20" s="641">
        <v>100</v>
      </c>
      <c r="DA20" s="641"/>
      <c r="DB20" s="641"/>
      <c r="DC20" s="641"/>
      <c r="DD20" s="614">
        <v>1942504</v>
      </c>
      <c r="DE20" s="492"/>
      <c r="DF20" s="492"/>
      <c r="DG20" s="492"/>
      <c r="DH20" s="492"/>
      <c r="DI20" s="492"/>
      <c r="DJ20" s="492"/>
      <c r="DK20" s="492"/>
      <c r="DL20" s="492"/>
      <c r="DM20" s="492"/>
      <c r="DN20" s="492"/>
      <c r="DO20" s="492"/>
      <c r="DP20" s="621"/>
      <c r="DQ20" s="614">
        <v>9621950</v>
      </c>
      <c r="DR20" s="492"/>
      <c r="DS20" s="492"/>
      <c r="DT20" s="492"/>
      <c r="DU20" s="492"/>
      <c r="DV20" s="492"/>
      <c r="DW20" s="492"/>
      <c r="DX20" s="492"/>
      <c r="DY20" s="492"/>
      <c r="DZ20" s="492"/>
      <c r="EA20" s="492"/>
      <c r="EB20" s="492"/>
      <c r="EC20" s="639"/>
    </row>
    <row r="21" spans="2:133" ht="11.25" customHeight="1" x14ac:dyDescent="0.2">
      <c r="B21" s="606" t="s">
        <v>343</v>
      </c>
      <c r="C21" s="395"/>
      <c r="D21" s="395"/>
      <c r="E21" s="395"/>
      <c r="F21" s="395"/>
      <c r="G21" s="395"/>
      <c r="H21" s="395"/>
      <c r="I21" s="395"/>
      <c r="J21" s="395"/>
      <c r="K21" s="395"/>
      <c r="L21" s="395"/>
      <c r="M21" s="395"/>
      <c r="N21" s="395"/>
      <c r="O21" s="395"/>
      <c r="P21" s="395"/>
      <c r="Q21" s="607"/>
      <c r="R21" s="608">
        <v>6695640</v>
      </c>
      <c r="S21" s="492"/>
      <c r="T21" s="492"/>
      <c r="U21" s="492"/>
      <c r="V21" s="492"/>
      <c r="W21" s="492"/>
      <c r="X21" s="492"/>
      <c r="Y21" s="621"/>
      <c r="Z21" s="641">
        <v>50</v>
      </c>
      <c r="AA21" s="641"/>
      <c r="AB21" s="641"/>
      <c r="AC21" s="641"/>
      <c r="AD21" s="642">
        <v>5964448</v>
      </c>
      <c r="AE21" s="642"/>
      <c r="AF21" s="642"/>
      <c r="AG21" s="642"/>
      <c r="AH21" s="642"/>
      <c r="AI21" s="642"/>
      <c r="AJ21" s="642"/>
      <c r="AK21" s="642"/>
      <c r="AL21" s="611">
        <v>72</v>
      </c>
      <c r="AM21" s="355"/>
      <c r="AN21" s="355"/>
      <c r="AO21" s="643"/>
      <c r="AP21" s="606" t="s">
        <v>370</v>
      </c>
      <c r="AQ21" s="665"/>
      <c r="AR21" s="665"/>
      <c r="AS21" s="665"/>
      <c r="AT21" s="665"/>
      <c r="AU21" s="665"/>
      <c r="AV21" s="665"/>
      <c r="AW21" s="665"/>
      <c r="AX21" s="665"/>
      <c r="AY21" s="665"/>
      <c r="AZ21" s="665"/>
      <c r="BA21" s="665"/>
      <c r="BB21" s="665"/>
      <c r="BC21" s="665"/>
      <c r="BD21" s="665"/>
      <c r="BE21" s="665"/>
      <c r="BF21" s="666"/>
      <c r="BG21" s="608">
        <v>13719</v>
      </c>
      <c r="BH21" s="492"/>
      <c r="BI21" s="492"/>
      <c r="BJ21" s="492"/>
      <c r="BK21" s="492"/>
      <c r="BL21" s="492"/>
      <c r="BM21" s="492"/>
      <c r="BN21" s="621"/>
      <c r="BO21" s="641">
        <v>0.9</v>
      </c>
      <c r="BP21" s="641"/>
      <c r="BQ21" s="641"/>
      <c r="BR21" s="641"/>
      <c r="BS21" s="642" t="s">
        <v>203</v>
      </c>
      <c r="BT21" s="642"/>
      <c r="BU21" s="642"/>
      <c r="BV21" s="642"/>
      <c r="BW21" s="642"/>
      <c r="BX21" s="642"/>
      <c r="BY21" s="642"/>
      <c r="BZ21" s="642"/>
      <c r="CA21" s="642"/>
      <c r="CB21" s="664"/>
      <c r="CD21" s="586"/>
      <c r="CE21" s="587"/>
      <c r="CF21" s="587"/>
      <c r="CG21" s="587"/>
      <c r="CH21" s="587"/>
      <c r="CI21" s="587"/>
      <c r="CJ21" s="587"/>
      <c r="CK21" s="587"/>
      <c r="CL21" s="587"/>
      <c r="CM21" s="587"/>
      <c r="CN21" s="587"/>
      <c r="CO21" s="587"/>
      <c r="CP21" s="587"/>
      <c r="CQ21" s="588"/>
      <c r="CR21" s="675"/>
      <c r="CS21" s="676"/>
      <c r="CT21" s="676"/>
      <c r="CU21" s="676"/>
      <c r="CV21" s="676"/>
      <c r="CW21" s="676"/>
      <c r="CX21" s="676"/>
      <c r="CY21" s="677"/>
      <c r="CZ21" s="678"/>
      <c r="DA21" s="678"/>
      <c r="DB21" s="678"/>
      <c r="DC21" s="678"/>
      <c r="DD21" s="679"/>
      <c r="DE21" s="676"/>
      <c r="DF21" s="676"/>
      <c r="DG21" s="676"/>
      <c r="DH21" s="676"/>
      <c r="DI21" s="676"/>
      <c r="DJ21" s="676"/>
      <c r="DK21" s="676"/>
      <c r="DL21" s="676"/>
      <c r="DM21" s="676"/>
      <c r="DN21" s="676"/>
      <c r="DO21" s="676"/>
      <c r="DP21" s="677"/>
      <c r="DQ21" s="679"/>
      <c r="DR21" s="676"/>
      <c r="DS21" s="676"/>
      <c r="DT21" s="676"/>
      <c r="DU21" s="676"/>
      <c r="DV21" s="676"/>
      <c r="DW21" s="676"/>
      <c r="DX21" s="676"/>
      <c r="DY21" s="676"/>
      <c r="DZ21" s="676"/>
      <c r="EA21" s="676"/>
      <c r="EB21" s="676"/>
      <c r="EC21" s="680"/>
    </row>
    <row r="22" spans="2:133" ht="11.25" customHeight="1" x14ac:dyDescent="0.2">
      <c r="B22" s="606" t="s">
        <v>298</v>
      </c>
      <c r="C22" s="395"/>
      <c r="D22" s="395"/>
      <c r="E22" s="395"/>
      <c r="F22" s="395"/>
      <c r="G22" s="395"/>
      <c r="H22" s="395"/>
      <c r="I22" s="395"/>
      <c r="J22" s="395"/>
      <c r="K22" s="395"/>
      <c r="L22" s="395"/>
      <c r="M22" s="395"/>
      <c r="N22" s="395"/>
      <c r="O22" s="395"/>
      <c r="P22" s="395"/>
      <c r="Q22" s="607"/>
      <c r="R22" s="608">
        <v>5964448</v>
      </c>
      <c r="S22" s="492"/>
      <c r="T22" s="492"/>
      <c r="U22" s="492"/>
      <c r="V22" s="492"/>
      <c r="W22" s="492"/>
      <c r="X22" s="492"/>
      <c r="Y22" s="621"/>
      <c r="Z22" s="641">
        <v>44.5</v>
      </c>
      <c r="AA22" s="641"/>
      <c r="AB22" s="641"/>
      <c r="AC22" s="641"/>
      <c r="AD22" s="642">
        <v>5964448</v>
      </c>
      <c r="AE22" s="642"/>
      <c r="AF22" s="642"/>
      <c r="AG22" s="642"/>
      <c r="AH22" s="642"/>
      <c r="AI22" s="642"/>
      <c r="AJ22" s="642"/>
      <c r="AK22" s="642"/>
      <c r="AL22" s="611">
        <v>72</v>
      </c>
      <c r="AM22" s="355"/>
      <c r="AN22" s="355"/>
      <c r="AO22" s="643"/>
      <c r="AP22" s="606" t="s">
        <v>372</v>
      </c>
      <c r="AQ22" s="665"/>
      <c r="AR22" s="665"/>
      <c r="AS22" s="665"/>
      <c r="AT22" s="665"/>
      <c r="AU22" s="665"/>
      <c r="AV22" s="665"/>
      <c r="AW22" s="665"/>
      <c r="AX22" s="665"/>
      <c r="AY22" s="665"/>
      <c r="AZ22" s="665"/>
      <c r="BA22" s="665"/>
      <c r="BB22" s="665"/>
      <c r="BC22" s="665"/>
      <c r="BD22" s="665"/>
      <c r="BE22" s="665"/>
      <c r="BF22" s="666"/>
      <c r="BG22" s="608" t="s">
        <v>203</v>
      </c>
      <c r="BH22" s="492"/>
      <c r="BI22" s="492"/>
      <c r="BJ22" s="492"/>
      <c r="BK22" s="492"/>
      <c r="BL22" s="492"/>
      <c r="BM22" s="492"/>
      <c r="BN22" s="621"/>
      <c r="BO22" s="641" t="s">
        <v>203</v>
      </c>
      <c r="BP22" s="641"/>
      <c r="BQ22" s="641"/>
      <c r="BR22" s="641"/>
      <c r="BS22" s="642" t="s">
        <v>203</v>
      </c>
      <c r="BT22" s="642"/>
      <c r="BU22" s="642"/>
      <c r="BV22" s="642"/>
      <c r="BW22" s="642"/>
      <c r="BX22" s="642"/>
      <c r="BY22" s="642"/>
      <c r="BZ22" s="642"/>
      <c r="CA22" s="642"/>
      <c r="CB22" s="664"/>
      <c r="CD22" s="521" t="s">
        <v>373</v>
      </c>
      <c r="CE22" s="522"/>
      <c r="CF22" s="522"/>
      <c r="CG22" s="522"/>
      <c r="CH22" s="522"/>
      <c r="CI22" s="522"/>
      <c r="CJ22" s="522"/>
      <c r="CK22" s="522"/>
      <c r="CL22" s="522"/>
      <c r="CM22" s="522"/>
      <c r="CN22" s="522"/>
      <c r="CO22" s="522"/>
      <c r="CP22" s="522"/>
      <c r="CQ22" s="522"/>
      <c r="CR22" s="522"/>
      <c r="CS22" s="522"/>
      <c r="CT22" s="522"/>
      <c r="CU22" s="522"/>
      <c r="CV22" s="522"/>
      <c r="CW22" s="522"/>
      <c r="CX22" s="522"/>
      <c r="CY22" s="522"/>
      <c r="CZ22" s="522"/>
      <c r="DA22" s="522"/>
      <c r="DB22" s="522"/>
      <c r="DC22" s="522"/>
      <c r="DD22" s="522"/>
      <c r="DE22" s="522"/>
      <c r="DF22" s="522"/>
      <c r="DG22" s="522"/>
      <c r="DH22" s="522"/>
      <c r="DI22" s="522"/>
      <c r="DJ22" s="522"/>
      <c r="DK22" s="522"/>
      <c r="DL22" s="522"/>
      <c r="DM22" s="522"/>
      <c r="DN22" s="522"/>
      <c r="DO22" s="522"/>
      <c r="DP22" s="522"/>
      <c r="DQ22" s="522"/>
      <c r="DR22" s="522"/>
      <c r="DS22" s="522"/>
      <c r="DT22" s="522"/>
      <c r="DU22" s="522"/>
      <c r="DV22" s="522"/>
      <c r="DW22" s="522"/>
      <c r="DX22" s="522"/>
      <c r="DY22" s="522"/>
      <c r="DZ22" s="522"/>
      <c r="EA22" s="522"/>
      <c r="EB22" s="522"/>
      <c r="EC22" s="564"/>
    </row>
    <row r="23" spans="2:133" ht="11.25" customHeight="1" x14ac:dyDescent="0.2">
      <c r="B23" s="606" t="s">
        <v>295</v>
      </c>
      <c r="C23" s="395"/>
      <c r="D23" s="395"/>
      <c r="E23" s="395"/>
      <c r="F23" s="395"/>
      <c r="G23" s="395"/>
      <c r="H23" s="395"/>
      <c r="I23" s="395"/>
      <c r="J23" s="395"/>
      <c r="K23" s="395"/>
      <c r="L23" s="395"/>
      <c r="M23" s="395"/>
      <c r="N23" s="395"/>
      <c r="O23" s="395"/>
      <c r="P23" s="395"/>
      <c r="Q23" s="607"/>
      <c r="R23" s="608">
        <v>659761</v>
      </c>
      <c r="S23" s="492"/>
      <c r="T23" s="492"/>
      <c r="U23" s="492"/>
      <c r="V23" s="492"/>
      <c r="W23" s="492"/>
      <c r="X23" s="492"/>
      <c r="Y23" s="621"/>
      <c r="Z23" s="641">
        <v>4.9000000000000004</v>
      </c>
      <c r="AA23" s="641"/>
      <c r="AB23" s="641"/>
      <c r="AC23" s="641"/>
      <c r="AD23" s="642" t="s">
        <v>203</v>
      </c>
      <c r="AE23" s="642"/>
      <c r="AF23" s="642"/>
      <c r="AG23" s="642"/>
      <c r="AH23" s="642"/>
      <c r="AI23" s="642"/>
      <c r="AJ23" s="642"/>
      <c r="AK23" s="642"/>
      <c r="AL23" s="611" t="s">
        <v>203</v>
      </c>
      <c r="AM23" s="355"/>
      <c r="AN23" s="355"/>
      <c r="AO23" s="643"/>
      <c r="AP23" s="606" t="s">
        <v>120</v>
      </c>
      <c r="AQ23" s="665"/>
      <c r="AR23" s="665"/>
      <c r="AS23" s="665"/>
      <c r="AT23" s="665"/>
      <c r="AU23" s="665"/>
      <c r="AV23" s="665"/>
      <c r="AW23" s="665"/>
      <c r="AX23" s="665"/>
      <c r="AY23" s="665"/>
      <c r="AZ23" s="665"/>
      <c r="BA23" s="665"/>
      <c r="BB23" s="665"/>
      <c r="BC23" s="665"/>
      <c r="BD23" s="665"/>
      <c r="BE23" s="665"/>
      <c r="BF23" s="666"/>
      <c r="BG23" s="608" t="s">
        <v>203</v>
      </c>
      <c r="BH23" s="492"/>
      <c r="BI23" s="492"/>
      <c r="BJ23" s="492"/>
      <c r="BK23" s="492"/>
      <c r="BL23" s="492"/>
      <c r="BM23" s="492"/>
      <c r="BN23" s="621"/>
      <c r="BO23" s="641" t="s">
        <v>203</v>
      </c>
      <c r="BP23" s="641"/>
      <c r="BQ23" s="641"/>
      <c r="BR23" s="641"/>
      <c r="BS23" s="642" t="s">
        <v>203</v>
      </c>
      <c r="BT23" s="642"/>
      <c r="BU23" s="642"/>
      <c r="BV23" s="642"/>
      <c r="BW23" s="642"/>
      <c r="BX23" s="642"/>
      <c r="BY23" s="642"/>
      <c r="BZ23" s="642"/>
      <c r="CA23" s="642"/>
      <c r="CB23" s="664"/>
      <c r="CD23" s="521" t="s">
        <v>316</v>
      </c>
      <c r="CE23" s="522"/>
      <c r="CF23" s="522"/>
      <c r="CG23" s="522"/>
      <c r="CH23" s="522"/>
      <c r="CI23" s="522"/>
      <c r="CJ23" s="522"/>
      <c r="CK23" s="522"/>
      <c r="CL23" s="522"/>
      <c r="CM23" s="522"/>
      <c r="CN23" s="522"/>
      <c r="CO23" s="522"/>
      <c r="CP23" s="522"/>
      <c r="CQ23" s="564"/>
      <c r="CR23" s="521" t="s">
        <v>289</v>
      </c>
      <c r="CS23" s="522"/>
      <c r="CT23" s="522"/>
      <c r="CU23" s="522"/>
      <c r="CV23" s="522"/>
      <c r="CW23" s="522"/>
      <c r="CX23" s="522"/>
      <c r="CY23" s="564"/>
      <c r="CZ23" s="521" t="s">
        <v>375</v>
      </c>
      <c r="DA23" s="522"/>
      <c r="DB23" s="522"/>
      <c r="DC23" s="564"/>
      <c r="DD23" s="521" t="s">
        <v>301</v>
      </c>
      <c r="DE23" s="522"/>
      <c r="DF23" s="522"/>
      <c r="DG23" s="522"/>
      <c r="DH23" s="522"/>
      <c r="DI23" s="522"/>
      <c r="DJ23" s="522"/>
      <c r="DK23" s="564"/>
      <c r="DL23" s="667" t="s">
        <v>377</v>
      </c>
      <c r="DM23" s="668"/>
      <c r="DN23" s="668"/>
      <c r="DO23" s="668"/>
      <c r="DP23" s="668"/>
      <c r="DQ23" s="668"/>
      <c r="DR23" s="668"/>
      <c r="DS23" s="668"/>
      <c r="DT23" s="668"/>
      <c r="DU23" s="668"/>
      <c r="DV23" s="669"/>
      <c r="DW23" s="521" t="s">
        <v>19</v>
      </c>
      <c r="DX23" s="522"/>
      <c r="DY23" s="522"/>
      <c r="DZ23" s="522"/>
      <c r="EA23" s="522"/>
      <c r="EB23" s="522"/>
      <c r="EC23" s="564"/>
    </row>
    <row r="24" spans="2:133" ht="11.25" customHeight="1" x14ac:dyDescent="0.2">
      <c r="B24" s="606" t="s">
        <v>378</v>
      </c>
      <c r="C24" s="395"/>
      <c r="D24" s="395"/>
      <c r="E24" s="395"/>
      <c r="F24" s="395"/>
      <c r="G24" s="395"/>
      <c r="H24" s="395"/>
      <c r="I24" s="395"/>
      <c r="J24" s="395"/>
      <c r="K24" s="395"/>
      <c r="L24" s="395"/>
      <c r="M24" s="395"/>
      <c r="N24" s="395"/>
      <c r="O24" s="395"/>
      <c r="P24" s="395"/>
      <c r="Q24" s="607"/>
      <c r="R24" s="608">
        <v>71431</v>
      </c>
      <c r="S24" s="492"/>
      <c r="T24" s="492"/>
      <c r="U24" s="492"/>
      <c r="V24" s="492"/>
      <c r="W24" s="492"/>
      <c r="X24" s="492"/>
      <c r="Y24" s="621"/>
      <c r="Z24" s="641">
        <v>0.5</v>
      </c>
      <c r="AA24" s="641"/>
      <c r="AB24" s="641"/>
      <c r="AC24" s="641"/>
      <c r="AD24" s="642" t="s">
        <v>203</v>
      </c>
      <c r="AE24" s="642"/>
      <c r="AF24" s="642"/>
      <c r="AG24" s="642"/>
      <c r="AH24" s="642"/>
      <c r="AI24" s="642"/>
      <c r="AJ24" s="642"/>
      <c r="AK24" s="642"/>
      <c r="AL24" s="611" t="s">
        <v>203</v>
      </c>
      <c r="AM24" s="355"/>
      <c r="AN24" s="355"/>
      <c r="AO24" s="643"/>
      <c r="AP24" s="606" t="s">
        <v>379</v>
      </c>
      <c r="AQ24" s="665"/>
      <c r="AR24" s="665"/>
      <c r="AS24" s="665"/>
      <c r="AT24" s="665"/>
      <c r="AU24" s="665"/>
      <c r="AV24" s="665"/>
      <c r="AW24" s="665"/>
      <c r="AX24" s="665"/>
      <c r="AY24" s="665"/>
      <c r="AZ24" s="665"/>
      <c r="BA24" s="665"/>
      <c r="BB24" s="665"/>
      <c r="BC24" s="665"/>
      <c r="BD24" s="665"/>
      <c r="BE24" s="665"/>
      <c r="BF24" s="666"/>
      <c r="BG24" s="608" t="s">
        <v>203</v>
      </c>
      <c r="BH24" s="492"/>
      <c r="BI24" s="492"/>
      <c r="BJ24" s="492"/>
      <c r="BK24" s="492"/>
      <c r="BL24" s="492"/>
      <c r="BM24" s="492"/>
      <c r="BN24" s="621"/>
      <c r="BO24" s="641" t="s">
        <v>203</v>
      </c>
      <c r="BP24" s="641"/>
      <c r="BQ24" s="641"/>
      <c r="BR24" s="641"/>
      <c r="BS24" s="642" t="s">
        <v>203</v>
      </c>
      <c r="BT24" s="642"/>
      <c r="BU24" s="642"/>
      <c r="BV24" s="642"/>
      <c r="BW24" s="642"/>
      <c r="BX24" s="642"/>
      <c r="BY24" s="642"/>
      <c r="BZ24" s="642"/>
      <c r="CA24" s="642"/>
      <c r="CB24" s="664"/>
      <c r="CD24" s="650" t="s">
        <v>380</v>
      </c>
      <c r="CE24" s="651"/>
      <c r="CF24" s="651"/>
      <c r="CG24" s="651"/>
      <c r="CH24" s="651"/>
      <c r="CI24" s="651"/>
      <c r="CJ24" s="651"/>
      <c r="CK24" s="651"/>
      <c r="CL24" s="651"/>
      <c r="CM24" s="651"/>
      <c r="CN24" s="651"/>
      <c r="CO24" s="651"/>
      <c r="CP24" s="651"/>
      <c r="CQ24" s="652"/>
      <c r="CR24" s="647">
        <v>4702856</v>
      </c>
      <c r="CS24" s="648"/>
      <c r="CT24" s="648"/>
      <c r="CU24" s="648"/>
      <c r="CV24" s="648"/>
      <c r="CW24" s="648"/>
      <c r="CX24" s="648"/>
      <c r="CY24" s="670"/>
      <c r="CZ24" s="671">
        <v>36.4</v>
      </c>
      <c r="DA24" s="654"/>
      <c r="DB24" s="654"/>
      <c r="DC24" s="672"/>
      <c r="DD24" s="673">
        <v>3840725</v>
      </c>
      <c r="DE24" s="648"/>
      <c r="DF24" s="648"/>
      <c r="DG24" s="648"/>
      <c r="DH24" s="648"/>
      <c r="DI24" s="648"/>
      <c r="DJ24" s="648"/>
      <c r="DK24" s="670"/>
      <c r="DL24" s="673">
        <v>3731790</v>
      </c>
      <c r="DM24" s="648"/>
      <c r="DN24" s="648"/>
      <c r="DO24" s="648"/>
      <c r="DP24" s="648"/>
      <c r="DQ24" s="648"/>
      <c r="DR24" s="648"/>
      <c r="DS24" s="648"/>
      <c r="DT24" s="648"/>
      <c r="DU24" s="648"/>
      <c r="DV24" s="670"/>
      <c r="DW24" s="671">
        <v>44.6</v>
      </c>
      <c r="DX24" s="654"/>
      <c r="DY24" s="654"/>
      <c r="DZ24" s="654"/>
      <c r="EA24" s="654"/>
      <c r="EB24" s="654"/>
      <c r="EC24" s="674"/>
    </row>
    <row r="25" spans="2:133" ht="11.25" customHeight="1" x14ac:dyDescent="0.2">
      <c r="B25" s="606" t="s">
        <v>53</v>
      </c>
      <c r="C25" s="395"/>
      <c r="D25" s="395"/>
      <c r="E25" s="395"/>
      <c r="F25" s="395"/>
      <c r="G25" s="395"/>
      <c r="H25" s="395"/>
      <c r="I25" s="395"/>
      <c r="J25" s="395"/>
      <c r="K25" s="395"/>
      <c r="L25" s="395"/>
      <c r="M25" s="395"/>
      <c r="N25" s="395"/>
      <c r="O25" s="395"/>
      <c r="P25" s="395"/>
      <c r="Q25" s="607"/>
      <c r="R25" s="608">
        <v>8972264</v>
      </c>
      <c r="S25" s="492"/>
      <c r="T25" s="492"/>
      <c r="U25" s="492"/>
      <c r="V25" s="492"/>
      <c r="W25" s="492"/>
      <c r="X25" s="492"/>
      <c r="Y25" s="621"/>
      <c r="Z25" s="641">
        <v>67</v>
      </c>
      <c r="AA25" s="641"/>
      <c r="AB25" s="641"/>
      <c r="AC25" s="641"/>
      <c r="AD25" s="642">
        <v>8241072</v>
      </c>
      <c r="AE25" s="642"/>
      <c r="AF25" s="642"/>
      <c r="AG25" s="642"/>
      <c r="AH25" s="642"/>
      <c r="AI25" s="642"/>
      <c r="AJ25" s="642"/>
      <c r="AK25" s="642"/>
      <c r="AL25" s="611">
        <v>99.5</v>
      </c>
      <c r="AM25" s="355"/>
      <c r="AN25" s="355"/>
      <c r="AO25" s="643"/>
      <c r="AP25" s="606" t="s">
        <v>273</v>
      </c>
      <c r="AQ25" s="665"/>
      <c r="AR25" s="665"/>
      <c r="AS25" s="665"/>
      <c r="AT25" s="665"/>
      <c r="AU25" s="665"/>
      <c r="AV25" s="665"/>
      <c r="AW25" s="665"/>
      <c r="AX25" s="665"/>
      <c r="AY25" s="665"/>
      <c r="AZ25" s="665"/>
      <c r="BA25" s="665"/>
      <c r="BB25" s="665"/>
      <c r="BC25" s="665"/>
      <c r="BD25" s="665"/>
      <c r="BE25" s="665"/>
      <c r="BF25" s="666"/>
      <c r="BG25" s="608" t="s">
        <v>203</v>
      </c>
      <c r="BH25" s="492"/>
      <c r="BI25" s="492"/>
      <c r="BJ25" s="492"/>
      <c r="BK25" s="492"/>
      <c r="BL25" s="492"/>
      <c r="BM25" s="492"/>
      <c r="BN25" s="621"/>
      <c r="BO25" s="641" t="s">
        <v>203</v>
      </c>
      <c r="BP25" s="641"/>
      <c r="BQ25" s="641"/>
      <c r="BR25" s="641"/>
      <c r="BS25" s="642" t="s">
        <v>203</v>
      </c>
      <c r="BT25" s="642"/>
      <c r="BU25" s="642"/>
      <c r="BV25" s="642"/>
      <c r="BW25" s="642"/>
      <c r="BX25" s="642"/>
      <c r="BY25" s="642"/>
      <c r="BZ25" s="642"/>
      <c r="CA25" s="642"/>
      <c r="CB25" s="664"/>
      <c r="CD25" s="606" t="s">
        <v>201</v>
      </c>
      <c r="CE25" s="395"/>
      <c r="CF25" s="395"/>
      <c r="CG25" s="395"/>
      <c r="CH25" s="395"/>
      <c r="CI25" s="395"/>
      <c r="CJ25" s="395"/>
      <c r="CK25" s="395"/>
      <c r="CL25" s="395"/>
      <c r="CM25" s="395"/>
      <c r="CN25" s="395"/>
      <c r="CO25" s="395"/>
      <c r="CP25" s="395"/>
      <c r="CQ25" s="607"/>
      <c r="CR25" s="608">
        <v>2011012</v>
      </c>
      <c r="CS25" s="609"/>
      <c r="CT25" s="609"/>
      <c r="CU25" s="609"/>
      <c r="CV25" s="609"/>
      <c r="CW25" s="609"/>
      <c r="CX25" s="609"/>
      <c r="CY25" s="610"/>
      <c r="CZ25" s="611">
        <v>15.6</v>
      </c>
      <c r="DA25" s="612"/>
      <c r="DB25" s="612"/>
      <c r="DC25" s="613"/>
      <c r="DD25" s="614">
        <v>1864606</v>
      </c>
      <c r="DE25" s="609"/>
      <c r="DF25" s="609"/>
      <c r="DG25" s="609"/>
      <c r="DH25" s="609"/>
      <c r="DI25" s="609"/>
      <c r="DJ25" s="609"/>
      <c r="DK25" s="610"/>
      <c r="DL25" s="614">
        <v>1766082</v>
      </c>
      <c r="DM25" s="609"/>
      <c r="DN25" s="609"/>
      <c r="DO25" s="609"/>
      <c r="DP25" s="609"/>
      <c r="DQ25" s="609"/>
      <c r="DR25" s="609"/>
      <c r="DS25" s="609"/>
      <c r="DT25" s="609"/>
      <c r="DU25" s="609"/>
      <c r="DV25" s="610"/>
      <c r="DW25" s="611">
        <v>21.1</v>
      </c>
      <c r="DX25" s="612"/>
      <c r="DY25" s="612"/>
      <c r="DZ25" s="612"/>
      <c r="EA25" s="612"/>
      <c r="EB25" s="612"/>
      <c r="EC25" s="640"/>
    </row>
    <row r="26" spans="2:133" ht="11.25" customHeight="1" x14ac:dyDescent="0.2">
      <c r="B26" s="606" t="s">
        <v>383</v>
      </c>
      <c r="C26" s="395"/>
      <c r="D26" s="395"/>
      <c r="E26" s="395"/>
      <c r="F26" s="395"/>
      <c r="G26" s="395"/>
      <c r="H26" s="395"/>
      <c r="I26" s="395"/>
      <c r="J26" s="395"/>
      <c r="K26" s="395"/>
      <c r="L26" s="395"/>
      <c r="M26" s="395"/>
      <c r="N26" s="395"/>
      <c r="O26" s="395"/>
      <c r="P26" s="395"/>
      <c r="Q26" s="607"/>
      <c r="R26" s="608">
        <v>1288</v>
      </c>
      <c r="S26" s="492"/>
      <c r="T26" s="492"/>
      <c r="U26" s="492"/>
      <c r="V26" s="492"/>
      <c r="W26" s="492"/>
      <c r="X26" s="492"/>
      <c r="Y26" s="621"/>
      <c r="Z26" s="641">
        <v>0</v>
      </c>
      <c r="AA26" s="641"/>
      <c r="AB26" s="641"/>
      <c r="AC26" s="641"/>
      <c r="AD26" s="642">
        <v>1288</v>
      </c>
      <c r="AE26" s="642"/>
      <c r="AF26" s="642"/>
      <c r="AG26" s="642"/>
      <c r="AH26" s="642"/>
      <c r="AI26" s="642"/>
      <c r="AJ26" s="642"/>
      <c r="AK26" s="642"/>
      <c r="AL26" s="611">
        <v>0</v>
      </c>
      <c r="AM26" s="355"/>
      <c r="AN26" s="355"/>
      <c r="AO26" s="643"/>
      <c r="AP26" s="606" t="s">
        <v>386</v>
      </c>
      <c r="AQ26" s="665"/>
      <c r="AR26" s="665"/>
      <c r="AS26" s="665"/>
      <c r="AT26" s="665"/>
      <c r="AU26" s="665"/>
      <c r="AV26" s="665"/>
      <c r="AW26" s="665"/>
      <c r="AX26" s="665"/>
      <c r="AY26" s="665"/>
      <c r="AZ26" s="665"/>
      <c r="BA26" s="665"/>
      <c r="BB26" s="665"/>
      <c r="BC26" s="665"/>
      <c r="BD26" s="665"/>
      <c r="BE26" s="665"/>
      <c r="BF26" s="666"/>
      <c r="BG26" s="608" t="s">
        <v>203</v>
      </c>
      <c r="BH26" s="492"/>
      <c r="BI26" s="492"/>
      <c r="BJ26" s="492"/>
      <c r="BK26" s="492"/>
      <c r="BL26" s="492"/>
      <c r="BM26" s="492"/>
      <c r="BN26" s="621"/>
      <c r="BO26" s="641" t="s">
        <v>203</v>
      </c>
      <c r="BP26" s="641"/>
      <c r="BQ26" s="641"/>
      <c r="BR26" s="641"/>
      <c r="BS26" s="642" t="s">
        <v>203</v>
      </c>
      <c r="BT26" s="642"/>
      <c r="BU26" s="642"/>
      <c r="BV26" s="642"/>
      <c r="BW26" s="642"/>
      <c r="BX26" s="642"/>
      <c r="BY26" s="642"/>
      <c r="BZ26" s="642"/>
      <c r="CA26" s="642"/>
      <c r="CB26" s="664"/>
      <c r="CD26" s="606" t="s">
        <v>124</v>
      </c>
      <c r="CE26" s="395"/>
      <c r="CF26" s="395"/>
      <c r="CG26" s="395"/>
      <c r="CH26" s="395"/>
      <c r="CI26" s="395"/>
      <c r="CJ26" s="395"/>
      <c r="CK26" s="395"/>
      <c r="CL26" s="395"/>
      <c r="CM26" s="395"/>
      <c r="CN26" s="395"/>
      <c r="CO26" s="395"/>
      <c r="CP26" s="395"/>
      <c r="CQ26" s="607"/>
      <c r="CR26" s="608">
        <v>1269359</v>
      </c>
      <c r="CS26" s="492"/>
      <c r="CT26" s="492"/>
      <c r="CU26" s="492"/>
      <c r="CV26" s="492"/>
      <c r="CW26" s="492"/>
      <c r="CX26" s="492"/>
      <c r="CY26" s="621"/>
      <c r="CZ26" s="611">
        <v>9.8000000000000007</v>
      </c>
      <c r="DA26" s="612"/>
      <c r="DB26" s="612"/>
      <c r="DC26" s="613"/>
      <c r="DD26" s="614">
        <v>1149846</v>
      </c>
      <c r="DE26" s="492"/>
      <c r="DF26" s="492"/>
      <c r="DG26" s="492"/>
      <c r="DH26" s="492"/>
      <c r="DI26" s="492"/>
      <c r="DJ26" s="492"/>
      <c r="DK26" s="621"/>
      <c r="DL26" s="614" t="s">
        <v>203</v>
      </c>
      <c r="DM26" s="492"/>
      <c r="DN26" s="492"/>
      <c r="DO26" s="492"/>
      <c r="DP26" s="492"/>
      <c r="DQ26" s="492"/>
      <c r="DR26" s="492"/>
      <c r="DS26" s="492"/>
      <c r="DT26" s="492"/>
      <c r="DU26" s="492"/>
      <c r="DV26" s="621"/>
      <c r="DW26" s="611" t="s">
        <v>203</v>
      </c>
      <c r="DX26" s="612"/>
      <c r="DY26" s="612"/>
      <c r="DZ26" s="612"/>
      <c r="EA26" s="612"/>
      <c r="EB26" s="612"/>
      <c r="EC26" s="640"/>
    </row>
    <row r="27" spans="2:133" ht="11.25" customHeight="1" x14ac:dyDescent="0.2">
      <c r="B27" s="606" t="s">
        <v>157</v>
      </c>
      <c r="C27" s="395"/>
      <c r="D27" s="395"/>
      <c r="E27" s="395"/>
      <c r="F27" s="395"/>
      <c r="G27" s="395"/>
      <c r="H27" s="395"/>
      <c r="I27" s="395"/>
      <c r="J27" s="395"/>
      <c r="K27" s="395"/>
      <c r="L27" s="395"/>
      <c r="M27" s="395"/>
      <c r="N27" s="395"/>
      <c r="O27" s="395"/>
      <c r="P27" s="395"/>
      <c r="Q27" s="607"/>
      <c r="R27" s="608">
        <v>30552</v>
      </c>
      <c r="S27" s="492"/>
      <c r="T27" s="492"/>
      <c r="U27" s="492"/>
      <c r="V27" s="492"/>
      <c r="W27" s="492"/>
      <c r="X27" s="492"/>
      <c r="Y27" s="621"/>
      <c r="Z27" s="641">
        <v>0.2</v>
      </c>
      <c r="AA27" s="641"/>
      <c r="AB27" s="641"/>
      <c r="AC27" s="641"/>
      <c r="AD27" s="642" t="s">
        <v>203</v>
      </c>
      <c r="AE27" s="642"/>
      <c r="AF27" s="642"/>
      <c r="AG27" s="642"/>
      <c r="AH27" s="642"/>
      <c r="AI27" s="642"/>
      <c r="AJ27" s="642"/>
      <c r="AK27" s="642"/>
      <c r="AL27" s="611" t="s">
        <v>203</v>
      </c>
      <c r="AM27" s="355"/>
      <c r="AN27" s="355"/>
      <c r="AO27" s="643"/>
      <c r="AP27" s="606" t="s">
        <v>387</v>
      </c>
      <c r="AQ27" s="395"/>
      <c r="AR27" s="395"/>
      <c r="AS27" s="395"/>
      <c r="AT27" s="395"/>
      <c r="AU27" s="395"/>
      <c r="AV27" s="395"/>
      <c r="AW27" s="395"/>
      <c r="AX27" s="395"/>
      <c r="AY27" s="395"/>
      <c r="AZ27" s="395"/>
      <c r="BA27" s="395"/>
      <c r="BB27" s="395"/>
      <c r="BC27" s="395"/>
      <c r="BD27" s="395"/>
      <c r="BE27" s="395"/>
      <c r="BF27" s="607"/>
      <c r="BG27" s="608">
        <v>1606497</v>
      </c>
      <c r="BH27" s="492"/>
      <c r="BI27" s="492"/>
      <c r="BJ27" s="492"/>
      <c r="BK27" s="492"/>
      <c r="BL27" s="492"/>
      <c r="BM27" s="492"/>
      <c r="BN27" s="621"/>
      <c r="BO27" s="641">
        <v>100</v>
      </c>
      <c r="BP27" s="641"/>
      <c r="BQ27" s="641"/>
      <c r="BR27" s="641"/>
      <c r="BS27" s="642" t="s">
        <v>203</v>
      </c>
      <c r="BT27" s="642"/>
      <c r="BU27" s="642"/>
      <c r="BV27" s="642"/>
      <c r="BW27" s="642"/>
      <c r="BX27" s="642"/>
      <c r="BY27" s="642"/>
      <c r="BZ27" s="642"/>
      <c r="CA27" s="642"/>
      <c r="CB27" s="664"/>
      <c r="CD27" s="606" t="s">
        <v>224</v>
      </c>
      <c r="CE27" s="395"/>
      <c r="CF27" s="395"/>
      <c r="CG27" s="395"/>
      <c r="CH27" s="395"/>
      <c r="CI27" s="395"/>
      <c r="CJ27" s="395"/>
      <c r="CK27" s="395"/>
      <c r="CL27" s="395"/>
      <c r="CM27" s="395"/>
      <c r="CN27" s="395"/>
      <c r="CO27" s="395"/>
      <c r="CP27" s="395"/>
      <c r="CQ27" s="607"/>
      <c r="CR27" s="608">
        <v>1002318</v>
      </c>
      <c r="CS27" s="609"/>
      <c r="CT27" s="609"/>
      <c r="CU27" s="609"/>
      <c r="CV27" s="609"/>
      <c r="CW27" s="609"/>
      <c r="CX27" s="609"/>
      <c r="CY27" s="610"/>
      <c r="CZ27" s="611">
        <v>7.8</v>
      </c>
      <c r="DA27" s="612"/>
      <c r="DB27" s="612"/>
      <c r="DC27" s="613"/>
      <c r="DD27" s="614">
        <v>292771</v>
      </c>
      <c r="DE27" s="609"/>
      <c r="DF27" s="609"/>
      <c r="DG27" s="609"/>
      <c r="DH27" s="609"/>
      <c r="DI27" s="609"/>
      <c r="DJ27" s="609"/>
      <c r="DK27" s="610"/>
      <c r="DL27" s="614">
        <v>282360</v>
      </c>
      <c r="DM27" s="609"/>
      <c r="DN27" s="609"/>
      <c r="DO27" s="609"/>
      <c r="DP27" s="609"/>
      <c r="DQ27" s="609"/>
      <c r="DR27" s="609"/>
      <c r="DS27" s="609"/>
      <c r="DT27" s="609"/>
      <c r="DU27" s="609"/>
      <c r="DV27" s="610"/>
      <c r="DW27" s="611">
        <v>3.4</v>
      </c>
      <c r="DX27" s="612"/>
      <c r="DY27" s="612"/>
      <c r="DZ27" s="612"/>
      <c r="EA27" s="612"/>
      <c r="EB27" s="612"/>
      <c r="EC27" s="640"/>
    </row>
    <row r="28" spans="2:133" ht="11.25" customHeight="1" x14ac:dyDescent="0.2">
      <c r="B28" s="606" t="s">
        <v>313</v>
      </c>
      <c r="C28" s="395"/>
      <c r="D28" s="395"/>
      <c r="E28" s="395"/>
      <c r="F28" s="395"/>
      <c r="G28" s="395"/>
      <c r="H28" s="395"/>
      <c r="I28" s="395"/>
      <c r="J28" s="395"/>
      <c r="K28" s="395"/>
      <c r="L28" s="395"/>
      <c r="M28" s="395"/>
      <c r="N28" s="395"/>
      <c r="O28" s="395"/>
      <c r="P28" s="395"/>
      <c r="Q28" s="607"/>
      <c r="R28" s="608">
        <v>67710</v>
      </c>
      <c r="S28" s="492"/>
      <c r="T28" s="492"/>
      <c r="U28" s="492"/>
      <c r="V28" s="492"/>
      <c r="W28" s="492"/>
      <c r="X28" s="492"/>
      <c r="Y28" s="621"/>
      <c r="Z28" s="641">
        <v>0.5</v>
      </c>
      <c r="AA28" s="641"/>
      <c r="AB28" s="641"/>
      <c r="AC28" s="641"/>
      <c r="AD28" s="642">
        <v>5938</v>
      </c>
      <c r="AE28" s="642"/>
      <c r="AF28" s="642"/>
      <c r="AG28" s="642"/>
      <c r="AH28" s="642"/>
      <c r="AI28" s="642"/>
      <c r="AJ28" s="642"/>
      <c r="AK28" s="642"/>
      <c r="AL28" s="611">
        <v>0.1</v>
      </c>
      <c r="AM28" s="355"/>
      <c r="AN28" s="355"/>
      <c r="AO28" s="643"/>
      <c r="AP28" s="606"/>
      <c r="AQ28" s="395"/>
      <c r="AR28" s="395"/>
      <c r="AS28" s="395"/>
      <c r="AT28" s="395"/>
      <c r="AU28" s="395"/>
      <c r="AV28" s="395"/>
      <c r="AW28" s="395"/>
      <c r="AX28" s="395"/>
      <c r="AY28" s="395"/>
      <c r="AZ28" s="395"/>
      <c r="BA28" s="395"/>
      <c r="BB28" s="395"/>
      <c r="BC28" s="395"/>
      <c r="BD28" s="395"/>
      <c r="BE28" s="395"/>
      <c r="BF28" s="607"/>
      <c r="BG28" s="608"/>
      <c r="BH28" s="492"/>
      <c r="BI28" s="492"/>
      <c r="BJ28" s="492"/>
      <c r="BK28" s="492"/>
      <c r="BL28" s="492"/>
      <c r="BM28" s="492"/>
      <c r="BN28" s="621"/>
      <c r="BO28" s="641"/>
      <c r="BP28" s="641"/>
      <c r="BQ28" s="641"/>
      <c r="BR28" s="641"/>
      <c r="BS28" s="614"/>
      <c r="BT28" s="492"/>
      <c r="BU28" s="492"/>
      <c r="BV28" s="492"/>
      <c r="BW28" s="492"/>
      <c r="BX28" s="492"/>
      <c r="BY28" s="492"/>
      <c r="BZ28" s="492"/>
      <c r="CA28" s="492"/>
      <c r="CB28" s="639"/>
      <c r="CD28" s="606" t="s">
        <v>381</v>
      </c>
      <c r="CE28" s="395"/>
      <c r="CF28" s="395"/>
      <c r="CG28" s="395"/>
      <c r="CH28" s="395"/>
      <c r="CI28" s="395"/>
      <c r="CJ28" s="395"/>
      <c r="CK28" s="395"/>
      <c r="CL28" s="395"/>
      <c r="CM28" s="395"/>
      <c r="CN28" s="395"/>
      <c r="CO28" s="395"/>
      <c r="CP28" s="395"/>
      <c r="CQ28" s="607"/>
      <c r="CR28" s="608">
        <v>1689526</v>
      </c>
      <c r="CS28" s="492"/>
      <c r="CT28" s="492"/>
      <c r="CU28" s="492"/>
      <c r="CV28" s="492"/>
      <c r="CW28" s="492"/>
      <c r="CX28" s="492"/>
      <c r="CY28" s="621"/>
      <c r="CZ28" s="611">
        <v>13.1</v>
      </c>
      <c r="DA28" s="612"/>
      <c r="DB28" s="612"/>
      <c r="DC28" s="613"/>
      <c r="DD28" s="614">
        <v>1683348</v>
      </c>
      <c r="DE28" s="492"/>
      <c r="DF28" s="492"/>
      <c r="DG28" s="492"/>
      <c r="DH28" s="492"/>
      <c r="DI28" s="492"/>
      <c r="DJ28" s="492"/>
      <c r="DK28" s="621"/>
      <c r="DL28" s="614">
        <v>1683348</v>
      </c>
      <c r="DM28" s="492"/>
      <c r="DN28" s="492"/>
      <c r="DO28" s="492"/>
      <c r="DP28" s="492"/>
      <c r="DQ28" s="492"/>
      <c r="DR28" s="492"/>
      <c r="DS28" s="492"/>
      <c r="DT28" s="492"/>
      <c r="DU28" s="492"/>
      <c r="DV28" s="621"/>
      <c r="DW28" s="611">
        <v>20.100000000000001</v>
      </c>
      <c r="DX28" s="612"/>
      <c r="DY28" s="612"/>
      <c r="DZ28" s="612"/>
      <c r="EA28" s="612"/>
      <c r="EB28" s="612"/>
      <c r="EC28" s="640"/>
    </row>
    <row r="29" spans="2:133" ht="11.25" customHeight="1" x14ac:dyDescent="0.2">
      <c r="B29" s="606" t="s">
        <v>21</v>
      </c>
      <c r="C29" s="395"/>
      <c r="D29" s="395"/>
      <c r="E29" s="395"/>
      <c r="F29" s="395"/>
      <c r="G29" s="395"/>
      <c r="H29" s="395"/>
      <c r="I29" s="395"/>
      <c r="J29" s="395"/>
      <c r="K29" s="395"/>
      <c r="L29" s="395"/>
      <c r="M29" s="395"/>
      <c r="N29" s="395"/>
      <c r="O29" s="395"/>
      <c r="P29" s="395"/>
      <c r="Q29" s="607"/>
      <c r="R29" s="608">
        <v>8452</v>
      </c>
      <c r="S29" s="492"/>
      <c r="T29" s="492"/>
      <c r="U29" s="492"/>
      <c r="V29" s="492"/>
      <c r="W29" s="492"/>
      <c r="X29" s="492"/>
      <c r="Y29" s="621"/>
      <c r="Z29" s="641">
        <v>0.1</v>
      </c>
      <c r="AA29" s="641"/>
      <c r="AB29" s="641"/>
      <c r="AC29" s="641"/>
      <c r="AD29" s="642">
        <v>6509</v>
      </c>
      <c r="AE29" s="642"/>
      <c r="AF29" s="642"/>
      <c r="AG29" s="642"/>
      <c r="AH29" s="642"/>
      <c r="AI29" s="642"/>
      <c r="AJ29" s="642"/>
      <c r="AK29" s="642"/>
      <c r="AL29" s="611">
        <v>0.1</v>
      </c>
      <c r="AM29" s="355"/>
      <c r="AN29" s="355"/>
      <c r="AO29" s="643"/>
      <c r="AP29" s="586"/>
      <c r="AQ29" s="587"/>
      <c r="AR29" s="587"/>
      <c r="AS29" s="587"/>
      <c r="AT29" s="587"/>
      <c r="AU29" s="587"/>
      <c r="AV29" s="587"/>
      <c r="AW29" s="587"/>
      <c r="AX29" s="587"/>
      <c r="AY29" s="587"/>
      <c r="AZ29" s="587"/>
      <c r="BA29" s="587"/>
      <c r="BB29" s="587"/>
      <c r="BC29" s="587"/>
      <c r="BD29" s="587"/>
      <c r="BE29" s="587"/>
      <c r="BF29" s="588"/>
      <c r="BG29" s="608"/>
      <c r="BH29" s="492"/>
      <c r="BI29" s="492"/>
      <c r="BJ29" s="492"/>
      <c r="BK29" s="492"/>
      <c r="BL29" s="492"/>
      <c r="BM29" s="492"/>
      <c r="BN29" s="621"/>
      <c r="BO29" s="641"/>
      <c r="BP29" s="641"/>
      <c r="BQ29" s="641"/>
      <c r="BR29" s="641"/>
      <c r="BS29" s="642"/>
      <c r="BT29" s="642"/>
      <c r="BU29" s="642"/>
      <c r="BV29" s="642"/>
      <c r="BW29" s="642"/>
      <c r="BX29" s="642"/>
      <c r="BY29" s="642"/>
      <c r="BZ29" s="642"/>
      <c r="CA29" s="642"/>
      <c r="CB29" s="664"/>
      <c r="CD29" s="386" t="s">
        <v>176</v>
      </c>
      <c r="CE29" s="388"/>
      <c r="CF29" s="606" t="s">
        <v>24</v>
      </c>
      <c r="CG29" s="395"/>
      <c r="CH29" s="395"/>
      <c r="CI29" s="395"/>
      <c r="CJ29" s="395"/>
      <c r="CK29" s="395"/>
      <c r="CL29" s="395"/>
      <c r="CM29" s="395"/>
      <c r="CN29" s="395"/>
      <c r="CO29" s="395"/>
      <c r="CP29" s="395"/>
      <c r="CQ29" s="607"/>
      <c r="CR29" s="608">
        <v>1689526</v>
      </c>
      <c r="CS29" s="609"/>
      <c r="CT29" s="609"/>
      <c r="CU29" s="609"/>
      <c r="CV29" s="609"/>
      <c r="CW29" s="609"/>
      <c r="CX29" s="609"/>
      <c r="CY29" s="610"/>
      <c r="CZ29" s="611">
        <v>13.1</v>
      </c>
      <c r="DA29" s="612"/>
      <c r="DB29" s="612"/>
      <c r="DC29" s="613"/>
      <c r="DD29" s="614">
        <v>1683348</v>
      </c>
      <c r="DE29" s="609"/>
      <c r="DF29" s="609"/>
      <c r="DG29" s="609"/>
      <c r="DH29" s="609"/>
      <c r="DI29" s="609"/>
      <c r="DJ29" s="609"/>
      <c r="DK29" s="610"/>
      <c r="DL29" s="614">
        <v>1683348</v>
      </c>
      <c r="DM29" s="609"/>
      <c r="DN29" s="609"/>
      <c r="DO29" s="609"/>
      <c r="DP29" s="609"/>
      <c r="DQ29" s="609"/>
      <c r="DR29" s="609"/>
      <c r="DS29" s="609"/>
      <c r="DT29" s="609"/>
      <c r="DU29" s="609"/>
      <c r="DV29" s="610"/>
      <c r="DW29" s="611">
        <v>20.100000000000001</v>
      </c>
      <c r="DX29" s="612"/>
      <c r="DY29" s="612"/>
      <c r="DZ29" s="612"/>
      <c r="EA29" s="612"/>
      <c r="EB29" s="612"/>
      <c r="EC29" s="640"/>
    </row>
    <row r="30" spans="2:133" ht="11.25" customHeight="1" x14ac:dyDescent="0.2">
      <c r="B30" s="606" t="s">
        <v>344</v>
      </c>
      <c r="C30" s="395"/>
      <c r="D30" s="395"/>
      <c r="E30" s="395"/>
      <c r="F30" s="395"/>
      <c r="G30" s="395"/>
      <c r="H30" s="395"/>
      <c r="I30" s="395"/>
      <c r="J30" s="395"/>
      <c r="K30" s="395"/>
      <c r="L30" s="395"/>
      <c r="M30" s="395"/>
      <c r="N30" s="395"/>
      <c r="O30" s="395"/>
      <c r="P30" s="395"/>
      <c r="Q30" s="607"/>
      <c r="R30" s="608">
        <v>1403453</v>
      </c>
      <c r="S30" s="492"/>
      <c r="T30" s="492"/>
      <c r="U30" s="492"/>
      <c r="V30" s="492"/>
      <c r="W30" s="492"/>
      <c r="X30" s="492"/>
      <c r="Y30" s="621"/>
      <c r="Z30" s="641">
        <v>10.5</v>
      </c>
      <c r="AA30" s="641"/>
      <c r="AB30" s="641"/>
      <c r="AC30" s="641"/>
      <c r="AD30" s="642" t="s">
        <v>203</v>
      </c>
      <c r="AE30" s="642"/>
      <c r="AF30" s="642"/>
      <c r="AG30" s="642"/>
      <c r="AH30" s="642"/>
      <c r="AI30" s="642"/>
      <c r="AJ30" s="642"/>
      <c r="AK30" s="642"/>
      <c r="AL30" s="611" t="s">
        <v>203</v>
      </c>
      <c r="AM30" s="355"/>
      <c r="AN30" s="355"/>
      <c r="AO30" s="643"/>
      <c r="AP30" s="521" t="s">
        <v>316</v>
      </c>
      <c r="AQ30" s="522"/>
      <c r="AR30" s="522"/>
      <c r="AS30" s="522"/>
      <c r="AT30" s="522"/>
      <c r="AU30" s="522"/>
      <c r="AV30" s="522"/>
      <c r="AW30" s="522"/>
      <c r="AX30" s="522"/>
      <c r="AY30" s="522"/>
      <c r="AZ30" s="522"/>
      <c r="BA30" s="522"/>
      <c r="BB30" s="522"/>
      <c r="BC30" s="522"/>
      <c r="BD30" s="522"/>
      <c r="BE30" s="522"/>
      <c r="BF30" s="564"/>
      <c r="BG30" s="521" t="s">
        <v>389</v>
      </c>
      <c r="BH30" s="662"/>
      <c r="BI30" s="662"/>
      <c r="BJ30" s="662"/>
      <c r="BK30" s="662"/>
      <c r="BL30" s="662"/>
      <c r="BM30" s="662"/>
      <c r="BN30" s="662"/>
      <c r="BO30" s="662"/>
      <c r="BP30" s="662"/>
      <c r="BQ30" s="663"/>
      <c r="BR30" s="521" t="s">
        <v>390</v>
      </c>
      <c r="BS30" s="662"/>
      <c r="BT30" s="662"/>
      <c r="BU30" s="662"/>
      <c r="BV30" s="662"/>
      <c r="BW30" s="662"/>
      <c r="BX30" s="662"/>
      <c r="BY30" s="662"/>
      <c r="BZ30" s="662"/>
      <c r="CA30" s="662"/>
      <c r="CB30" s="663"/>
      <c r="CD30" s="389"/>
      <c r="CE30" s="391"/>
      <c r="CF30" s="606" t="s">
        <v>391</v>
      </c>
      <c r="CG30" s="395"/>
      <c r="CH30" s="395"/>
      <c r="CI30" s="395"/>
      <c r="CJ30" s="395"/>
      <c r="CK30" s="395"/>
      <c r="CL30" s="395"/>
      <c r="CM30" s="395"/>
      <c r="CN30" s="395"/>
      <c r="CO30" s="395"/>
      <c r="CP30" s="395"/>
      <c r="CQ30" s="607"/>
      <c r="CR30" s="608">
        <v>1634697</v>
      </c>
      <c r="CS30" s="492"/>
      <c r="CT30" s="492"/>
      <c r="CU30" s="492"/>
      <c r="CV30" s="492"/>
      <c r="CW30" s="492"/>
      <c r="CX30" s="492"/>
      <c r="CY30" s="621"/>
      <c r="CZ30" s="611">
        <v>12.6</v>
      </c>
      <c r="DA30" s="612"/>
      <c r="DB30" s="612"/>
      <c r="DC30" s="613"/>
      <c r="DD30" s="614">
        <v>1628772</v>
      </c>
      <c r="DE30" s="492"/>
      <c r="DF30" s="492"/>
      <c r="DG30" s="492"/>
      <c r="DH30" s="492"/>
      <c r="DI30" s="492"/>
      <c r="DJ30" s="492"/>
      <c r="DK30" s="621"/>
      <c r="DL30" s="614">
        <v>1628772</v>
      </c>
      <c r="DM30" s="492"/>
      <c r="DN30" s="492"/>
      <c r="DO30" s="492"/>
      <c r="DP30" s="492"/>
      <c r="DQ30" s="492"/>
      <c r="DR30" s="492"/>
      <c r="DS30" s="492"/>
      <c r="DT30" s="492"/>
      <c r="DU30" s="492"/>
      <c r="DV30" s="621"/>
      <c r="DW30" s="611">
        <v>19.5</v>
      </c>
      <c r="DX30" s="612"/>
      <c r="DY30" s="612"/>
      <c r="DZ30" s="612"/>
      <c r="EA30" s="612"/>
      <c r="EB30" s="612"/>
      <c r="EC30" s="640"/>
    </row>
    <row r="31" spans="2:133" ht="11.25" customHeight="1" x14ac:dyDescent="0.2">
      <c r="B31" s="658" t="s">
        <v>51</v>
      </c>
      <c r="C31" s="659"/>
      <c r="D31" s="659"/>
      <c r="E31" s="659"/>
      <c r="F31" s="659"/>
      <c r="G31" s="659"/>
      <c r="H31" s="659"/>
      <c r="I31" s="659"/>
      <c r="J31" s="659"/>
      <c r="K31" s="659"/>
      <c r="L31" s="659"/>
      <c r="M31" s="659"/>
      <c r="N31" s="659"/>
      <c r="O31" s="659"/>
      <c r="P31" s="659"/>
      <c r="Q31" s="660"/>
      <c r="R31" s="608" t="s">
        <v>203</v>
      </c>
      <c r="S31" s="492"/>
      <c r="T31" s="492"/>
      <c r="U31" s="492"/>
      <c r="V31" s="492"/>
      <c r="W31" s="492"/>
      <c r="X31" s="492"/>
      <c r="Y31" s="621"/>
      <c r="Z31" s="641" t="s">
        <v>203</v>
      </c>
      <c r="AA31" s="641"/>
      <c r="AB31" s="641"/>
      <c r="AC31" s="641"/>
      <c r="AD31" s="642" t="s">
        <v>203</v>
      </c>
      <c r="AE31" s="642"/>
      <c r="AF31" s="642"/>
      <c r="AG31" s="642"/>
      <c r="AH31" s="642"/>
      <c r="AI31" s="642"/>
      <c r="AJ31" s="642"/>
      <c r="AK31" s="642"/>
      <c r="AL31" s="611" t="s">
        <v>203</v>
      </c>
      <c r="AM31" s="355"/>
      <c r="AN31" s="355"/>
      <c r="AO31" s="643"/>
      <c r="AP31" s="378" t="s">
        <v>9</v>
      </c>
      <c r="AQ31" s="379"/>
      <c r="AR31" s="379"/>
      <c r="AS31" s="379"/>
      <c r="AT31" s="603" t="s">
        <v>392</v>
      </c>
      <c r="AU31" s="42"/>
      <c r="AV31" s="42"/>
      <c r="AW31" s="42"/>
      <c r="AX31" s="650" t="s">
        <v>274</v>
      </c>
      <c r="AY31" s="651"/>
      <c r="AZ31" s="651"/>
      <c r="BA31" s="651"/>
      <c r="BB31" s="651"/>
      <c r="BC31" s="651"/>
      <c r="BD31" s="651"/>
      <c r="BE31" s="651"/>
      <c r="BF31" s="652"/>
      <c r="BG31" s="661">
        <v>98.4</v>
      </c>
      <c r="BH31" s="655"/>
      <c r="BI31" s="655"/>
      <c r="BJ31" s="655"/>
      <c r="BK31" s="655"/>
      <c r="BL31" s="655"/>
      <c r="BM31" s="654">
        <v>90.1</v>
      </c>
      <c r="BN31" s="655"/>
      <c r="BO31" s="655"/>
      <c r="BP31" s="655"/>
      <c r="BQ31" s="656"/>
      <c r="BR31" s="661">
        <v>98.6</v>
      </c>
      <c r="BS31" s="655"/>
      <c r="BT31" s="655"/>
      <c r="BU31" s="655"/>
      <c r="BV31" s="655"/>
      <c r="BW31" s="655"/>
      <c r="BX31" s="654">
        <v>90.4</v>
      </c>
      <c r="BY31" s="655"/>
      <c r="BZ31" s="655"/>
      <c r="CA31" s="655"/>
      <c r="CB31" s="656"/>
      <c r="CD31" s="389"/>
      <c r="CE31" s="391"/>
      <c r="CF31" s="606" t="s">
        <v>315</v>
      </c>
      <c r="CG31" s="395"/>
      <c r="CH31" s="395"/>
      <c r="CI31" s="395"/>
      <c r="CJ31" s="395"/>
      <c r="CK31" s="395"/>
      <c r="CL31" s="395"/>
      <c r="CM31" s="395"/>
      <c r="CN31" s="395"/>
      <c r="CO31" s="395"/>
      <c r="CP31" s="395"/>
      <c r="CQ31" s="607"/>
      <c r="CR31" s="608">
        <v>54829</v>
      </c>
      <c r="CS31" s="609"/>
      <c r="CT31" s="609"/>
      <c r="CU31" s="609"/>
      <c r="CV31" s="609"/>
      <c r="CW31" s="609"/>
      <c r="CX31" s="609"/>
      <c r="CY31" s="610"/>
      <c r="CZ31" s="611">
        <v>0.4</v>
      </c>
      <c r="DA31" s="612"/>
      <c r="DB31" s="612"/>
      <c r="DC31" s="613"/>
      <c r="DD31" s="614">
        <v>54576</v>
      </c>
      <c r="DE31" s="609"/>
      <c r="DF31" s="609"/>
      <c r="DG31" s="609"/>
      <c r="DH31" s="609"/>
      <c r="DI31" s="609"/>
      <c r="DJ31" s="609"/>
      <c r="DK31" s="610"/>
      <c r="DL31" s="614">
        <v>54576</v>
      </c>
      <c r="DM31" s="609"/>
      <c r="DN31" s="609"/>
      <c r="DO31" s="609"/>
      <c r="DP31" s="609"/>
      <c r="DQ31" s="609"/>
      <c r="DR31" s="609"/>
      <c r="DS31" s="609"/>
      <c r="DT31" s="609"/>
      <c r="DU31" s="609"/>
      <c r="DV31" s="610"/>
      <c r="DW31" s="611">
        <v>0.7</v>
      </c>
      <c r="DX31" s="612"/>
      <c r="DY31" s="612"/>
      <c r="DZ31" s="612"/>
      <c r="EA31" s="612"/>
      <c r="EB31" s="612"/>
      <c r="EC31" s="640"/>
    </row>
    <row r="32" spans="2:133" ht="11.25" customHeight="1" x14ac:dyDescent="0.2">
      <c r="B32" s="606" t="s">
        <v>393</v>
      </c>
      <c r="C32" s="395"/>
      <c r="D32" s="395"/>
      <c r="E32" s="395"/>
      <c r="F32" s="395"/>
      <c r="G32" s="395"/>
      <c r="H32" s="395"/>
      <c r="I32" s="395"/>
      <c r="J32" s="395"/>
      <c r="K32" s="395"/>
      <c r="L32" s="395"/>
      <c r="M32" s="395"/>
      <c r="N32" s="395"/>
      <c r="O32" s="395"/>
      <c r="P32" s="395"/>
      <c r="Q32" s="607"/>
      <c r="R32" s="608">
        <v>742174</v>
      </c>
      <c r="S32" s="492"/>
      <c r="T32" s="492"/>
      <c r="U32" s="492"/>
      <c r="V32" s="492"/>
      <c r="W32" s="492"/>
      <c r="X32" s="492"/>
      <c r="Y32" s="621"/>
      <c r="Z32" s="641">
        <v>5.5</v>
      </c>
      <c r="AA32" s="641"/>
      <c r="AB32" s="641"/>
      <c r="AC32" s="641"/>
      <c r="AD32" s="642" t="s">
        <v>203</v>
      </c>
      <c r="AE32" s="642"/>
      <c r="AF32" s="642"/>
      <c r="AG32" s="642"/>
      <c r="AH32" s="642"/>
      <c r="AI32" s="642"/>
      <c r="AJ32" s="642"/>
      <c r="AK32" s="642"/>
      <c r="AL32" s="611" t="s">
        <v>203</v>
      </c>
      <c r="AM32" s="355"/>
      <c r="AN32" s="355"/>
      <c r="AO32" s="643"/>
      <c r="AP32" s="602"/>
      <c r="AQ32" s="444"/>
      <c r="AR32" s="444"/>
      <c r="AS32" s="444"/>
      <c r="AT32" s="604"/>
      <c r="AU32" s="1" t="s">
        <v>250</v>
      </c>
      <c r="AX32" s="606" t="s">
        <v>290</v>
      </c>
      <c r="AY32" s="395"/>
      <c r="AZ32" s="395"/>
      <c r="BA32" s="395"/>
      <c r="BB32" s="395"/>
      <c r="BC32" s="395"/>
      <c r="BD32" s="395"/>
      <c r="BE32" s="395"/>
      <c r="BF32" s="607"/>
      <c r="BG32" s="657">
        <v>99.3</v>
      </c>
      <c r="BH32" s="609"/>
      <c r="BI32" s="609"/>
      <c r="BJ32" s="609"/>
      <c r="BK32" s="609"/>
      <c r="BL32" s="609"/>
      <c r="BM32" s="355">
        <v>96.9</v>
      </c>
      <c r="BN32" s="609"/>
      <c r="BO32" s="609"/>
      <c r="BP32" s="609"/>
      <c r="BQ32" s="638"/>
      <c r="BR32" s="657">
        <v>99.4</v>
      </c>
      <c r="BS32" s="609"/>
      <c r="BT32" s="609"/>
      <c r="BU32" s="609"/>
      <c r="BV32" s="609"/>
      <c r="BW32" s="609"/>
      <c r="BX32" s="355">
        <v>96.9</v>
      </c>
      <c r="BY32" s="609"/>
      <c r="BZ32" s="609"/>
      <c r="CA32" s="609"/>
      <c r="CB32" s="638"/>
      <c r="CD32" s="392"/>
      <c r="CE32" s="394"/>
      <c r="CF32" s="606" t="s">
        <v>395</v>
      </c>
      <c r="CG32" s="395"/>
      <c r="CH32" s="395"/>
      <c r="CI32" s="395"/>
      <c r="CJ32" s="395"/>
      <c r="CK32" s="395"/>
      <c r="CL32" s="395"/>
      <c r="CM32" s="395"/>
      <c r="CN32" s="395"/>
      <c r="CO32" s="395"/>
      <c r="CP32" s="395"/>
      <c r="CQ32" s="607"/>
      <c r="CR32" s="608" t="s">
        <v>203</v>
      </c>
      <c r="CS32" s="492"/>
      <c r="CT32" s="492"/>
      <c r="CU32" s="492"/>
      <c r="CV32" s="492"/>
      <c r="CW32" s="492"/>
      <c r="CX32" s="492"/>
      <c r="CY32" s="621"/>
      <c r="CZ32" s="611" t="s">
        <v>203</v>
      </c>
      <c r="DA32" s="612"/>
      <c r="DB32" s="612"/>
      <c r="DC32" s="613"/>
      <c r="DD32" s="614" t="s">
        <v>203</v>
      </c>
      <c r="DE32" s="492"/>
      <c r="DF32" s="492"/>
      <c r="DG32" s="492"/>
      <c r="DH32" s="492"/>
      <c r="DI32" s="492"/>
      <c r="DJ32" s="492"/>
      <c r="DK32" s="621"/>
      <c r="DL32" s="614" t="s">
        <v>203</v>
      </c>
      <c r="DM32" s="492"/>
      <c r="DN32" s="492"/>
      <c r="DO32" s="492"/>
      <c r="DP32" s="492"/>
      <c r="DQ32" s="492"/>
      <c r="DR32" s="492"/>
      <c r="DS32" s="492"/>
      <c r="DT32" s="492"/>
      <c r="DU32" s="492"/>
      <c r="DV32" s="621"/>
      <c r="DW32" s="611" t="s">
        <v>203</v>
      </c>
      <c r="DX32" s="612"/>
      <c r="DY32" s="612"/>
      <c r="DZ32" s="612"/>
      <c r="EA32" s="612"/>
      <c r="EB32" s="612"/>
      <c r="EC32" s="640"/>
    </row>
    <row r="33" spans="2:133" ht="11.25" customHeight="1" x14ac:dyDescent="0.2">
      <c r="B33" s="606" t="s">
        <v>238</v>
      </c>
      <c r="C33" s="395"/>
      <c r="D33" s="395"/>
      <c r="E33" s="395"/>
      <c r="F33" s="395"/>
      <c r="G33" s="395"/>
      <c r="H33" s="395"/>
      <c r="I33" s="395"/>
      <c r="J33" s="395"/>
      <c r="K33" s="395"/>
      <c r="L33" s="395"/>
      <c r="M33" s="395"/>
      <c r="N33" s="395"/>
      <c r="O33" s="395"/>
      <c r="P33" s="395"/>
      <c r="Q33" s="607"/>
      <c r="R33" s="608">
        <v>39399</v>
      </c>
      <c r="S33" s="492"/>
      <c r="T33" s="492"/>
      <c r="U33" s="492"/>
      <c r="V33" s="492"/>
      <c r="W33" s="492"/>
      <c r="X33" s="492"/>
      <c r="Y33" s="621"/>
      <c r="Z33" s="641">
        <v>0.3</v>
      </c>
      <c r="AA33" s="641"/>
      <c r="AB33" s="641"/>
      <c r="AC33" s="641"/>
      <c r="AD33" s="642">
        <v>29001</v>
      </c>
      <c r="AE33" s="642"/>
      <c r="AF33" s="642"/>
      <c r="AG33" s="642"/>
      <c r="AH33" s="642"/>
      <c r="AI33" s="642"/>
      <c r="AJ33" s="642"/>
      <c r="AK33" s="642"/>
      <c r="AL33" s="611">
        <v>0.4</v>
      </c>
      <c r="AM33" s="355"/>
      <c r="AN33" s="355"/>
      <c r="AO33" s="643"/>
      <c r="AP33" s="381"/>
      <c r="AQ33" s="382"/>
      <c r="AR33" s="382"/>
      <c r="AS33" s="382"/>
      <c r="AT33" s="605"/>
      <c r="AU33" s="43"/>
      <c r="AV33" s="43"/>
      <c r="AW33" s="43"/>
      <c r="AX33" s="586" t="s">
        <v>162</v>
      </c>
      <c r="AY33" s="587"/>
      <c r="AZ33" s="587"/>
      <c r="BA33" s="587"/>
      <c r="BB33" s="587"/>
      <c r="BC33" s="587"/>
      <c r="BD33" s="587"/>
      <c r="BE33" s="587"/>
      <c r="BF33" s="588"/>
      <c r="BG33" s="653">
        <v>97.3</v>
      </c>
      <c r="BH33" s="590"/>
      <c r="BI33" s="590"/>
      <c r="BJ33" s="590"/>
      <c r="BK33" s="590"/>
      <c r="BL33" s="590"/>
      <c r="BM33" s="634">
        <v>83.1</v>
      </c>
      <c r="BN33" s="590"/>
      <c r="BO33" s="590"/>
      <c r="BP33" s="590"/>
      <c r="BQ33" s="629"/>
      <c r="BR33" s="653">
        <v>97.6</v>
      </c>
      <c r="BS33" s="590"/>
      <c r="BT33" s="590"/>
      <c r="BU33" s="590"/>
      <c r="BV33" s="590"/>
      <c r="BW33" s="590"/>
      <c r="BX33" s="634">
        <v>83.8</v>
      </c>
      <c r="BY33" s="590"/>
      <c r="BZ33" s="590"/>
      <c r="CA33" s="590"/>
      <c r="CB33" s="629"/>
      <c r="CD33" s="606" t="s">
        <v>396</v>
      </c>
      <c r="CE33" s="395"/>
      <c r="CF33" s="395"/>
      <c r="CG33" s="395"/>
      <c r="CH33" s="395"/>
      <c r="CI33" s="395"/>
      <c r="CJ33" s="395"/>
      <c r="CK33" s="395"/>
      <c r="CL33" s="395"/>
      <c r="CM33" s="395"/>
      <c r="CN33" s="395"/>
      <c r="CO33" s="395"/>
      <c r="CP33" s="395"/>
      <c r="CQ33" s="607"/>
      <c r="CR33" s="608">
        <v>6177965</v>
      </c>
      <c r="CS33" s="609"/>
      <c r="CT33" s="609"/>
      <c r="CU33" s="609"/>
      <c r="CV33" s="609"/>
      <c r="CW33" s="609"/>
      <c r="CX33" s="609"/>
      <c r="CY33" s="610"/>
      <c r="CZ33" s="611">
        <v>47.8</v>
      </c>
      <c r="DA33" s="612"/>
      <c r="DB33" s="612"/>
      <c r="DC33" s="613"/>
      <c r="DD33" s="614">
        <v>5252255</v>
      </c>
      <c r="DE33" s="609"/>
      <c r="DF33" s="609"/>
      <c r="DG33" s="609"/>
      <c r="DH33" s="609"/>
      <c r="DI33" s="609"/>
      <c r="DJ33" s="609"/>
      <c r="DK33" s="610"/>
      <c r="DL33" s="614">
        <v>3506517</v>
      </c>
      <c r="DM33" s="609"/>
      <c r="DN33" s="609"/>
      <c r="DO33" s="609"/>
      <c r="DP33" s="609"/>
      <c r="DQ33" s="609"/>
      <c r="DR33" s="609"/>
      <c r="DS33" s="609"/>
      <c r="DT33" s="609"/>
      <c r="DU33" s="609"/>
      <c r="DV33" s="610"/>
      <c r="DW33" s="611">
        <v>41.9</v>
      </c>
      <c r="DX33" s="612"/>
      <c r="DY33" s="612"/>
      <c r="DZ33" s="612"/>
      <c r="EA33" s="612"/>
      <c r="EB33" s="612"/>
      <c r="EC33" s="640"/>
    </row>
    <row r="34" spans="2:133" ht="11.25" customHeight="1" x14ac:dyDescent="0.2">
      <c r="B34" s="606" t="s">
        <v>148</v>
      </c>
      <c r="C34" s="395"/>
      <c r="D34" s="395"/>
      <c r="E34" s="395"/>
      <c r="F34" s="395"/>
      <c r="G34" s="395"/>
      <c r="H34" s="395"/>
      <c r="I34" s="395"/>
      <c r="J34" s="395"/>
      <c r="K34" s="395"/>
      <c r="L34" s="395"/>
      <c r="M34" s="395"/>
      <c r="N34" s="395"/>
      <c r="O34" s="395"/>
      <c r="P34" s="395"/>
      <c r="Q34" s="607"/>
      <c r="R34" s="608">
        <v>49583</v>
      </c>
      <c r="S34" s="492"/>
      <c r="T34" s="492"/>
      <c r="U34" s="492"/>
      <c r="V34" s="492"/>
      <c r="W34" s="492"/>
      <c r="X34" s="492"/>
      <c r="Y34" s="621"/>
      <c r="Z34" s="641">
        <v>0.4</v>
      </c>
      <c r="AA34" s="641"/>
      <c r="AB34" s="641"/>
      <c r="AC34" s="641"/>
      <c r="AD34" s="642" t="s">
        <v>203</v>
      </c>
      <c r="AE34" s="642"/>
      <c r="AF34" s="642"/>
      <c r="AG34" s="642"/>
      <c r="AH34" s="642"/>
      <c r="AI34" s="642"/>
      <c r="AJ34" s="642"/>
      <c r="AK34" s="642"/>
      <c r="AL34" s="611" t="s">
        <v>203</v>
      </c>
      <c r="AM34" s="355"/>
      <c r="AN34" s="355"/>
      <c r="AO34" s="64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6" t="s">
        <v>399</v>
      </c>
      <c r="CE34" s="395"/>
      <c r="CF34" s="395"/>
      <c r="CG34" s="395"/>
      <c r="CH34" s="395"/>
      <c r="CI34" s="395"/>
      <c r="CJ34" s="395"/>
      <c r="CK34" s="395"/>
      <c r="CL34" s="395"/>
      <c r="CM34" s="395"/>
      <c r="CN34" s="395"/>
      <c r="CO34" s="395"/>
      <c r="CP34" s="395"/>
      <c r="CQ34" s="607"/>
      <c r="CR34" s="608">
        <v>1833860</v>
      </c>
      <c r="CS34" s="492"/>
      <c r="CT34" s="492"/>
      <c r="CU34" s="492"/>
      <c r="CV34" s="492"/>
      <c r="CW34" s="492"/>
      <c r="CX34" s="492"/>
      <c r="CY34" s="621"/>
      <c r="CZ34" s="611">
        <v>14.2</v>
      </c>
      <c r="DA34" s="612"/>
      <c r="DB34" s="612"/>
      <c r="DC34" s="613"/>
      <c r="DD34" s="614">
        <v>1507775</v>
      </c>
      <c r="DE34" s="492"/>
      <c r="DF34" s="492"/>
      <c r="DG34" s="492"/>
      <c r="DH34" s="492"/>
      <c r="DI34" s="492"/>
      <c r="DJ34" s="492"/>
      <c r="DK34" s="621"/>
      <c r="DL34" s="614">
        <v>1227225</v>
      </c>
      <c r="DM34" s="492"/>
      <c r="DN34" s="492"/>
      <c r="DO34" s="492"/>
      <c r="DP34" s="492"/>
      <c r="DQ34" s="492"/>
      <c r="DR34" s="492"/>
      <c r="DS34" s="492"/>
      <c r="DT34" s="492"/>
      <c r="DU34" s="492"/>
      <c r="DV34" s="621"/>
      <c r="DW34" s="611">
        <v>14.7</v>
      </c>
      <c r="DX34" s="612"/>
      <c r="DY34" s="612"/>
      <c r="DZ34" s="612"/>
      <c r="EA34" s="612"/>
      <c r="EB34" s="612"/>
      <c r="EC34" s="640"/>
    </row>
    <row r="35" spans="2:133" ht="11.25" customHeight="1" x14ac:dyDescent="0.2">
      <c r="B35" s="606" t="s">
        <v>401</v>
      </c>
      <c r="C35" s="395"/>
      <c r="D35" s="395"/>
      <c r="E35" s="395"/>
      <c r="F35" s="395"/>
      <c r="G35" s="395"/>
      <c r="H35" s="395"/>
      <c r="I35" s="395"/>
      <c r="J35" s="395"/>
      <c r="K35" s="395"/>
      <c r="L35" s="395"/>
      <c r="M35" s="395"/>
      <c r="N35" s="395"/>
      <c r="O35" s="395"/>
      <c r="P35" s="395"/>
      <c r="Q35" s="607"/>
      <c r="R35" s="608">
        <v>426548</v>
      </c>
      <c r="S35" s="492"/>
      <c r="T35" s="492"/>
      <c r="U35" s="492"/>
      <c r="V35" s="492"/>
      <c r="W35" s="492"/>
      <c r="X35" s="492"/>
      <c r="Y35" s="621"/>
      <c r="Z35" s="641">
        <v>3.2</v>
      </c>
      <c r="AA35" s="641"/>
      <c r="AB35" s="641"/>
      <c r="AC35" s="641"/>
      <c r="AD35" s="642" t="s">
        <v>203</v>
      </c>
      <c r="AE35" s="642"/>
      <c r="AF35" s="642"/>
      <c r="AG35" s="642"/>
      <c r="AH35" s="642"/>
      <c r="AI35" s="642"/>
      <c r="AJ35" s="642"/>
      <c r="AK35" s="642"/>
      <c r="AL35" s="611" t="s">
        <v>203</v>
      </c>
      <c r="AM35" s="355"/>
      <c r="AN35" s="355"/>
      <c r="AO35" s="643"/>
      <c r="AP35" s="16"/>
      <c r="AQ35" s="521" t="s">
        <v>402</v>
      </c>
      <c r="AR35" s="522"/>
      <c r="AS35" s="522"/>
      <c r="AT35" s="522"/>
      <c r="AU35" s="522"/>
      <c r="AV35" s="522"/>
      <c r="AW35" s="522"/>
      <c r="AX35" s="522"/>
      <c r="AY35" s="522"/>
      <c r="AZ35" s="522"/>
      <c r="BA35" s="522"/>
      <c r="BB35" s="522"/>
      <c r="BC35" s="522"/>
      <c r="BD35" s="522"/>
      <c r="BE35" s="522"/>
      <c r="BF35" s="564"/>
      <c r="BG35" s="521" t="s">
        <v>211</v>
      </c>
      <c r="BH35" s="522"/>
      <c r="BI35" s="522"/>
      <c r="BJ35" s="522"/>
      <c r="BK35" s="522"/>
      <c r="BL35" s="522"/>
      <c r="BM35" s="522"/>
      <c r="BN35" s="522"/>
      <c r="BO35" s="522"/>
      <c r="BP35" s="522"/>
      <c r="BQ35" s="522"/>
      <c r="BR35" s="522"/>
      <c r="BS35" s="522"/>
      <c r="BT35" s="522"/>
      <c r="BU35" s="522"/>
      <c r="BV35" s="522"/>
      <c r="BW35" s="522"/>
      <c r="BX35" s="522"/>
      <c r="BY35" s="522"/>
      <c r="BZ35" s="522"/>
      <c r="CA35" s="522"/>
      <c r="CB35" s="564"/>
      <c r="CD35" s="606" t="s">
        <v>403</v>
      </c>
      <c r="CE35" s="395"/>
      <c r="CF35" s="395"/>
      <c r="CG35" s="395"/>
      <c r="CH35" s="395"/>
      <c r="CI35" s="395"/>
      <c r="CJ35" s="395"/>
      <c r="CK35" s="395"/>
      <c r="CL35" s="395"/>
      <c r="CM35" s="395"/>
      <c r="CN35" s="395"/>
      <c r="CO35" s="395"/>
      <c r="CP35" s="395"/>
      <c r="CQ35" s="607"/>
      <c r="CR35" s="608">
        <v>636526</v>
      </c>
      <c r="CS35" s="609"/>
      <c r="CT35" s="609"/>
      <c r="CU35" s="609"/>
      <c r="CV35" s="609"/>
      <c r="CW35" s="609"/>
      <c r="CX35" s="609"/>
      <c r="CY35" s="610"/>
      <c r="CZ35" s="611">
        <v>4.9000000000000004</v>
      </c>
      <c r="DA35" s="612"/>
      <c r="DB35" s="612"/>
      <c r="DC35" s="613"/>
      <c r="DD35" s="614">
        <v>516787</v>
      </c>
      <c r="DE35" s="609"/>
      <c r="DF35" s="609"/>
      <c r="DG35" s="609"/>
      <c r="DH35" s="609"/>
      <c r="DI35" s="609"/>
      <c r="DJ35" s="609"/>
      <c r="DK35" s="610"/>
      <c r="DL35" s="614">
        <v>394080</v>
      </c>
      <c r="DM35" s="609"/>
      <c r="DN35" s="609"/>
      <c r="DO35" s="609"/>
      <c r="DP35" s="609"/>
      <c r="DQ35" s="609"/>
      <c r="DR35" s="609"/>
      <c r="DS35" s="609"/>
      <c r="DT35" s="609"/>
      <c r="DU35" s="609"/>
      <c r="DV35" s="610"/>
      <c r="DW35" s="611">
        <v>4.7</v>
      </c>
      <c r="DX35" s="612"/>
      <c r="DY35" s="612"/>
      <c r="DZ35" s="612"/>
      <c r="EA35" s="612"/>
      <c r="EB35" s="612"/>
      <c r="EC35" s="640"/>
    </row>
    <row r="36" spans="2:133" ht="11.25" customHeight="1" x14ac:dyDescent="0.2">
      <c r="B36" s="606" t="s">
        <v>291</v>
      </c>
      <c r="C36" s="395"/>
      <c r="D36" s="395"/>
      <c r="E36" s="395"/>
      <c r="F36" s="395"/>
      <c r="G36" s="395"/>
      <c r="H36" s="395"/>
      <c r="I36" s="395"/>
      <c r="J36" s="395"/>
      <c r="K36" s="395"/>
      <c r="L36" s="395"/>
      <c r="M36" s="395"/>
      <c r="N36" s="395"/>
      <c r="O36" s="395"/>
      <c r="P36" s="395"/>
      <c r="Q36" s="607"/>
      <c r="R36" s="608">
        <v>417015</v>
      </c>
      <c r="S36" s="492"/>
      <c r="T36" s="492"/>
      <c r="U36" s="492"/>
      <c r="V36" s="492"/>
      <c r="W36" s="492"/>
      <c r="X36" s="492"/>
      <c r="Y36" s="621"/>
      <c r="Z36" s="641">
        <v>3.1</v>
      </c>
      <c r="AA36" s="641"/>
      <c r="AB36" s="641"/>
      <c r="AC36" s="641"/>
      <c r="AD36" s="642" t="s">
        <v>203</v>
      </c>
      <c r="AE36" s="642"/>
      <c r="AF36" s="642"/>
      <c r="AG36" s="642"/>
      <c r="AH36" s="642"/>
      <c r="AI36" s="642"/>
      <c r="AJ36" s="642"/>
      <c r="AK36" s="642"/>
      <c r="AL36" s="611" t="s">
        <v>203</v>
      </c>
      <c r="AM36" s="355"/>
      <c r="AN36" s="355"/>
      <c r="AO36" s="643"/>
      <c r="AP36" s="16"/>
      <c r="AQ36" s="644" t="s">
        <v>387</v>
      </c>
      <c r="AR36" s="645"/>
      <c r="AS36" s="645"/>
      <c r="AT36" s="645"/>
      <c r="AU36" s="645"/>
      <c r="AV36" s="645"/>
      <c r="AW36" s="645"/>
      <c r="AX36" s="645"/>
      <c r="AY36" s="646"/>
      <c r="AZ36" s="647">
        <v>1219693</v>
      </c>
      <c r="BA36" s="648"/>
      <c r="BB36" s="648"/>
      <c r="BC36" s="648"/>
      <c r="BD36" s="648"/>
      <c r="BE36" s="648"/>
      <c r="BF36" s="649"/>
      <c r="BG36" s="650" t="s">
        <v>406</v>
      </c>
      <c r="BH36" s="651"/>
      <c r="BI36" s="651"/>
      <c r="BJ36" s="651"/>
      <c r="BK36" s="651"/>
      <c r="BL36" s="651"/>
      <c r="BM36" s="651"/>
      <c r="BN36" s="651"/>
      <c r="BO36" s="651"/>
      <c r="BP36" s="651"/>
      <c r="BQ36" s="651"/>
      <c r="BR36" s="651"/>
      <c r="BS36" s="651"/>
      <c r="BT36" s="651"/>
      <c r="BU36" s="652"/>
      <c r="BV36" s="647">
        <v>43904</v>
      </c>
      <c r="BW36" s="648"/>
      <c r="BX36" s="648"/>
      <c r="BY36" s="648"/>
      <c r="BZ36" s="648"/>
      <c r="CA36" s="648"/>
      <c r="CB36" s="649"/>
      <c r="CD36" s="606" t="s">
        <v>29</v>
      </c>
      <c r="CE36" s="395"/>
      <c r="CF36" s="395"/>
      <c r="CG36" s="395"/>
      <c r="CH36" s="395"/>
      <c r="CI36" s="395"/>
      <c r="CJ36" s="395"/>
      <c r="CK36" s="395"/>
      <c r="CL36" s="395"/>
      <c r="CM36" s="395"/>
      <c r="CN36" s="395"/>
      <c r="CO36" s="395"/>
      <c r="CP36" s="395"/>
      <c r="CQ36" s="607"/>
      <c r="CR36" s="608">
        <v>2494237</v>
      </c>
      <c r="CS36" s="492"/>
      <c r="CT36" s="492"/>
      <c r="CU36" s="492"/>
      <c r="CV36" s="492"/>
      <c r="CW36" s="492"/>
      <c r="CX36" s="492"/>
      <c r="CY36" s="621"/>
      <c r="CZ36" s="611">
        <v>19.3</v>
      </c>
      <c r="DA36" s="612"/>
      <c r="DB36" s="612"/>
      <c r="DC36" s="613"/>
      <c r="DD36" s="614">
        <v>2214132</v>
      </c>
      <c r="DE36" s="492"/>
      <c r="DF36" s="492"/>
      <c r="DG36" s="492"/>
      <c r="DH36" s="492"/>
      <c r="DI36" s="492"/>
      <c r="DJ36" s="492"/>
      <c r="DK36" s="621"/>
      <c r="DL36" s="614">
        <v>1281965</v>
      </c>
      <c r="DM36" s="492"/>
      <c r="DN36" s="492"/>
      <c r="DO36" s="492"/>
      <c r="DP36" s="492"/>
      <c r="DQ36" s="492"/>
      <c r="DR36" s="492"/>
      <c r="DS36" s="492"/>
      <c r="DT36" s="492"/>
      <c r="DU36" s="492"/>
      <c r="DV36" s="621"/>
      <c r="DW36" s="611">
        <v>15.3</v>
      </c>
      <c r="DX36" s="612"/>
      <c r="DY36" s="612"/>
      <c r="DZ36" s="612"/>
      <c r="EA36" s="612"/>
      <c r="EB36" s="612"/>
      <c r="EC36" s="640"/>
    </row>
    <row r="37" spans="2:133" ht="11.25" customHeight="1" x14ac:dyDescent="0.2">
      <c r="B37" s="606" t="s">
        <v>397</v>
      </c>
      <c r="C37" s="395"/>
      <c r="D37" s="395"/>
      <c r="E37" s="395"/>
      <c r="F37" s="395"/>
      <c r="G37" s="395"/>
      <c r="H37" s="395"/>
      <c r="I37" s="395"/>
      <c r="J37" s="395"/>
      <c r="K37" s="395"/>
      <c r="L37" s="395"/>
      <c r="M37" s="395"/>
      <c r="N37" s="395"/>
      <c r="O37" s="395"/>
      <c r="P37" s="395"/>
      <c r="Q37" s="607"/>
      <c r="R37" s="608">
        <v>158026</v>
      </c>
      <c r="S37" s="492"/>
      <c r="T37" s="492"/>
      <c r="U37" s="492"/>
      <c r="V37" s="492"/>
      <c r="W37" s="492"/>
      <c r="X37" s="492"/>
      <c r="Y37" s="621"/>
      <c r="Z37" s="641">
        <v>1.2</v>
      </c>
      <c r="AA37" s="641"/>
      <c r="AB37" s="641"/>
      <c r="AC37" s="641"/>
      <c r="AD37" s="642">
        <v>379</v>
      </c>
      <c r="AE37" s="642"/>
      <c r="AF37" s="642"/>
      <c r="AG37" s="642"/>
      <c r="AH37" s="642"/>
      <c r="AI37" s="642"/>
      <c r="AJ37" s="642"/>
      <c r="AK37" s="642"/>
      <c r="AL37" s="611">
        <v>0</v>
      </c>
      <c r="AM37" s="355"/>
      <c r="AN37" s="355"/>
      <c r="AO37" s="643"/>
      <c r="AQ37" s="636" t="s">
        <v>407</v>
      </c>
      <c r="AR37" s="453"/>
      <c r="AS37" s="453"/>
      <c r="AT37" s="453"/>
      <c r="AU37" s="453"/>
      <c r="AV37" s="453"/>
      <c r="AW37" s="453"/>
      <c r="AX37" s="453"/>
      <c r="AY37" s="637"/>
      <c r="AZ37" s="608">
        <v>279852</v>
      </c>
      <c r="BA37" s="492"/>
      <c r="BB37" s="492"/>
      <c r="BC37" s="492"/>
      <c r="BD37" s="609"/>
      <c r="BE37" s="609"/>
      <c r="BF37" s="638"/>
      <c r="BG37" s="606" t="s">
        <v>409</v>
      </c>
      <c r="BH37" s="395"/>
      <c r="BI37" s="395"/>
      <c r="BJ37" s="395"/>
      <c r="BK37" s="395"/>
      <c r="BL37" s="395"/>
      <c r="BM37" s="395"/>
      <c r="BN37" s="395"/>
      <c r="BO37" s="395"/>
      <c r="BP37" s="395"/>
      <c r="BQ37" s="395"/>
      <c r="BR37" s="395"/>
      <c r="BS37" s="395"/>
      <c r="BT37" s="395"/>
      <c r="BU37" s="607"/>
      <c r="BV37" s="608">
        <v>17486</v>
      </c>
      <c r="BW37" s="492"/>
      <c r="BX37" s="492"/>
      <c r="BY37" s="492"/>
      <c r="BZ37" s="492"/>
      <c r="CA37" s="492"/>
      <c r="CB37" s="639"/>
      <c r="CD37" s="606" t="s">
        <v>160</v>
      </c>
      <c r="CE37" s="395"/>
      <c r="CF37" s="395"/>
      <c r="CG37" s="395"/>
      <c r="CH37" s="395"/>
      <c r="CI37" s="395"/>
      <c r="CJ37" s="395"/>
      <c r="CK37" s="395"/>
      <c r="CL37" s="395"/>
      <c r="CM37" s="395"/>
      <c r="CN37" s="395"/>
      <c r="CO37" s="395"/>
      <c r="CP37" s="395"/>
      <c r="CQ37" s="607"/>
      <c r="CR37" s="608">
        <v>1063344</v>
      </c>
      <c r="CS37" s="609"/>
      <c r="CT37" s="609"/>
      <c r="CU37" s="609"/>
      <c r="CV37" s="609"/>
      <c r="CW37" s="609"/>
      <c r="CX37" s="609"/>
      <c r="CY37" s="610"/>
      <c r="CZ37" s="611">
        <v>8.1999999999999993</v>
      </c>
      <c r="DA37" s="612"/>
      <c r="DB37" s="612"/>
      <c r="DC37" s="613"/>
      <c r="DD37" s="614">
        <v>1020345</v>
      </c>
      <c r="DE37" s="609"/>
      <c r="DF37" s="609"/>
      <c r="DG37" s="609"/>
      <c r="DH37" s="609"/>
      <c r="DI37" s="609"/>
      <c r="DJ37" s="609"/>
      <c r="DK37" s="610"/>
      <c r="DL37" s="614">
        <v>923177</v>
      </c>
      <c r="DM37" s="609"/>
      <c r="DN37" s="609"/>
      <c r="DO37" s="609"/>
      <c r="DP37" s="609"/>
      <c r="DQ37" s="609"/>
      <c r="DR37" s="609"/>
      <c r="DS37" s="609"/>
      <c r="DT37" s="609"/>
      <c r="DU37" s="609"/>
      <c r="DV37" s="610"/>
      <c r="DW37" s="611">
        <v>11</v>
      </c>
      <c r="DX37" s="612"/>
      <c r="DY37" s="612"/>
      <c r="DZ37" s="612"/>
      <c r="EA37" s="612"/>
      <c r="EB37" s="612"/>
      <c r="EC37" s="640"/>
    </row>
    <row r="38" spans="2:133" ht="11.25" customHeight="1" x14ac:dyDescent="0.2">
      <c r="B38" s="606" t="s">
        <v>410</v>
      </c>
      <c r="C38" s="395"/>
      <c r="D38" s="395"/>
      <c r="E38" s="395"/>
      <c r="F38" s="395"/>
      <c r="G38" s="395"/>
      <c r="H38" s="395"/>
      <c r="I38" s="395"/>
      <c r="J38" s="395"/>
      <c r="K38" s="395"/>
      <c r="L38" s="395"/>
      <c r="M38" s="395"/>
      <c r="N38" s="395"/>
      <c r="O38" s="395"/>
      <c r="P38" s="395"/>
      <c r="Q38" s="607"/>
      <c r="R38" s="608">
        <v>1072264</v>
      </c>
      <c r="S38" s="492"/>
      <c r="T38" s="492"/>
      <c r="U38" s="492"/>
      <c r="V38" s="492"/>
      <c r="W38" s="492"/>
      <c r="X38" s="492"/>
      <c r="Y38" s="621"/>
      <c r="Z38" s="641">
        <v>8</v>
      </c>
      <c r="AA38" s="641"/>
      <c r="AB38" s="641"/>
      <c r="AC38" s="641"/>
      <c r="AD38" s="642" t="s">
        <v>203</v>
      </c>
      <c r="AE38" s="642"/>
      <c r="AF38" s="642"/>
      <c r="AG38" s="642"/>
      <c r="AH38" s="642"/>
      <c r="AI38" s="642"/>
      <c r="AJ38" s="642"/>
      <c r="AK38" s="642"/>
      <c r="AL38" s="611" t="s">
        <v>203</v>
      </c>
      <c r="AM38" s="355"/>
      <c r="AN38" s="355"/>
      <c r="AO38" s="643"/>
      <c r="AQ38" s="636" t="s">
        <v>307</v>
      </c>
      <c r="AR38" s="453"/>
      <c r="AS38" s="453"/>
      <c r="AT38" s="453"/>
      <c r="AU38" s="453"/>
      <c r="AV38" s="453"/>
      <c r="AW38" s="453"/>
      <c r="AX38" s="453"/>
      <c r="AY38" s="637"/>
      <c r="AZ38" s="608">
        <v>159765</v>
      </c>
      <c r="BA38" s="492"/>
      <c r="BB38" s="492"/>
      <c r="BC38" s="492"/>
      <c r="BD38" s="609"/>
      <c r="BE38" s="609"/>
      <c r="BF38" s="638"/>
      <c r="BG38" s="606" t="s">
        <v>412</v>
      </c>
      <c r="BH38" s="395"/>
      <c r="BI38" s="395"/>
      <c r="BJ38" s="395"/>
      <c r="BK38" s="395"/>
      <c r="BL38" s="395"/>
      <c r="BM38" s="395"/>
      <c r="BN38" s="395"/>
      <c r="BO38" s="395"/>
      <c r="BP38" s="395"/>
      <c r="BQ38" s="395"/>
      <c r="BR38" s="395"/>
      <c r="BS38" s="395"/>
      <c r="BT38" s="395"/>
      <c r="BU38" s="607"/>
      <c r="BV38" s="608">
        <v>2063</v>
      </c>
      <c r="BW38" s="492"/>
      <c r="BX38" s="492"/>
      <c r="BY38" s="492"/>
      <c r="BZ38" s="492"/>
      <c r="CA38" s="492"/>
      <c r="CB38" s="639"/>
      <c r="CD38" s="606" t="s">
        <v>413</v>
      </c>
      <c r="CE38" s="395"/>
      <c r="CF38" s="395"/>
      <c r="CG38" s="395"/>
      <c r="CH38" s="395"/>
      <c r="CI38" s="395"/>
      <c r="CJ38" s="395"/>
      <c r="CK38" s="395"/>
      <c r="CL38" s="395"/>
      <c r="CM38" s="395"/>
      <c r="CN38" s="395"/>
      <c r="CO38" s="395"/>
      <c r="CP38" s="395"/>
      <c r="CQ38" s="607"/>
      <c r="CR38" s="608">
        <v>780076</v>
      </c>
      <c r="CS38" s="492"/>
      <c r="CT38" s="492"/>
      <c r="CU38" s="492"/>
      <c r="CV38" s="492"/>
      <c r="CW38" s="492"/>
      <c r="CX38" s="492"/>
      <c r="CY38" s="621"/>
      <c r="CZ38" s="611">
        <v>6</v>
      </c>
      <c r="DA38" s="612"/>
      <c r="DB38" s="612"/>
      <c r="DC38" s="613"/>
      <c r="DD38" s="614">
        <v>630620</v>
      </c>
      <c r="DE38" s="492"/>
      <c r="DF38" s="492"/>
      <c r="DG38" s="492"/>
      <c r="DH38" s="492"/>
      <c r="DI38" s="492"/>
      <c r="DJ38" s="492"/>
      <c r="DK38" s="621"/>
      <c r="DL38" s="614">
        <v>603247</v>
      </c>
      <c r="DM38" s="492"/>
      <c r="DN38" s="492"/>
      <c r="DO38" s="492"/>
      <c r="DP38" s="492"/>
      <c r="DQ38" s="492"/>
      <c r="DR38" s="492"/>
      <c r="DS38" s="492"/>
      <c r="DT38" s="492"/>
      <c r="DU38" s="492"/>
      <c r="DV38" s="621"/>
      <c r="DW38" s="611">
        <v>7.2</v>
      </c>
      <c r="DX38" s="612"/>
      <c r="DY38" s="612"/>
      <c r="DZ38" s="612"/>
      <c r="EA38" s="612"/>
      <c r="EB38" s="612"/>
      <c r="EC38" s="640"/>
    </row>
    <row r="39" spans="2:133" ht="11.25" customHeight="1" x14ac:dyDescent="0.2">
      <c r="B39" s="606" t="s">
        <v>414</v>
      </c>
      <c r="C39" s="395"/>
      <c r="D39" s="395"/>
      <c r="E39" s="395"/>
      <c r="F39" s="395"/>
      <c r="G39" s="395"/>
      <c r="H39" s="395"/>
      <c r="I39" s="395"/>
      <c r="J39" s="395"/>
      <c r="K39" s="395"/>
      <c r="L39" s="395"/>
      <c r="M39" s="395"/>
      <c r="N39" s="395"/>
      <c r="O39" s="395"/>
      <c r="P39" s="395"/>
      <c r="Q39" s="607"/>
      <c r="R39" s="608" t="s">
        <v>203</v>
      </c>
      <c r="S39" s="492"/>
      <c r="T39" s="492"/>
      <c r="U39" s="492"/>
      <c r="V39" s="492"/>
      <c r="W39" s="492"/>
      <c r="X39" s="492"/>
      <c r="Y39" s="621"/>
      <c r="Z39" s="641" t="s">
        <v>203</v>
      </c>
      <c r="AA39" s="641"/>
      <c r="AB39" s="641"/>
      <c r="AC39" s="641"/>
      <c r="AD39" s="642" t="s">
        <v>203</v>
      </c>
      <c r="AE39" s="642"/>
      <c r="AF39" s="642"/>
      <c r="AG39" s="642"/>
      <c r="AH39" s="642"/>
      <c r="AI39" s="642"/>
      <c r="AJ39" s="642"/>
      <c r="AK39" s="642"/>
      <c r="AL39" s="611" t="s">
        <v>203</v>
      </c>
      <c r="AM39" s="355"/>
      <c r="AN39" s="355"/>
      <c r="AO39" s="643"/>
      <c r="AQ39" s="636" t="s">
        <v>415</v>
      </c>
      <c r="AR39" s="453"/>
      <c r="AS39" s="453"/>
      <c r="AT39" s="453"/>
      <c r="AU39" s="453"/>
      <c r="AV39" s="453"/>
      <c r="AW39" s="453"/>
      <c r="AX39" s="453"/>
      <c r="AY39" s="637"/>
      <c r="AZ39" s="608" t="s">
        <v>203</v>
      </c>
      <c r="BA39" s="492"/>
      <c r="BB39" s="492"/>
      <c r="BC39" s="492"/>
      <c r="BD39" s="609"/>
      <c r="BE39" s="609"/>
      <c r="BF39" s="638"/>
      <c r="BG39" s="606" t="s">
        <v>339</v>
      </c>
      <c r="BH39" s="395"/>
      <c r="BI39" s="395"/>
      <c r="BJ39" s="395"/>
      <c r="BK39" s="395"/>
      <c r="BL39" s="395"/>
      <c r="BM39" s="395"/>
      <c r="BN39" s="395"/>
      <c r="BO39" s="395"/>
      <c r="BP39" s="395"/>
      <c r="BQ39" s="395"/>
      <c r="BR39" s="395"/>
      <c r="BS39" s="395"/>
      <c r="BT39" s="395"/>
      <c r="BU39" s="607"/>
      <c r="BV39" s="608">
        <v>3121</v>
      </c>
      <c r="BW39" s="492"/>
      <c r="BX39" s="492"/>
      <c r="BY39" s="492"/>
      <c r="BZ39" s="492"/>
      <c r="CA39" s="492"/>
      <c r="CB39" s="639"/>
      <c r="CD39" s="606" t="s">
        <v>419</v>
      </c>
      <c r="CE39" s="395"/>
      <c r="CF39" s="395"/>
      <c r="CG39" s="395"/>
      <c r="CH39" s="395"/>
      <c r="CI39" s="395"/>
      <c r="CJ39" s="395"/>
      <c r="CK39" s="395"/>
      <c r="CL39" s="395"/>
      <c r="CM39" s="395"/>
      <c r="CN39" s="395"/>
      <c r="CO39" s="395"/>
      <c r="CP39" s="395"/>
      <c r="CQ39" s="607"/>
      <c r="CR39" s="608">
        <v>413238</v>
      </c>
      <c r="CS39" s="609"/>
      <c r="CT39" s="609"/>
      <c r="CU39" s="609"/>
      <c r="CV39" s="609"/>
      <c r="CW39" s="609"/>
      <c r="CX39" s="609"/>
      <c r="CY39" s="610"/>
      <c r="CZ39" s="611">
        <v>3.2</v>
      </c>
      <c r="DA39" s="612"/>
      <c r="DB39" s="612"/>
      <c r="DC39" s="613"/>
      <c r="DD39" s="614">
        <v>382913</v>
      </c>
      <c r="DE39" s="609"/>
      <c r="DF39" s="609"/>
      <c r="DG39" s="609"/>
      <c r="DH39" s="609"/>
      <c r="DI39" s="609"/>
      <c r="DJ39" s="609"/>
      <c r="DK39" s="610"/>
      <c r="DL39" s="614" t="s">
        <v>203</v>
      </c>
      <c r="DM39" s="609"/>
      <c r="DN39" s="609"/>
      <c r="DO39" s="609"/>
      <c r="DP39" s="609"/>
      <c r="DQ39" s="609"/>
      <c r="DR39" s="609"/>
      <c r="DS39" s="609"/>
      <c r="DT39" s="609"/>
      <c r="DU39" s="609"/>
      <c r="DV39" s="610"/>
      <c r="DW39" s="611" t="s">
        <v>203</v>
      </c>
      <c r="DX39" s="612"/>
      <c r="DY39" s="612"/>
      <c r="DZ39" s="612"/>
      <c r="EA39" s="612"/>
      <c r="EB39" s="612"/>
      <c r="EC39" s="640"/>
    </row>
    <row r="40" spans="2:133" ht="11.25" customHeight="1" x14ac:dyDescent="0.2">
      <c r="B40" s="606" t="s">
        <v>420</v>
      </c>
      <c r="C40" s="395"/>
      <c r="D40" s="395"/>
      <c r="E40" s="395"/>
      <c r="F40" s="395"/>
      <c r="G40" s="395"/>
      <c r="H40" s="395"/>
      <c r="I40" s="395"/>
      <c r="J40" s="395"/>
      <c r="K40" s="395"/>
      <c r="L40" s="395"/>
      <c r="M40" s="395"/>
      <c r="N40" s="395"/>
      <c r="O40" s="395"/>
      <c r="P40" s="395"/>
      <c r="Q40" s="607"/>
      <c r="R40" s="608">
        <v>75164</v>
      </c>
      <c r="S40" s="492"/>
      <c r="T40" s="492"/>
      <c r="U40" s="492"/>
      <c r="V40" s="492"/>
      <c r="W40" s="492"/>
      <c r="X40" s="492"/>
      <c r="Y40" s="621"/>
      <c r="Z40" s="641">
        <v>0.6</v>
      </c>
      <c r="AA40" s="641"/>
      <c r="AB40" s="641"/>
      <c r="AC40" s="641"/>
      <c r="AD40" s="642" t="s">
        <v>203</v>
      </c>
      <c r="AE40" s="642"/>
      <c r="AF40" s="642"/>
      <c r="AG40" s="642"/>
      <c r="AH40" s="642"/>
      <c r="AI40" s="642"/>
      <c r="AJ40" s="642"/>
      <c r="AK40" s="642"/>
      <c r="AL40" s="611" t="s">
        <v>203</v>
      </c>
      <c r="AM40" s="355"/>
      <c r="AN40" s="355"/>
      <c r="AO40" s="643"/>
      <c r="AQ40" s="636" t="s">
        <v>422</v>
      </c>
      <c r="AR40" s="453"/>
      <c r="AS40" s="453"/>
      <c r="AT40" s="453"/>
      <c r="AU40" s="453"/>
      <c r="AV40" s="453"/>
      <c r="AW40" s="453"/>
      <c r="AX40" s="453"/>
      <c r="AY40" s="637"/>
      <c r="AZ40" s="608" t="s">
        <v>203</v>
      </c>
      <c r="BA40" s="492"/>
      <c r="BB40" s="492"/>
      <c r="BC40" s="492"/>
      <c r="BD40" s="609"/>
      <c r="BE40" s="609"/>
      <c r="BF40" s="638"/>
      <c r="BG40" s="602" t="s">
        <v>424</v>
      </c>
      <c r="BH40" s="444"/>
      <c r="BI40" s="444"/>
      <c r="BJ40" s="444"/>
      <c r="BK40" s="444"/>
      <c r="BL40" s="7"/>
      <c r="BM40" s="395" t="s">
        <v>425</v>
      </c>
      <c r="BN40" s="395"/>
      <c r="BO40" s="395"/>
      <c r="BP40" s="395"/>
      <c r="BQ40" s="395"/>
      <c r="BR40" s="395"/>
      <c r="BS40" s="395"/>
      <c r="BT40" s="395"/>
      <c r="BU40" s="607"/>
      <c r="BV40" s="608">
        <v>94</v>
      </c>
      <c r="BW40" s="492"/>
      <c r="BX40" s="492"/>
      <c r="BY40" s="492"/>
      <c r="BZ40" s="492"/>
      <c r="CA40" s="492"/>
      <c r="CB40" s="639"/>
      <c r="CD40" s="606" t="s">
        <v>371</v>
      </c>
      <c r="CE40" s="395"/>
      <c r="CF40" s="395"/>
      <c r="CG40" s="395"/>
      <c r="CH40" s="395"/>
      <c r="CI40" s="395"/>
      <c r="CJ40" s="395"/>
      <c r="CK40" s="395"/>
      <c r="CL40" s="395"/>
      <c r="CM40" s="395"/>
      <c r="CN40" s="395"/>
      <c r="CO40" s="395"/>
      <c r="CP40" s="395"/>
      <c r="CQ40" s="607"/>
      <c r="CR40" s="608">
        <v>20028</v>
      </c>
      <c r="CS40" s="492"/>
      <c r="CT40" s="492"/>
      <c r="CU40" s="492"/>
      <c r="CV40" s="492"/>
      <c r="CW40" s="492"/>
      <c r="CX40" s="492"/>
      <c r="CY40" s="621"/>
      <c r="CZ40" s="611">
        <v>0.2</v>
      </c>
      <c r="DA40" s="612"/>
      <c r="DB40" s="612"/>
      <c r="DC40" s="613"/>
      <c r="DD40" s="614">
        <v>28</v>
      </c>
      <c r="DE40" s="492"/>
      <c r="DF40" s="492"/>
      <c r="DG40" s="492"/>
      <c r="DH40" s="492"/>
      <c r="DI40" s="492"/>
      <c r="DJ40" s="492"/>
      <c r="DK40" s="621"/>
      <c r="DL40" s="614" t="s">
        <v>203</v>
      </c>
      <c r="DM40" s="492"/>
      <c r="DN40" s="492"/>
      <c r="DO40" s="492"/>
      <c r="DP40" s="492"/>
      <c r="DQ40" s="492"/>
      <c r="DR40" s="492"/>
      <c r="DS40" s="492"/>
      <c r="DT40" s="492"/>
      <c r="DU40" s="492"/>
      <c r="DV40" s="621"/>
      <c r="DW40" s="611" t="s">
        <v>203</v>
      </c>
      <c r="DX40" s="612"/>
      <c r="DY40" s="612"/>
      <c r="DZ40" s="612"/>
      <c r="EA40" s="612"/>
      <c r="EB40" s="612"/>
      <c r="EC40" s="640"/>
    </row>
    <row r="41" spans="2:133" ht="11.25" customHeight="1" x14ac:dyDescent="0.2">
      <c r="B41" s="586" t="s">
        <v>421</v>
      </c>
      <c r="C41" s="587"/>
      <c r="D41" s="587"/>
      <c r="E41" s="587"/>
      <c r="F41" s="587"/>
      <c r="G41" s="587"/>
      <c r="H41" s="587"/>
      <c r="I41" s="587"/>
      <c r="J41" s="587"/>
      <c r="K41" s="587"/>
      <c r="L41" s="587"/>
      <c r="M41" s="587"/>
      <c r="N41" s="587"/>
      <c r="O41" s="587"/>
      <c r="P41" s="587"/>
      <c r="Q41" s="588"/>
      <c r="R41" s="589">
        <v>13388728</v>
      </c>
      <c r="S41" s="628"/>
      <c r="T41" s="628"/>
      <c r="U41" s="628"/>
      <c r="V41" s="628"/>
      <c r="W41" s="628"/>
      <c r="X41" s="628"/>
      <c r="Y41" s="631"/>
      <c r="Z41" s="632">
        <v>100</v>
      </c>
      <c r="AA41" s="632"/>
      <c r="AB41" s="632"/>
      <c r="AC41" s="632"/>
      <c r="AD41" s="633">
        <v>8284187</v>
      </c>
      <c r="AE41" s="633"/>
      <c r="AF41" s="633"/>
      <c r="AG41" s="633"/>
      <c r="AH41" s="633"/>
      <c r="AI41" s="633"/>
      <c r="AJ41" s="633"/>
      <c r="AK41" s="633"/>
      <c r="AL41" s="592">
        <v>100</v>
      </c>
      <c r="AM41" s="634"/>
      <c r="AN41" s="634"/>
      <c r="AO41" s="635"/>
      <c r="AQ41" s="636" t="s">
        <v>426</v>
      </c>
      <c r="AR41" s="453"/>
      <c r="AS41" s="453"/>
      <c r="AT41" s="453"/>
      <c r="AU41" s="453"/>
      <c r="AV41" s="453"/>
      <c r="AW41" s="453"/>
      <c r="AX41" s="453"/>
      <c r="AY41" s="637"/>
      <c r="AZ41" s="608">
        <v>160105</v>
      </c>
      <c r="BA41" s="492"/>
      <c r="BB41" s="492"/>
      <c r="BC41" s="492"/>
      <c r="BD41" s="609"/>
      <c r="BE41" s="609"/>
      <c r="BF41" s="638"/>
      <c r="BG41" s="602"/>
      <c r="BH41" s="444"/>
      <c r="BI41" s="444"/>
      <c r="BJ41" s="444"/>
      <c r="BK41" s="444"/>
      <c r="BL41" s="7"/>
      <c r="BM41" s="395" t="s">
        <v>344</v>
      </c>
      <c r="BN41" s="395"/>
      <c r="BO41" s="395"/>
      <c r="BP41" s="395"/>
      <c r="BQ41" s="395"/>
      <c r="BR41" s="395"/>
      <c r="BS41" s="395"/>
      <c r="BT41" s="395"/>
      <c r="BU41" s="607"/>
      <c r="BV41" s="608" t="s">
        <v>203</v>
      </c>
      <c r="BW41" s="492"/>
      <c r="BX41" s="492"/>
      <c r="BY41" s="492"/>
      <c r="BZ41" s="492"/>
      <c r="CA41" s="492"/>
      <c r="CB41" s="639"/>
      <c r="CD41" s="606" t="s">
        <v>285</v>
      </c>
      <c r="CE41" s="395"/>
      <c r="CF41" s="395"/>
      <c r="CG41" s="395"/>
      <c r="CH41" s="395"/>
      <c r="CI41" s="395"/>
      <c r="CJ41" s="395"/>
      <c r="CK41" s="395"/>
      <c r="CL41" s="395"/>
      <c r="CM41" s="395"/>
      <c r="CN41" s="395"/>
      <c r="CO41" s="395"/>
      <c r="CP41" s="395"/>
      <c r="CQ41" s="607"/>
      <c r="CR41" s="608" t="s">
        <v>203</v>
      </c>
      <c r="CS41" s="609"/>
      <c r="CT41" s="609"/>
      <c r="CU41" s="609"/>
      <c r="CV41" s="609"/>
      <c r="CW41" s="609"/>
      <c r="CX41" s="609"/>
      <c r="CY41" s="610"/>
      <c r="CZ41" s="611" t="s">
        <v>203</v>
      </c>
      <c r="DA41" s="612"/>
      <c r="DB41" s="612"/>
      <c r="DC41" s="613"/>
      <c r="DD41" s="614" t="s">
        <v>203</v>
      </c>
      <c r="DE41" s="609"/>
      <c r="DF41" s="609"/>
      <c r="DG41" s="609"/>
      <c r="DH41" s="609"/>
      <c r="DI41" s="609"/>
      <c r="DJ41" s="609"/>
      <c r="DK41" s="610"/>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25" t="s">
        <v>427</v>
      </c>
      <c r="AR42" s="626"/>
      <c r="AS42" s="626"/>
      <c r="AT42" s="626"/>
      <c r="AU42" s="626"/>
      <c r="AV42" s="626"/>
      <c r="AW42" s="626"/>
      <c r="AX42" s="626"/>
      <c r="AY42" s="627"/>
      <c r="AZ42" s="589">
        <v>619971</v>
      </c>
      <c r="BA42" s="628"/>
      <c r="BB42" s="628"/>
      <c r="BC42" s="628"/>
      <c r="BD42" s="590"/>
      <c r="BE42" s="590"/>
      <c r="BF42" s="629"/>
      <c r="BG42" s="381"/>
      <c r="BH42" s="382"/>
      <c r="BI42" s="382"/>
      <c r="BJ42" s="382"/>
      <c r="BK42" s="382"/>
      <c r="BL42" s="20"/>
      <c r="BM42" s="587" t="s">
        <v>428</v>
      </c>
      <c r="BN42" s="587"/>
      <c r="BO42" s="587"/>
      <c r="BP42" s="587"/>
      <c r="BQ42" s="587"/>
      <c r="BR42" s="587"/>
      <c r="BS42" s="587"/>
      <c r="BT42" s="587"/>
      <c r="BU42" s="588"/>
      <c r="BV42" s="589">
        <v>340</v>
      </c>
      <c r="BW42" s="628"/>
      <c r="BX42" s="628"/>
      <c r="BY42" s="628"/>
      <c r="BZ42" s="628"/>
      <c r="CA42" s="628"/>
      <c r="CB42" s="630"/>
      <c r="CD42" s="606" t="s">
        <v>278</v>
      </c>
      <c r="CE42" s="395"/>
      <c r="CF42" s="395"/>
      <c r="CG42" s="395"/>
      <c r="CH42" s="395"/>
      <c r="CI42" s="395"/>
      <c r="CJ42" s="395"/>
      <c r="CK42" s="395"/>
      <c r="CL42" s="395"/>
      <c r="CM42" s="395"/>
      <c r="CN42" s="395"/>
      <c r="CO42" s="395"/>
      <c r="CP42" s="395"/>
      <c r="CQ42" s="607"/>
      <c r="CR42" s="608">
        <v>2048357</v>
      </c>
      <c r="CS42" s="609"/>
      <c r="CT42" s="609"/>
      <c r="CU42" s="609"/>
      <c r="CV42" s="609"/>
      <c r="CW42" s="609"/>
      <c r="CX42" s="609"/>
      <c r="CY42" s="610"/>
      <c r="CZ42" s="611">
        <v>15.8</v>
      </c>
      <c r="DA42" s="612"/>
      <c r="DB42" s="612"/>
      <c r="DC42" s="613"/>
      <c r="DD42" s="614">
        <v>528970</v>
      </c>
      <c r="DE42" s="609"/>
      <c r="DF42" s="609"/>
      <c r="DG42" s="609"/>
      <c r="DH42" s="609"/>
      <c r="DI42" s="609"/>
      <c r="DJ42" s="609"/>
      <c r="DK42" s="610"/>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 t="s">
        <v>48</v>
      </c>
      <c r="CD43" s="606" t="s">
        <v>57</v>
      </c>
      <c r="CE43" s="395"/>
      <c r="CF43" s="395"/>
      <c r="CG43" s="395"/>
      <c r="CH43" s="395"/>
      <c r="CI43" s="395"/>
      <c r="CJ43" s="395"/>
      <c r="CK43" s="395"/>
      <c r="CL43" s="395"/>
      <c r="CM43" s="395"/>
      <c r="CN43" s="395"/>
      <c r="CO43" s="395"/>
      <c r="CP43" s="395"/>
      <c r="CQ43" s="607"/>
      <c r="CR43" s="608">
        <v>95160</v>
      </c>
      <c r="CS43" s="609"/>
      <c r="CT43" s="609"/>
      <c r="CU43" s="609"/>
      <c r="CV43" s="609"/>
      <c r="CW43" s="609"/>
      <c r="CX43" s="609"/>
      <c r="CY43" s="610"/>
      <c r="CZ43" s="611">
        <v>0.7</v>
      </c>
      <c r="DA43" s="612"/>
      <c r="DB43" s="612"/>
      <c r="DC43" s="613"/>
      <c r="DD43" s="614">
        <v>95160</v>
      </c>
      <c r="DE43" s="609"/>
      <c r="DF43" s="609"/>
      <c r="DG43" s="609"/>
      <c r="DH43" s="609"/>
      <c r="DI43" s="609"/>
      <c r="DJ43" s="609"/>
      <c r="DK43" s="610"/>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3" t="s">
        <v>405</v>
      </c>
      <c r="C44" s="623"/>
      <c r="D44" s="623"/>
      <c r="E44" s="623"/>
      <c r="F44" s="623"/>
      <c r="G44" s="623"/>
      <c r="H44" s="623"/>
      <c r="I44" s="623"/>
      <c r="J44" s="623"/>
      <c r="K44" s="623"/>
      <c r="L44" s="623"/>
      <c r="M44" s="623"/>
      <c r="N44" s="623"/>
      <c r="O44" s="623"/>
      <c r="P44" s="623"/>
      <c r="Q44" s="623"/>
      <c r="R44" s="623"/>
      <c r="S44" s="623"/>
      <c r="T44" s="623"/>
      <c r="U44" s="623"/>
      <c r="V44" s="623"/>
      <c r="W44" s="623"/>
      <c r="X44" s="623"/>
      <c r="Y44" s="623"/>
      <c r="Z44" s="623"/>
      <c r="AA44" s="623"/>
      <c r="AB44" s="623"/>
      <c r="AC44" s="623"/>
      <c r="AD44" s="623"/>
      <c r="AE44" s="623"/>
      <c r="AF44" s="623"/>
      <c r="AG44" s="623"/>
      <c r="AH44" s="623"/>
      <c r="AI44" s="623"/>
      <c r="AJ44" s="623"/>
      <c r="AK44" s="623"/>
      <c r="AL44" s="623"/>
      <c r="AM44" s="623"/>
      <c r="AN44" s="623"/>
      <c r="AO44" s="623"/>
      <c r="AP44" s="623"/>
      <c r="AQ44" s="623"/>
      <c r="AR44" s="623"/>
      <c r="AS44" s="623"/>
      <c r="AT44" s="623"/>
      <c r="AU44" s="623"/>
      <c r="AV44" s="623"/>
      <c r="AW44" s="623"/>
      <c r="AX44" s="623"/>
      <c r="AY44" s="623"/>
      <c r="AZ44" s="623"/>
      <c r="BA44" s="623"/>
      <c r="BB44" s="623"/>
      <c r="BC44" s="623"/>
      <c r="BD44" s="623"/>
      <c r="BE44" s="623"/>
      <c r="BF44" s="623"/>
      <c r="BG44" s="623"/>
      <c r="BH44" s="623"/>
      <c r="BI44" s="623"/>
      <c r="BJ44" s="623"/>
      <c r="BK44" s="623"/>
      <c r="BL44" s="623"/>
      <c r="BM44" s="623"/>
      <c r="BN44" s="623"/>
      <c r="BO44" s="623"/>
      <c r="BP44" s="623"/>
      <c r="BQ44" s="623"/>
      <c r="BR44" s="623"/>
      <c r="BS44" s="623"/>
      <c r="BT44" s="623"/>
      <c r="BU44" s="623"/>
      <c r="BV44" s="623"/>
      <c r="BW44" s="623"/>
      <c r="BX44" s="623"/>
      <c r="BY44" s="623"/>
      <c r="BZ44" s="623"/>
      <c r="CA44" s="623"/>
      <c r="CB44" s="623"/>
      <c r="CC44" s="624"/>
      <c r="CD44" s="386" t="s">
        <v>176</v>
      </c>
      <c r="CE44" s="388"/>
      <c r="CF44" s="606" t="s">
        <v>429</v>
      </c>
      <c r="CG44" s="395"/>
      <c r="CH44" s="395"/>
      <c r="CI44" s="395"/>
      <c r="CJ44" s="395"/>
      <c r="CK44" s="395"/>
      <c r="CL44" s="395"/>
      <c r="CM44" s="395"/>
      <c r="CN44" s="395"/>
      <c r="CO44" s="395"/>
      <c r="CP44" s="395"/>
      <c r="CQ44" s="607"/>
      <c r="CR44" s="608">
        <v>1942504</v>
      </c>
      <c r="CS44" s="492"/>
      <c r="CT44" s="492"/>
      <c r="CU44" s="492"/>
      <c r="CV44" s="492"/>
      <c r="CW44" s="492"/>
      <c r="CX44" s="492"/>
      <c r="CY44" s="621"/>
      <c r="CZ44" s="611">
        <v>15</v>
      </c>
      <c r="DA44" s="355"/>
      <c r="DB44" s="355"/>
      <c r="DC44" s="622"/>
      <c r="DD44" s="614">
        <v>462689</v>
      </c>
      <c r="DE44" s="492"/>
      <c r="DF44" s="492"/>
      <c r="DG44" s="492"/>
      <c r="DH44" s="492"/>
      <c r="DI44" s="492"/>
      <c r="DJ44" s="492"/>
      <c r="DK44" s="621"/>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3" t="s">
        <v>266</v>
      </c>
      <c r="C45" s="623"/>
      <c r="D45" s="623"/>
      <c r="E45" s="623"/>
      <c r="F45" s="623"/>
      <c r="G45" s="623"/>
      <c r="H45" s="623"/>
      <c r="I45" s="623"/>
      <c r="J45" s="623"/>
      <c r="K45" s="623"/>
      <c r="L45" s="623"/>
      <c r="M45" s="623"/>
      <c r="N45" s="623"/>
      <c r="O45" s="623"/>
      <c r="P45" s="623"/>
      <c r="Q45" s="623"/>
      <c r="R45" s="623"/>
      <c r="S45" s="623"/>
      <c r="T45" s="623"/>
      <c r="U45" s="623"/>
      <c r="V45" s="623"/>
      <c r="W45" s="623"/>
      <c r="X45" s="623"/>
      <c r="Y45" s="623"/>
      <c r="Z45" s="623"/>
      <c r="AA45" s="623"/>
      <c r="AB45" s="623"/>
      <c r="AC45" s="623"/>
      <c r="AD45" s="623"/>
      <c r="AE45" s="623"/>
      <c r="AF45" s="623"/>
      <c r="AG45" s="623"/>
      <c r="AH45" s="623"/>
      <c r="AI45" s="623"/>
      <c r="AJ45" s="623"/>
      <c r="AK45" s="623"/>
      <c r="AL45" s="623"/>
      <c r="AM45" s="623"/>
      <c r="AN45" s="623"/>
      <c r="AO45" s="623"/>
      <c r="AP45" s="623"/>
      <c r="AQ45" s="623"/>
      <c r="AR45" s="623"/>
      <c r="AS45" s="623"/>
      <c r="AT45" s="623"/>
      <c r="AU45" s="623"/>
      <c r="AV45" s="623"/>
      <c r="AW45" s="623"/>
      <c r="AX45" s="623"/>
      <c r="AY45" s="623"/>
      <c r="AZ45" s="623"/>
      <c r="BA45" s="623"/>
      <c r="BB45" s="623"/>
      <c r="BC45" s="623"/>
      <c r="BD45" s="623"/>
      <c r="BE45" s="623"/>
      <c r="BF45" s="623"/>
      <c r="BG45" s="623"/>
      <c r="BH45" s="623"/>
      <c r="BI45" s="623"/>
      <c r="BJ45" s="623"/>
      <c r="BK45" s="623"/>
      <c r="BL45" s="623"/>
      <c r="BM45" s="623"/>
      <c r="BN45" s="623"/>
      <c r="BO45" s="623"/>
      <c r="BP45" s="623"/>
      <c r="BQ45" s="623"/>
      <c r="BR45" s="623"/>
      <c r="BS45" s="623"/>
      <c r="BT45" s="623"/>
      <c r="BU45" s="623"/>
      <c r="BV45" s="623"/>
      <c r="BW45" s="623"/>
      <c r="BX45" s="623"/>
      <c r="BY45" s="623"/>
      <c r="BZ45" s="623"/>
      <c r="CA45" s="623"/>
      <c r="CB45" s="623"/>
      <c r="CC45" s="624"/>
      <c r="CD45" s="389"/>
      <c r="CE45" s="391"/>
      <c r="CF45" s="606" t="s">
        <v>430</v>
      </c>
      <c r="CG45" s="395"/>
      <c r="CH45" s="395"/>
      <c r="CI45" s="395"/>
      <c r="CJ45" s="395"/>
      <c r="CK45" s="395"/>
      <c r="CL45" s="395"/>
      <c r="CM45" s="395"/>
      <c r="CN45" s="395"/>
      <c r="CO45" s="395"/>
      <c r="CP45" s="395"/>
      <c r="CQ45" s="607"/>
      <c r="CR45" s="608">
        <v>736612</v>
      </c>
      <c r="CS45" s="609"/>
      <c r="CT45" s="609"/>
      <c r="CU45" s="609"/>
      <c r="CV45" s="609"/>
      <c r="CW45" s="609"/>
      <c r="CX45" s="609"/>
      <c r="CY45" s="610"/>
      <c r="CZ45" s="611">
        <v>5.7</v>
      </c>
      <c r="DA45" s="612"/>
      <c r="DB45" s="612"/>
      <c r="DC45" s="613"/>
      <c r="DD45" s="614">
        <v>71230</v>
      </c>
      <c r="DE45" s="609"/>
      <c r="DF45" s="609"/>
      <c r="DG45" s="609"/>
      <c r="DH45" s="609"/>
      <c r="DI45" s="609"/>
      <c r="DJ45" s="609"/>
      <c r="DK45" s="610"/>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41"/>
      <c r="CD46" s="389"/>
      <c r="CE46" s="391"/>
      <c r="CF46" s="606" t="s">
        <v>432</v>
      </c>
      <c r="CG46" s="395"/>
      <c r="CH46" s="395"/>
      <c r="CI46" s="395"/>
      <c r="CJ46" s="395"/>
      <c r="CK46" s="395"/>
      <c r="CL46" s="395"/>
      <c r="CM46" s="395"/>
      <c r="CN46" s="395"/>
      <c r="CO46" s="395"/>
      <c r="CP46" s="395"/>
      <c r="CQ46" s="607"/>
      <c r="CR46" s="608">
        <v>1089813</v>
      </c>
      <c r="CS46" s="492"/>
      <c r="CT46" s="492"/>
      <c r="CU46" s="492"/>
      <c r="CV46" s="492"/>
      <c r="CW46" s="492"/>
      <c r="CX46" s="492"/>
      <c r="CY46" s="621"/>
      <c r="CZ46" s="611">
        <v>8.4</v>
      </c>
      <c r="DA46" s="355"/>
      <c r="DB46" s="355"/>
      <c r="DC46" s="622"/>
      <c r="DD46" s="614">
        <v>322966</v>
      </c>
      <c r="DE46" s="492"/>
      <c r="DF46" s="492"/>
      <c r="DG46" s="492"/>
      <c r="DH46" s="492"/>
      <c r="DI46" s="492"/>
      <c r="DJ46" s="492"/>
      <c r="DK46" s="621"/>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41"/>
      <c r="CD47" s="389"/>
      <c r="CE47" s="391"/>
      <c r="CF47" s="606" t="s">
        <v>434</v>
      </c>
      <c r="CG47" s="395"/>
      <c r="CH47" s="395"/>
      <c r="CI47" s="395"/>
      <c r="CJ47" s="395"/>
      <c r="CK47" s="395"/>
      <c r="CL47" s="395"/>
      <c r="CM47" s="395"/>
      <c r="CN47" s="395"/>
      <c r="CO47" s="395"/>
      <c r="CP47" s="395"/>
      <c r="CQ47" s="607"/>
      <c r="CR47" s="608">
        <v>105853</v>
      </c>
      <c r="CS47" s="609"/>
      <c r="CT47" s="609"/>
      <c r="CU47" s="609"/>
      <c r="CV47" s="609"/>
      <c r="CW47" s="609"/>
      <c r="CX47" s="609"/>
      <c r="CY47" s="610"/>
      <c r="CZ47" s="611">
        <v>0.8</v>
      </c>
      <c r="DA47" s="612"/>
      <c r="DB47" s="612"/>
      <c r="DC47" s="613"/>
      <c r="DD47" s="614">
        <v>66281</v>
      </c>
      <c r="DE47" s="609"/>
      <c r="DF47" s="609"/>
      <c r="DG47" s="609"/>
      <c r="DH47" s="609"/>
      <c r="DI47" s="609"/>
      <c r="DJ47" s="609"/>
      <c r="DK47" s="610"/>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41"/>
      <c r="CD48" s="392"/>
      <c r="CE48" s="394"/>
      <c r="CF48" s="606" t="s">
        <v>435</v>
      </c>
      <c r="CG48" s="395"/>
      <c r="CH48" s="395"/>
      <c r="CI48" s="395"/>
      <c r="CJ48" s="395"/>
      <c r="CK48" s="395"/>
      <c r="CL48" s="395"/>
      <c r="CM48" s="395"/>
      <c r="CN48" s="395"/>
      <c r="CO48" s="395"/>
      <c r="CP48" s="395"/>
      <c r="CQ48" s="607"/>
      <c r="CR48" s="608" t="s">
        <v>203</v>
      </c>
      <c r="CS48" s="492"/>
      <c r="CT48" s="492"/>
      <c r="CU48" s="492"/>
      <c r="CV48" s="492"/>
      <c r="CW48" s="492"/>
      <c r="CX48" s="492"/>
      <c r="CY48" s="621"/>
      <c r="CZ48" s="611" t="s">
        <v>203</v>
      </c>
      <c r="DA48" s="355"/>
      <c r="DB48" s="355"/>
      <c r="DC48" s="622"/>
      <c r="DD48" s="614" t="s">
        <v>203</v>
      </c>
      <c r="DE48" s="492"/>
      <c r="DF48" s="492"/>
      <c r="DG48" s="492"/>
      <c r="DH48" s="492"/>
      <c r="DI48" s="492"/>
      <c r="DJ48" s="492"/>
      <c r="DK48" s="621"/>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41"/>
      <c r="CD49" s="586" t="s">
        <v>193</v>
      </c>
      <c r="CE49" s="587"/>
      <c r="CF49" s="587"/>
      <c r="CG49" s="587"/>
      <c r="CH49" s="587"/>
      <c r="CI49" s="587"/>
      <c r="CJ49" s="587"/>
      <c r="CK49" s="587"/>
      <c r="CL49" s="587"/>
      <c r="CM49" s="587"/>
      <c r="CN49" s="587"/>
      <c r="CO49" s="587"/>
      <c r="CP49" s="587"/>
      <c r="CQ49" s="588"/>
      <c r="CR49" s="589">
        <v>12929178</v>
      </c>
      <c r="CS49" s="590"/>
      <c r="CT49" s="590"/>
      <c r="CU49" s="590"/>
      <c r="CV49" s="590"/>
      <c r="CW49" s="590"/>
      <c r="CX49" s="590"/>
      <c r="CY49" s="591"/>
      <c r="CZ49" s="592">
        <v>100</v>
      </c>
      <c r="DA49" s="593"/>
      <c r="DB49" s="593"/>
      <c r="DC49" s="594"/>
      <c r="DD49" s="595">
        <v>9621950</v>
      </c>
      <c r="DE49" s="590"/>
      <c r="DF49" s="590"/>
      <c r="DG49" s="590"/>
      <c r="DH49" s="590"/>
      <c r="DI49" s="590"/>
      <c r="DJ49" s="590"/>
      <c r="DK49" s="591"/>
      <c r="DL49" s="596"/>
      <c r="DM49" s="597"/>
      <c r="DN49" s="597"/>
      <c r="DO49" s="597"/>
      <c r="DP49" s="597"/>
      <c r="DQ49" s="597"/>
      <c r="DR49" s="597"/>
      <c r="DS49" s="597"/>
      <c r="DT49" s="597"/>
      <c r="DU49" s="597"/>
      <c r="DV49" s="598"/>
      <c r="DW49" s="599"/>
      <c r="DX49" s="600"/>
      <c r="DY49" s="600"/>
      <c r="DZ49" s="600"/>
      <c r="EA49" s="600"/>
      <c r="EB49" s="600"/>
      <c r="EC49" s="601"/>
    </row>
  </sheetData>
  <sheetProtection algorithmName="SHA-512" hashValue="Awx946jKHSI+69JNOlns8SC3nIv30FgP7wBCR+XHaVnuA4AfD4hmYRW272+MbBql4pTRKs19IbAITTqq9l8GDg==" saltValue="n8X1iMlmYMFV3JoVkT4zf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1006" t="s">
        <v>299</v>
      </c>
      <c r="B2" s="1006"/>
      <c r="C2" s="1006"/>
      <c r="D2" s="1006"/>
      <c r="E2" s="1006"/>
      <c r="F2" s="1006"/>
      <c r="G2" s="1006"/>
      <c r="H2" s="1006"/>
      <c r="I2" s="1006"/>
      <c r="J2" s="1006"/>
      <c r="K2" s="1006"/>
      <c r="L2" s="1006"/>
      <c r="M2" s="1006"/>
      <c r="N2" s="1006"/>
      <c r="O2" s="1006"/>
      <c r="P2" s="1006"/>
      <c r="Q2" s="1006"/>
      <c r="R2" s="1006"/>
      <c r="S2" s="1006"/>
      <c r="T2" s="1006"/>
      <c r="U2" s="1006"/>
      <c r="V2" s="1006"/>
      <c r="W2" s="1006"/>
      <c r="X2" s="1006"/>
      <c r="Y2" s="1006"/>
      <c r="Z2" s="1006"/>
      <c r="AA2" s="1006"/>
      <c r="AB2" s="1006"/>
      <c r="AC2" s="1006"/>
      <c r="AD2" s="1006"/>
      <c r="AE2" s="1006"/>
      <c r="AF2" s="1006"/>
      <c r="AG2" s="1006"/>
      <c r="AH2" s="1006"/>
      <c r="AI2" s="1006"/>
      <c r="AJ2" s="1006"/>
      <c r="AK2" s="1006"/>
      <c r="AL2" s="1006"/>
      <c r="AM2" s="1006"/>
      <c r="AN2" s="1006"/>
      <c r="AO2" s="1006"/>
      <c r="AP2" s="1006"/>
      <c r="AQ2" s="1006"/>
      <c r="AR2" s="1006"/>
      <c r="AS2" s="1006"/>
      <c r="AT2" s="1006"/>
      <c r="AU2" s="1006"/>
      <c r="AV2" s="1006"/>
      <c r="AW2" s="1006"/>
      <c r="AX2" s="1006"/>
      <c r="AY2" s="1006"/>
      <c r="AZ2" s="1006"/>
      <c r="BA2" s="1006"/>
      <c r="BB2" s="1006"/>
      <c r="BC2" s="1006"/>
      <c r="BD2" s="1006"/>
      <c r="BE2" s="1006"/>
      <c r="BF2" s="1006"/>
      <c r="BG2" s="1006"/>
      <c r="BH2" s="1006"/>
      <c r="BI2" s="100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7" t="s">
        <v>126</v>
      </c>
      <c r="DK2" s="1008"/>
      <c r="DL2" s="1008"/>
      <c r="DM2" s="1008"/>
      <c r="DN2" s="1008"/>
      <c r="DO2" s="1009"/>
      <c r="DP2" s="50"/>
      <c r="DQ2" s="1007" t="s">
        <v>150</v>
      </c>
      <c r="DR2" s="1008"/>
      <c r="DS2" s="1008"/>
      <c r="DT2" s="1008"/>
      <c r="DU2" s="1008"/>
      <c r="DV2" s="1008"/>
      <c r="DW2" s="1008"/>
      <c r="DX2" s="1008"/>
      <c r="DY2" s="1008"/>
      <c r="DZ2" s="100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97" t="s">
        <v>436</v>
      </c>
      <c r="B4" s="997"/>
      <c r="C4" s="997"/>
      <c r="D4" s="997"/>
      <c r="E4" s="997"/>
      <c r="F4" s="997"/>
      <c r="G4" s="997"/>
      <c r="H4" s="997"/>
      <c r="I4" s="997"/>
      <c r="J4" s="997"/>
      <c r="K4" s="997"/>
      <c r="L4" s="997"/>
      <c r="M4" s="997"/>
      <c r="N4" s="997"/>
      <c r="O4" s="997"/>
      <c r="P4" s="997"/>
      <c r="Q4" s="997"/>
      <c r="R4" s="997"/>
      <c r="S4" s="997"/>
      <c r="T4" s="997"/>
      <c r="U4" s="997"/>
      <c r="V4" s="997"/>
      <c r="W4" s="997"/>
      <c r="X4" s="997"/>
      <c r="Y4" s="997"/>
      <c r="Z4" s="997"/>
      <c r="AA4" s="997"/>
      <c r="AB4" s="997"/>
      <c r="AC4" s="997"/>
      <c r="AD4" s="997"/>
      <c r="AE4" s="997"/>
      <c r="AF4" s="997"/>
      <c r="AG4" s="997"/>
      <c r="AH4" s="997"/>
      <c r="AI4" s="997"/>
      <c r="AJ4" s="997"/>
      <c r="AK4" s="997"/>
      <c r="AL4" s="997"/>
      <c r="AM4" s="997"/>
      <c r="AN4" s="997"/>
      <c r="AO4" s="997"/>
      <c r="AP4" s="997"/>
      <c r="AQ4" s="997"/>
      <c r="AR4" s="997"/>
      <c r="AS4" s="997"/>
      <c r="AT4" s="997"/>
      <c r="AU4" s="997"/>
      <c r="AV4" s="997"/>
      <c r="AW4" s="997"/>
      <c r="AX4" s="997"/>
      <c r="AY4" s="997"/>
      <c r="AZ4" s="56"/>
      <c r="BA4" s="56"/>
      <c r="BB4" s="56"/>
      <c r="BC4" s="56"/>
      <c r="BD4" s="56"/>
      <c r="BE4" s="67"/>
      <c r="BF4" s="67"/>
      <c r="BG4" s="67"/>
      <c r="BH4" s="67"/>
      <c r="BI4" s="67"/>
      <c r="BJ4" s="67"/>
      <c r="BK4" s="67"/>
      <c r="BL4" s="67"/>
      <c r="BM4" s="67"/>
      <c r="BN4" s="67"/>
      <c r="BO4" s="67"/>
      <c r="BP4" s="67"/>
      <c r="BQ4" s="779" t="s">
        <v>437</v>
      </c>
      <c r="BR4" s="779"/>
      <c r="BS4" s="779"/>
      <c r="BT4" s="779"/>
      <c r="BU4" s="779"/>
      <c r="BV4" s="779"/>
      <c r="BW4" s="779"/>
      <c r="BX4" s="779"/>
      <c r="BY4" s="779"/>
      <c r="BZ4" s="779"/>
      <c r="CA4" s="779"/>
      <c r="CB4" s="779"/>
      <c r="CC4" s="779"/>
      <c r="CD4" s="779"/>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67"/>
    </row>
    <row r="5" spans="1:131" s="47" customFormat="1" ht="26.25" customHeight="1" x14ac:dyDescent="0.2">
      <c r="A5" s="695" t="s">
        <v>438</v>
      </c>
      <c r="B5" s="696"/>
      <c r="C5" s="696"/>
      <c r="D5" s="696"/>
      <c r="E5" s="696"/>
      <c r="F5" s="696"/>
      <c r="G5" s="696"/>
      <c r="H5" s="696"/>
      <c r="I5" s="696"/>
      <c r="J5" s="696"/>
      <c r="K5" s="696"/>
      <c r="L5" s="696"/>
      <c r="M5" s="696"/>
      <c r="N5" s="696"/>
      <c r="O5" s="696"/>
      <c r="P5" s="697"/>
      <c r="Q5" s="687" t="s">
        <v>179</v>
      </c>
      <c r="R5" s="688"/>
      <c r="S5" s="688"/>
      <c r="T5" s="688"/>
      <c r="U5" s="689"/>
      <c r="V5" s="687" t="s">
        <v>439</v>
      </c>
      <c r="W5" s="688"/>
      <c r="X5" s="688"/>
      <c r="Y5" s="688"/>
      <c r="Z5" s="689"/>
      <c r="AA5" s="687" t="s">
        <v>164</v>
      </c>
      <c r="AB5" s="688"/>
      <c r="AC5" s="688"/>
      <c r="AD5" s="688"/>
      <c r="AE5" s="688"/>
      <c r="AF5" s="729" t="s">
        <v>177</v>
      </c>
      <c r="AG5" s="688"/>
      <c r="AH5" s="688"/>
      <c r="AI5" s="688"/>
      <c r="AJ5" s="693"/>
      <c r="AK5" s="688" t="s">
        <v>440</v>
      </c>
      <c r="AL5" s="688"/>
      <c r="AM5" s="688"/>
      <c r="AN5" s="688"/>
      <c r="AO5" s="689"/>
      <c r="AP5" s="687" t="s">
        <v>441</v>
      </c>
      <c r="AQ5" s="688"/>
      <c r="AR5" s="688"/>
      <c r="AS5" s="688"/>
      <c r="AT5" s="689"/>
      <c r="AU5" s="687" t="s">
        <v>443</v>
      </c>
      <c r="AV5" s="688"/>
      <c r="AW5" s="688"/>
      <c r="AX5" s="688"/>
      <c r="AY5" s="693"/>
      <c r="AZ5" s="56"/>
      <c r="BA5" s="56"/>
      <c r="BB5" s="56"/>
      <c r="BC5" s="56"/>
      <c r="BD5" s="56"/>
      <c r="BE5" s="67"/>
      <c r="BF5" s="67"/>
      <c r="BG5" s="67"/>
      <c r="BH5" s="67"/>
      <c r="BI5" s="67"/>
      <c r="BJ5" s="67"/>
      <c r="BK5" s="67"/>
      <c r="BL5" s="67"/>
      <c r="BM5" s="67"/>
      <c r="BN5" s="67"/>
      <c r="BO5" s="67"/>
      <c r="BP5" s="67"/>
      <c r="BQ5" s="695" t="s">
        <v>444</v>
      </c>
      <c r="BR5" s="696"/>
      <c r="BS5" s="696"/>
      <c r="BT5" s="696"/>
      <c r="BU5" s="696"/>
      <c r="BV5" s="696"/>
      <c r="BW5" s="696"/>
      <c r="BX5" s="696"/>
      <c r="BY5" s="696"/>
      <c r="BZ5" s="696"/>
      <c r="CA5" s="696"/>
      <c r="CB5" s="696"/>
      <c r="CC5" s="696"/>
      <c r="CD5" s="696"/>
      <c r="CE5" s="696"/>
      <c r="CF5" s="696"/>
      <c r="CG5" s="697"/>
      <c r="CH5" s="687" t="s">
        <v>369</v>
      </c>
      <c r="CI5" s="688"/>
      <c r="CJ5" s="688"/>
      <c r="CK5" s="688"/>
      <c r="CL5" s="689"/>
      <c r="CM5" s="687" t="s">
        <v>322</v>
      </c>
      <c r="CN5" s="688"/>
      <c r="CO5" s="688"/>
      <c r="CP5" s="688"/>
      <c r="CQ5" s="689"/>
      <c r="CR5" s="687" t="s">
        <v>232</v>
      </c>
      <c r="CS5" s="688"/>
      <c r="CT5" s="688"/>
      <c r="CU5" s="688"/>
      <c r="CV5" s="689"/>
      <c r="CW5" s="687" t="s">
        <v>49</v>
      </c>
      <c r="CX5" s="688"/>
      <c r="CY5" s="688"/>
      <c r="CZ5" s="688"/>
      <c r="DA5" s="689"/>
      <c r="DB5" s="687" t="s">
        <v>446</v>
      </c>
      <c r="DC5" s="688"/>
      <c r="DD5" s="688"/>
      <c r="DE5" s="688"/>
      <c r="DF5" s="689"/>
      <c r="DG5" s="1019" t="s">
        <v>244</v>
      </c>
      <c r="DH5" s="1020"/>
      <c r="DI5" s="1020"/>
      <c r="DJ5" s="1020"/>
      <c r="DK5" s="1021"/>
      <c r="DL5" s="1019" t="s">
        <v>448</v>
      </c>
      <c r="DM5" s="1020"/>
      <c r="DN5" s="1020"/>
      <c r="DO5" s="1020"/>
      <c r="DP5" s="1021"/>
      <c r="DQ5" s="687" t="s">
        <v>450</v>
      </c>
      <c r="DR5" s="688"/>
      <c r="DS5" s="688"/>
      <c r="DT5" s="688"/>
      <c r="DU5" s="689"/>
      <c r="DV5" s="687" t="s">
        <v>443</v>
      </c>
      <c r="DW5" s="688"/>
      <c r="DX5" s="688"/>
      <c r="DY5" s="688"/>
      <c r="DZ5" s="693"/>
      <c r="EA5" s="67"/>
    </row>
    <row r="6" spans="1:131" s="47" customFormat="1" ht="26.25" customHeight="1" x14ac:dyDescent="0.2">
      <c r="A6" s="698"/>
      <c r="B6" s="699"/>
      <c r="C6" s="699"/>
      <c r="D6" s="699"/>
      <c r="E6" s="699"/>
      <c r="F6" s="699"/>
      <c r="G6" s="699"/>
      <c r="H6" s="699"/>
      <c r="I6" s="699"/>
      <c r="J6" s="699"/>
      <c r="K6" s="699"/>
      <c r="L6" s="699"/>
      <c r="M6" s="699"/>
      <c r="N6" s="699"/>
      <c r="O6" s="699"/>
      <c r="P6" s="700"/>
      <c r="Q6" s="690"/>
      <c r="R6" s="691"/>
      <c r="S6" s="691"/>
      <c r="T6" s="691"/>
      <c r="U6" s="692"/>
      <c r="V6" s="690"/>
      <c r="W6" s="691"/>
      <c r="X6" s="691"/>
      <c r="Y6" s="691"/>
      <c r="Z6" s="692"/>
      <c r="AA6" s="690"/>
      <c r="AB6" s="691"/>
      <c r="AC6" s="691"/>
      <c r="AD6" s="691"/>
      <c r="AE6" s="691"/>
      <c r="AF6" s="730"/>
      <c r="AG6" s="691"/>
      <c r="AH6" s="691"/>
      <c r="AI6" s="691"/>
      <c r="AJ6" s="694"/>
      <c r="AK6" s="691"/>
      <c r="AL6" s="691"/>
      <c r="AM6" s="691"/>
      <c r="AN6" s="691"/>
      <c r="AO6" s="692"/>
      <c r="AP6" s="690"/>
      <c r="AQ6" s="691"/>
      <c r="AR6" s="691"/>
      <c r="AS6" s="691"/>
      <c r="AT6" s="692"/>
      <c r="AU6" s="690"/>
      <c r="AV6" s="691"/>
      <c r="AW6" s="691"/>
      <c r="AX6" s="691"/>
      <c r="AY6" s="694"/>
      <c r="AZ6" s="56"/>
      <c r="BA6" s="56"/>
      <c r="BB6" s="56"/>
      <c r="BC6" s="56"/>
      <c r="BD6" s="56"/>
      <c r="BE6" s="67"/>
      <c r="BF6" s="67"/>
      <c r="BG6" s="67"/>
      <c r="BH6" s="67"/>
      <c r="BI6" s="67"/>
      <c r="BJ6" s="67"/>
      <c r="BK6" s="67"/>
      <c r="BL6" s="67"/>
      <c r="BM6" s="67"/>
      <c r="BN6" s="67"/>
      <c r="BO6" s="67"/>
      <c r="BP6" s="67"/>
      <c r="BQ6" s="698"/>
      <c r="BR6" s="699"/>
      <c r="BS6" s="699"/>
      <c r="BT6" s="699"/>
      <c r="BU6" s="699"/>
      <c r="BV6" s="699"/>
      <c r="BW6" s="699"/>
      <c r="BX6" s="699"/>
      <c r="BY6" s="699"/>
      <c r="BZ6" s="699"/>
      <c r="CA6" s="699"/>
      <c r="CB6" s="699"/>
      <c r="CC6" s="699"/>
      <c r="CD6" s="699"/>
      <c r="CE6" s="699"/>
      <c r="CF6" s="699"/>
      <c r="CG6" s="700"/>
      <c r="CH6" s="690"/>
      <c r="CI6" s="691"/>
      <c r="CJ6" s="691"/>
      <c r="CK6" s="691"/>
      <c r="CL6" s="692"/>
      <c r="CM6" s="690"/>
      <c r="CN6" s="691"/>
      <c r="CO6" s="691"/>
      <c r="CP6" s="691"/>
      <c r="CQ6" s="692"/>
      <c r="CR6" s="690"/>
      <c r="CS6" s="691"/>
      <c r="CT6" s="691"/>
      <c r="CU6" s="691"/>
      <c r="CV6" s="692"/>
      <c r="CW6" s="690"/>
      <c r="CX6" s="691"/>
      <c r="CY6" s="691"/>
      <c r="CZ6" s="691"/>
      <c r="DA6" s="692"/>
      <c r="DB6" s="690"/>
      <c r="DC6" s="691"/>
      <c r="DD6" s="691"/>
      <c r="DE6" s="691"/>
      <c r="DF6" s="692"/>
      <c r="DG6" s="1022"/>
      <c r="DH6" s="1023"/>
      <c r="DI6" s="1023"/>
      <c r="DJ6" s="1023"/>
      <c r="DK6" s="1024"/>
      <c r="DL6" s="1022"/>
      <c r="DM6" s="1023"/>
      <c r="DN6" s="1023"/>
      <c r="DO6" s="1023"/>
      <c r="DP6" s="1024"/>
      <c r="DQ6" s="690"/>
      <c r="DR6" s="691"/>
      <c r="DS6" s="691"/>
      <c r="DT6" s="691"/>
      <c r="DU6" s="692"/>
      <c r="DV6" s="690"/>
      <c r="DW6" s="691"/>
      <c r="DX6" s="691"/>
      <c r="DY6" s="691"/>
      <c r="DZ6" s="694"/>
      <c r="EA6" s="67"/>
    </row>
    <row r="7" spans="1:131" s="47" customFormat="1" ht="26.25" customHeight="1" x14ac:dyDescent="0.2">
      <c r="A7" s="51">
        <v>1</v>
      </c>
      <c r="B7" s="960" t="s">
        <v>451</v>
      </c>
      <c r="C7" s="961"/>
      <c r="D7" s="961"/>
      <c r="E7" s="961"/>
      <c r="F7" s="961"/>
      <c r="G7" s="961"/>
      <c r="H7" s="961"/>
      <c r="I7" s="961"/>
      <c r="J7" s="961"/>
      <c r="K7" s="961"/>
      <c r="L7" s="961"/>
      <c r="M7" s="961"/>
      <c r="N7" s="961"/>
      <c r="O7" s="961"/>
      <c r="P7" s="962"/>
      <c r="Q7" s="963">
        <v>13389</v>
      </c>
      <c r="R7" s="964"/>
      <c r="S7" s="964"/>
      <c r="T7" s="964"/>
      <c r="U7" s="964"/>
      <c r="V7" s="964">
        <v>12929</v>
      </c>
      <c r="W7" s="964"/>
      <c r="X7" s="964"/>
      <c r="Y7" s="964"/>
      <c r="Z7" s="964"/>
      <c r="AA7" s="964">
        <v>460</v>
      </c>
      <c r="AB7" s="964"/>
      <c r="AC7" s="964"/>
      <c r="AD7" s="964"/>
      <c r="AE7" s="1010"/>
      <c r="AF7" s="1011">
        <v>438</v>
      </c>
      <c r="AG7" s="1012"/>
      <c r="AH7" s="1012"/>
      <c r="AI7" s="1012"/>
      <c r="AJ7" s="1013"/>
      <c r="AK7" s="1014">
        <v>427</v>
      </c>
      <c r="AL7" s="964"/>
      <c r="AM7" s="964"/>
      <c r="AN7" s="964"/>
      <c r="AO7" s="964"/>
      <c r="AP7" s="964">
        <v>16413</v>
      </c>
      <c r="AQ7" s="964"/>
      <c r="AR7" s="964"/>
      <c r="AS7" s="964"/>
      <c r="AT7" s="964"/>
      <c r="AU7" s="965"/>
      <c r="AV7" s="965"/>
      <c r="AW7" s="965"/>
      <c r="AX7" s="965"/>
      <c r="AY7" s="966"/>
      <c r="AZ7" s="56"/>
      <c r="BA7" s="56"/>
      <c r="BB7" s="56"/>
      <c r="BC7" s="56"/>
      <c r="BD7" s="56"/>
      <c r="BE7" s="67"/>
      <c r="BF7" s="67"/>
      <c r="BG7" s="67"/>
      <c r="BH7" s="67"/>
      <c r="BI7" s="67"/>
      <c r="BJ7" s="67"/>
      <c r="BK7" s="67"/>
      <c r="BL7" s="67"/>
      <c r="BM7" s="67"/>
      <c r="BN7" s="67"/>
      <c r="BO7" s="67"/>
      <c r="BP7" s="67"/>
      <c r="BQ7" s="51">
        <v>1</v>
      </c>
      <c r="BR7" s="71"/>
      <c r="BS7" s="960" t="s">
        <v>143</v>
      </c>
      <c r="BT7" s="961"/>
      <c r="BU7" s="961"/>
      <c r="BV7" s="961"/>
      <c r="BW7" s="961"/>
      <c r="BX7" s="961"/>
      <c r="BY7" s="961"/>
      <c r="BZ7" s="961"/>
      <c r="CA7" s="961"/>
      <c r="CB7" s="961"/>
      <c r="CC7" s="961"/>
      <c r="CD7" s="961"/>
      <c r="CE7" s="961"/>
      <c r="CF7" s="961"/>
      <c r="CG7" s="962"/>
      <c r="CH7" s="1015">
        <v>0</v>
      </c>
      <c r="CI7" s="1016"/>
      <c r="CJ7" s="1016"/>
      <c r="CK7" s="1016"/>
      <c r="CL7" s="1017"/>
      <c r="CM7" s="1015">
        <v>54</v>
      </c>
      <c r="CN7" s="1016"/>
      <c r="CO7" s="1016"/>
      <c r="CP7" s="1016"/>
      <c r="CQ7" s="1017"/>
      <c r="CR7" s="1015">
        <v>30</v>
      </c>
      <c r="CS7" s="1016"/>
      <c r="CT7" s="1016"/>
      <c r="CU7" s="1016"/>
      <c r="CV7" s="1017"/>
      <c r="CW7" s="1015">
        <v>122</v>
      </c>
      <c r="CX7" s="1016"/>
      <c r="CY7" s="1016"/>
      <c r="CZ7" s="1016"/>
      <c r="DA7" s="1017"/>
      <c r="DB7" s="1015" t="s">
        <v>203</v>
      </c>
      <c r="DC7" s="1016"/>
      <c r="DD7" s="1016"/>
      <c r="DE7" s="1016"/>
      <c r="DF7" s="1017"/>
      <c r="DG7" s="1015" t="s">
        <v>203</v>
      </c>
      <c r="DH7" s="1016"/>
      <c r="DI7" s="1016"/>
      <c r="DJ7" s="1016"/>
      <c r="DK7" s="1017"/>
      <c r="DL7" s="1015" t="s">
        <v>203</v>
      </c>
      <c r="DM7" s="1016"/>
      <c r="DN7" s="1016"/>
      <c r="DO7" s="1016"/>
      <c r="DP7" s="1017"/>
      <c r="DQ7" s="1015" t="s">
        <v>203</v>
      </c>
      <c r="DR7" s="1016"/>
      <c r="DS7" s="1016"/>
      <c r="DT7" s="1016"/>
      <c r="DU7" s="1017"/>
      <c r="DV7" s="960"/>
      <c r="DW7" s="961"/>
      <c r="DX7" s="961"/>
      <c r="DY7" s="961"/>
      <c r="DZ7" s="1018"/>
      <c r="EA7" s="67"/>
    </row>
    <row r="8" spans="1:131" s="47" customFormat="1" ht="26.25" customHeight="1" x14ac:dyDescent="0.2">
      <c r="A8" s="52">
        <v>2</v>
      </c>
      <c r="B8" s="949"/>
      <c r="C8" s="950"/>
      <c r="D8" s="950"/>
      <c r="E8" s="950"/>
      <c r="F8" s="950"/>
      <c r="G8" s="950"/>
      <c r="H8" s="950"/>
      <c r="I8" s="950"/>
      <c r="J8" s="950"/>
      <c r="K8" s="950"/>
      <c r="L8" s="950"/>
      <c r="M8" s="950"/>
      <c r="N8" s="950"/>
      <c r="O8" s="950"/>
      <c r="P8" s="951"/>
      <c r="Q8" s="952"/>
      <c r="R8" s="953"/>
      <c r="S8" s="953"/>
      <c r="T8" s="953"/>
      <c r="U8" s="953"/>
      <c r="V8" s="953"/>
      <c r="W8" s="953"/>
      <c r="X8" s="953"/>
      <c r="Y8" s="953"/>
      <c r="Z8" s="953"/>
      <c r="AA8" s="953"/>
      <c r="AB8" s="953"/>
      <c r="AC8" s="953"/>
      <c r="AD8" s="953"/>
      <c r="AE8" s="959"/>
      <c r="AF8" s="979"/>
      <c r="AG8" s="957"/>
      <c r="AH8" s="957"/>
      <c r="AI8" s="957"/>
      <c r="AJ8" s="980"/>
      <c r="AK8" s="958"/>
      <c r="AL8" s="953"/>
      <c r="AM8" s="953"/>
      <c r="AN8" s="953"/>
      <c r="AO8" s="953"/>
      <c r="AP8" s="953"/>
      <c r="AQ8" s="953"/>
      <c r="AR8" s="953"/>
      <c r="AS8" s="953"/>
      <c r="AT8" s="953"/>
      <c r="AU8" s="954"/>
      <c r="AV8" s="954"/>
      <c r="AW8" s="954"/>
      <c r="AX8" s="954"/>
      <c r="AY8" s="955"/>
      <c r="AZ8" s="56"/>
      <c r="BA8" s="56"/>
      <c r="BB8" s="56"/>
      <c r="BC8" s="56"/>
      <c r="BD8" s="56"/>
      <c r="BE8" s="67"/>
      <c r="BF8" s="67"/>
      <c r="BG8" s="67"/>
      <c r="BH8" s="67"/>
      <c r="BI8" s="67"/>
      <c r="BJ8" s="67"/>
      <c r="BK8" s="67"/>
      <c r="BL8" s="67"/>
      <c r="BM8" s="67"/>
      <c r="BN8" s="67"/>
      <c r="BO8" s="67"/>
      <c r="BP8" s="67"/>
      <c r="BQ8" s="52">
        <v>2</v>
      </c>
      <c r="BR8" s="72"/>
      <c r="BS8" s="949" t="s">
        <v>540</v>
      </c>
      <c r="BT8" s="950"/>
      <c r="BU8" s="950"/>
      <c r="BV8" s="950"/>
      <c r="BW8" s="950"/>
      <c r="BX8" s="950"/>
      <c r="BY8" s="950"/>
      <c r="BZ8" s="950"/>
      <c r="CA8" s="950"/>
      <c r="CB8" s="950"/>
      <c r="CC8" s="950"/>
      <c r="CD8" s="950"/>
      <c r="CE8" s="950"/>
      <c r="CF8" s="950"/>
      <c r="CG8" s="951"/>
      <c r="CH8" s="956">
        <v>42</v>
      </c>
      <c r="CI8" s="957"/>
      <c r="CJ8" s="957"/>
      <c r="CK8" s="957"/>
      <c r="CL8" s="967"/>
      <c r="CM8" s="956">
        <v>237</v>
      </c>
      <c r="CN8" s="957"/>
      <c r="CO8" s="957"/>
      <c r="CP8" s="957"/>
      <c r="CQ8" s="967"/>
      <c r="CR8" s="956">
        <v>225</v>
      </c>
      <c r="CS8" s="957"/>
      <c r="CT8" s="957"/>
      <c r="CU8" s="957"/>
      <c r="CV8" s="967"/>
      <c r="CW8" s="956">
        <v>24</v>
      </c>
      <c r="CX8" s="957"/>
      <c r="CY8" s="957"/>
      <c r="CZ8" s="957"/>
      <c r="DA8" s="967"/>
      <c r="DB8" s="956" t="s">
        <v>203</v>
      </c>
      <c r="DC8" s="957"/>
      <c r="DD8" s="957"/>
      <c r="DE8" s="957"/>
      <c r="DF8" s="967"/>
      <c r="DG8" s="956" t="s">
        <v>203</v>
      </c>
      <c r="DH8" s="957"/>
      <c r="DI8" s="957"/>
      <c r="DJ8" s="957"/>
      <c r="DK8" s="967"/>
      <c r="DL8" s="956" t="s">
        <v>203</v>
      </c>
      <c r="DM8" s="957"/>
      <c r="DN8" s="957"/>
      <c r="DO8" s="957"/>
      <c r="DP8" s="967"/>
      <c r="DQ8" s="956" t="s">
        <v>203</v>
      </c>
      <c r="DR8" s="957"/>
      <c r="DS8" s="957"/>
      <c r="DT8" s="957"/>
      <c r="DU8" s="967"/>
      <c r="DV8" s="949"/>
      <c r="DW8" s="950"/>
      <c r="DX8" s="950"/>
      <c r="DY8" s="950"/>
      <c r="DZ8" s="968"/>
      <c r="EA8" s="67"/>
    </row>
    <row r="9" spans="1:131" s="47" customFormat="1" ht="26.25" customHeight="1" x14ac:dyDescent="0.2">
      <c r="A9" s="52">
        <v>3</v>
      </c>
      <c r="B9" s="949"/>
      <c r="C9" s="950"/>
      <c r="D9" s="950"/>
      <c r="E9" s="950"/>
      <c r="F9" s="950"/>
      <c r="G9" s="950"/>
      <c r="H9" s="950"/>
      <c r="I9" s="950"/>
      <c r="J9" s="950"/>
      <c r="K9" s="950"/>
      <c r="L9" s="950"/>
      <c r="M9" s="950"/>
      <c r="N9" s="950"/>
      <c r="O9" s="950"/>
      <c r="P9" s="951"/>
      <c r="Q9" s="952"/>
      <c r="R9" s="953"/>
      <c r="S9" s="953"/>
      <c r="T9" s="953"/>
      <c r="U9" s="953"/>
      <c r="V9" s="953"/>
      <c r="W9" s="953"/>
      <c r="X9" s="953"/>
      <c r="Y9" s="953"/>
      <c r="Z9" s="953"/>
      <c r="AA9" s="953"/>
      <c r="AB9" s="953"/>
      <c r="AC9" s="953"/>
      <c r="AD9" s="953"/>
      <c r="AE9" s="959"/>
      <c r="AF9" s="979"/>
      <c r="AG9" s="957"/>
      <c r="AH9" s="957"/>
      <c r="AI9" s="957"/>
      <c r="AJ9" s="980"/>
      <c r="AK9" s="958"/>
      <c r="AL9" s="953"/>
      <c r="AM9" s="953"/>
      <c r="AN9" s="953"/>
      <c r="AO9" s="953"/>
      <c r="AP9" s="953"/>
      <c r="AQ9" s="953"/>
      <c r="AR9" s="953"/>
      <c r="AS9" s="953"/>
      <c r="AT9" s="953"/>
      <c r="AU9" s="954"/>
      <c r="AV9" s="954"/>
      <c r="AW9" s="954"/>
      <c r="AX9" s="954"/>
      <c r="AY9" s="955"/>
      <c r="AZ9" s="56"/>
      <c r="BA9" s="56"/>
      <c r="BB9" s="56"/>
      <c r="BC9" s="56"/>
      <c r="BD9" s="56"/>
      <c r="BE9" s="67"/>
      <c r="BF9" s="67"/>
      <c r="BG9" s="67"/>
      <c r="BH9" s="67"/>
      <c r="BI9" s="67"/>
      <c r="BJ9" s="67"/>
      <c r="BK9" s="67"/>
      <c r="BL9" s="67"/>
      <c r="BM9" s="67"/>
      <c r="BN9" s="67"/>
      <c r="BO9" s="67"/>
      <c r="BP9" s="67"/>
      <c r="BQ9" s="52">
        <v>3</v>
      </c>
      <c r="BR9" s="72"/>
      <c r="BS9" s="949" t="s">
        <v>334</v>
      </c>
      <c r="BT9" s="950"/>
      <c r="BU9" s="950"/>
      <c r="BV9" s="950"/>
      <c r="BW9" s="950"/>
      <c r="BX9" s="950"/>
      <c r="BY9" s="950"/>
      <c r="BZ9" s="950"/>
      <c r="CA9" s="950"/>
      <c r="CB9" s="950"/>
      <c r="CC9" s="950"/>
      <c r="CD9" s="950"/>
      <c r="CE9" s="950"/>
      <c r="CF9" s="950"/>
      <c r="CG9" s="951"/>
      <c r="CH9" s="956">
        <v>29</v>
      </c>
      <c r="CI9" s="957"/>
      <c r="CJ9" s="957"/>
      <c r="CK9" s="957"/>
      <c r="CL9" s="967"/>
      <c r="CM9" s="956">
        <v>160</v>
      </c>
      <c r="CN9" s="957"/>
      <c r="CO9" s="957"/>
      <c r="CP9" s="957"/>
      <c r="CQ9" s="967"/>
      <c r="CR9" s="956">
        <v>10</v>
      </c>
      <c r="CS9" s="957"/>
      <c r="CT9" s="957"/>
      <c r="CU9" s="957"/>
      <c r="CV9" s="967"/>
      <c r="CW9" s="956">
        <v>0</v>
      </c>
      <c r="CX9" s="957"/>
      <c r="CY9" s="957"/>
      <c r="CZ9" s="957"/>
      <c r="DA9" s="967"/>
      <c r="DB9" s="956" t="s">
        <v>203</v>
      </c>
      <c r="DC9" s="957"/>
      <c r="DD9" s="957"/>
      <c r="DE9" s="957"/>
      <c r="DF9" s="967"/>
      <c r="DG9" s="956" t="s">
        <v>203</v>
      </c>
      <c r="DH9" s="957"/>
      <c r="DI9" s="957"/>
      <c r="DJ9" s="957"/>
      <c r="DK9" s="967"/>
      <c r="DL9" s="956" t="s">
        <v>203</v>
      </c>
      <c r="DM9" s="957"/>
      <c r="DN9" s="957"/>
      <c r="DO9" s="957"/>
      <c r="DP9" s="967"/>
      <c r="DQ9" s="956" t="s">
        <v>203</v>
      </c>
      <c r="DR9" s="957"/>
      <c r="DS9" s="957"/>
      <c r="DT9" s="957"/>
      <c r="DU9" s="967"/>
      <c r="DV9" s="949"/>
      <c r="DW9" s="950"/>
      <c r="DX9" s="950"/>
      <c r="DY9" s="950"/>
      <c r="DZ9" s="968"/>
      <c r="EA9" s="67"/>
    </row>
    <row r="10" spans="1:131" s="47" customFormat="1" ht="26.25" customHeight="1" x14ac:dyDescent="0.2">
      <c r="A10" s="52">
        <v>4</v>
      </c>
      <c r="B10" s="949"/>
      <c r="C10" s="950"/>
      <c r="D10" s="950"/>
      <c r="E10" s="950"/>
      <c r="F10" s="950"/>
      <c r="G10" s="950"/>
      <c r="H10" s="950"/>
      <c r="I10" s="950"/>
      <c r="J10" s="950"/>
      <c r="K10" s="950"/>
      <c r="L10" s="950"/>
      <c r="M10" s="950"/>
      <c r="N10" s="950"/>
      <c r="O10" s="950"/>
      <c r="P10" s="951"/>
      <c r="Q10" s="952"/>
      <c r="R10" s="953"/>
      <c r="S10" s="953"/>
      <c r="T10" s="953"/>
      <c r="U10" s="953"/>
      <c r="V10" s="953"/>
      <c r="W10" s="953"/>
      <c r="X10" s="953"/>
      <c r="Y10" s="953"/>
      <c r="Z10" s="953"/>
      <c r="AA10" s="953"/>
      <c r="AB10" s="953"/>
      <c r="AC10" s="953"/>
      <c r="AD10" s="953"/>
      <c r="AE10" s="959"/>
      <c r="AF10" s="979"/>
      <c r="AG10" s="957"/>
      <c r="AH10" s="957"/>
      <c r="AI10" s="957"/>
      <c r="AJ10" s="980"/>
      <c r="AK10" s="958"/>
      <c r="AL10" s="953"/>
      <c r="AM10" s="953"/>
      <c r="AN10" s="953"/>
      <c r="AO10" s="953"/>
      <c r="AP10" s="953"/>
      <c r="AQ10" s="953"/>
      <c r="AR10" s="953"/>
      <c r="AS10" s="953"/>
      <c r="AT10" s="953"/>
      <c r="AU10" s="954"/>
      <c r="AV10" s="954"/>
      <c r="AW10" s="954"/>
      <c r="AX10" s="954"/>
      <c r="AY10" s="955"/>
      <c r="AZ10" s="56"/>
      <c r="BA10" s="56"/>
      <c r="BB10" s="56"/>
      <c r="BC10" s="56"/>
      <c r="BD10" s="56"/>
      <c r="BE10" s="67"/>
      <c r="BF10" s="67"/>
      <c r="BG10" s="67"/>
      <c r="BH10" s="67"/>
      <c r="BI10" s="67"/>
      <c r="BJ10" s="67"/>
      <c r="BK10" s="67"/>
      <c r="BL10" s="67"/>
      <c r="BM10" s="67"/>
      <c r="BN10" s="67"/>
      <c r="BO10" s="67"/>
      <c r="BP10" s="67"/>
      <c r="BQ10" s="52">
        <v>4</v>
      </c>
      <c r="BR10" s="72"/>
      <c r="BS10" s="949" t="s">
        <v>541</v>
      </c>
      <c r="BT10" s="950"/>
      <c r="BU10" s="950"/>
      <c r="BV10" s="950"/>
      <c r="BW10" s="950"/>
      <c r="BX10" s="950"/>
      <c r="BY10" s="950"/>
      <c r="BZ10" s="950"/>
      <c r="CA10" s="950"/>
      <c r="CB10" s="950"/>
      <c r="CC10" s="950"/>
      <c r="CD10" s="950"/>
      <c r="CE10" s="950"/>
      <c r="CF10" s="950"/>
      <c r="CG10" s="951"/>
      <c r="CH10" s="956">
        <v>3</v>
      </c>
      <c r="CI10" s="957"/>
      <c r="CJ10" s="957"/>
      <c r="CK10" s="957"/>
      <c r="CL10" s="967"/>
      <c r="CM10" s="956">
        <v>67</v>
      </c>
      <c r="CN10" s="957"/>
      <c r="CO10" s="957"/>
      <c r="CP10" s="957"/>
      <c r="CQ10" s="967"/>
      <c r="CR10" s="956">
        <v>0</v>
      </c>
      <c r="CS10" s="957"/>
      <c r="CT10" s="957"/>
      <c r="CU10" s="957"/>
      <c r="CV10" s="967"/>
      <c r="CW10" s="956" t="s">
        <v>203</v>
      </c>
      <c r="CX10" s="957"/>
      <c r="CY10" s="957"/>
      <c r="CZ10" s="957"/>
      <c r="DA10" s="967"/>
      <c r="DB10" s="956" t="s">
        <v>203</v>
      </c>
      <c r="DC10" s="957"/>
      <c r="DD10" s="957"/>
      <c r="DE10" s="957"/>
      <c r="DF10" s="967"/>
      <c r="DG10" s="956" t="s">
        <v>203</v>
      </c>
      <c r="DH10" s="957"/>
      <c r="DI10" s="957"/>
      <c r="DJ10" s="957"/>
      <c r="DK10" s="967"/>
      <c r="DL10" s="956" t="s">
        <v>203</v>
      </c>
      <c r="DM10" s="957"/>
      <c r="DN10" s="957"/>
      <c r="DO10" s="957"/>
      <c r="DP10" s="967"/>
      <c r="DQ10" s="956" t="s">
        <v>203</v>
      </c>
      <c r="DR10" s="957"/>
      <c r="DS10" s="957"/>
      <c r="DT10" s="957"/>
      <c r="DU10" s="967"/>
      <c r="DV10" s="949"/>
      <c r="DW10" s="950"/>
      <c r="DX10" s="950"/>
      <c r="DY10" s="950"/>
      <c r="DZ10" s="968"/>
      <c r="EA10" s="67"/>
    </row>
    <row r="11" spans="1:131" s="47" customFormat="1" ht="26.25" customHeight="1" x14ac:dyDescent="0.2">
      <c r="A11" s="52">
        <v>5</v>
      </c>
      <c r="B11" s="949"/>
      <c r="C11" s="950"/>
      <c r="D11" s="950"/>
      <c r="E11" s="950"/>
      <c r="F11" s="950"/>
      <c r="G11" s="950"/>
      <c r="H11" s="950"/>
      <c r="I11" s="950"/>
      <c r="J11" s="950"/>
      <c r="K11" s="950"/>
      <c r="L11" s="950"/>
      <c r="M11" s="950"/>
      <c r="N11" s="950"/>
      <c r="O11" s="950"/>
      <c r="P11" s="951"/>
      <c r="Q11" s="952"/>
      <c r="R11" s="953"/>
      <c r="S11" s="953"/>
      <c r="T11" s="953"/>
      <c r="U11" s="953"/>
      <c r="V11" s="953"/>
      <c r="W11" s="953"/>
      <c r="X11" s="953"/>
      <c r="Y11" s="953"/>
      <c r="Z11" s="953"/>
      <c r="AA11" s="953"/>
      <c r="AB11" s="953"/>
      <c r="AC11" s="953"/>
      <c r="AD11" s="953"/>
      <c r="AE11" s="959"/>
      <c r="AF11" s="979"/>
      <c r="AG11" s="957"/>
      <c r="AH11" s="957"/>
      <c r="AI11" s="957"/>
      <c r="AJ11" s="980"/>
      <c r="AK11" s="958"/>
      <c r="AL11" s="953"/>
      <c r="AM11" s="953"/>
      <c r="AN11" s="953"/>
      <c r="AO11" s="953"/>
      <c r="AP11" s="953"/>
      <c r="AQ11" s="953"/>
      <c r="AR11" s="953"/>
      <c r="AS11" s="953"/>
      <c r="AT11" s="953"/>
      <c r="AU11" s="954"/>
      <c r="AV11" s="954"/>
      <c r="AW11" s="954"/>
      <c r="AX11" s="954"/>
      <c r="AY11" s="955"/>
      <c r="AZ11" s="56"/>
      <c r="BA11" s="56"/>
      <c r="BB11" s="56"/>
      <c r="BC11" s="56"/>
      <c r="BD11" s="56"/>
      <c r="BE11" s="67"/>
      <c r="BF11" s="67"/>
      <c r="BG11" s="67"/>
      <c r="BH11" s="67"/>
      <c r="BI11" s="67"/>
      <c r="BJ11" s="67"/>
      <c r="BK11" s="67"/>
      <c r="BL11" s="67"/>
      <c r="BM11" s="67"/>
      <c r="BN11" s="67"/>
      <c r="BO11" s="67"/>
      <c r="BP11" s="67"/>
      <c r="BQ11" s="52">
        <v>5</v>
      </c>
      <c r="BR11" s="72"/>
      <c r="BS11" s="949"/>
      <c r="BT11" s="950"/>
      <c r="BU11" s="950"/>
      <c r="BV11" s="950"/>
      <c r="BW11" s="950"/>
      <c r="BX11" s="950"/>
      <c r="BY11" s="950"/>
      <c r="BZ11" s="950"/>
      <c r="CA11" s="950"/>
      <c r="CB11" s="950"/>
      <c r="CC11" s="950"/>
      <c r="CD11" s="950"/>
      <c r="CE11" s="950"/>
      <c r="CF11" s="950"/>
      <c r="CG11" s="951"/>
      <c r="CH11" s="956"/>
      <c r="CI11" s="957"/>
      <c r="CJ11" s="957"/>
      <c r="CK11" s="957"/>
      <c r="CL11" s="967"/>
      <c r="CM11" s="956"/>
      <c r="CN11" s="957"/>
      <c r="CO11" s="957"/>
      <c r="CP11" s="957"/>
      <c r="CQ11" s="967"/>
      <c r="CR11" s="956"/>
      <c r="CS11" s="957"/>
      <c r="CT11" s="957"/>
      <c r="CU11" s="957"/>
      <c r="CV11" s="967"/>
      <c r="CW11" s="956"/>
      <c r="CX11" s="957"/>
      <c r="CY11" s="957"/>
      <c r="CZ11" s="957"/>
      <c r="DA11" s="967"/>
      <c r="DB11" s="956"/>
      <c r="DC11" s="957"/>
      <c r="DD11" s="957"/>
      <c r="DE11" s="957"/>
      <c r="DF11" s="967"/>
      <c r="DG11" s="956"/>
      <c r="DH11" s="957"/>
      <c r="DI11" s="957"/>
      <c r="DJ11" s="957"/>
      <c r="DK11" s="967"/>
      <c r="DL11" s="956"/>
      <c r="DM11" s="957"/>
      <c r="DN11" s="957"/>
      <c r="DO11" s="957"/>
      <c r="DP11" s="967"/>
      <c r="DQ11" s="956"/>
      <c r="DR11" s="957"/>
      <c r="DS11" s="957"/>
      <c r="DT11" s="957"/>
      <c r="DU11" s="967"/>
      <c r="DV11" s="949"/>
      <c r="DW11" s="950"/>
      <c r="DX11" s="950"/>
      <c r="DY11" s="950"/>
      <c r="DZ11" s="968"/>
      <c r="EA11" s="67"/>
    </row>
    <row r="12" spans="1:131" s="47" customFormat="1" ht="26.25" customHeight="1" x14ac:dyDescent="0.2">
      <c r="A12" s="52">
        <v>6</v>
      </c>
      <c r="B12" s="949"/>
      <c r="C12" s="950"/>
      <c r="D12" s="950"/>
      <c r="E12" s="950"/>
      <c r="F12" s="950"/>
      <c r="G12" s="950"/>
      <c r="H12" s="950"/>
      <c r="I12" s="950"/>
      <c r="J12" s="950"/>
      <c r="K12" s="950"/>
      <c r="L12" s="950"/>
      <c r="M12" s="950"/>
      <c r="N12" s="950"/>
      <c r="O12" s="950"/>
      <c r="P12" s="951"/>
      <c r="Q12" s="952"/>
      <c r="R12" s="953"/>
      <c r="S12" s="953"/>
      <c r="T12" s="953"/>
      <c r="U12" s="953"/>
      <c r="V12" s="953"/>
      <c r="W12" s="953"/>
      <c r="X12" s="953"/>
      <c r="Y12" s="953"/>
      <c r="Z12" s="953"/>
      <c r="AA12" s="953"/>
      <c r="AB12" s="953"/>
      <c r="AC12" s="953"/>
      <c r="AD12" s="953"/>
      <c r="AE12" s="959"/>
      <c r="AF12" s="979"/>
      <c r="AG12" s="957"/>
      <c r="AH12" s="957"/>
      <c r="AI12" s="957"/>
      <c r="AJ12" s="980"/>
      <c r="AK12" s="958"/>
      <c r="AL12" s="953"/>
      <c r="AM12" s="953"/>
      <c r="AN12" s="953"/>
      <c r="AO12" s="953"/>
      <c r="AP12" s="953"/>
      <c r="AQ12" s="953"/>
      <c r="AR12" s="953"/>
      <c r="AS12" s="953"/>
      <c r="AT12" s="953"/>
      <c r="AU12" s="954"/>
      <c r="AV12" s="954"/>
      <c r="AW12" s="954"/>
      <c r="AX12" s="954"/>
      <c r="AY12" s="955"/>
      <c r="AZ12" s="56"/>
      <c r="BA12" s="56"/>
      <c r="BB12" s="56"/>
      <c r="BC12" s="56"/>
      <c r="BD12" s="56"/>
      <c r="BE12" s="67"/>
      <c r="BF12" s="67"/>
      <c r="BG12" s="67"/>
      <c r="BH12" s="67"/>
      <c r="BI12" s="67"/>
      <c r="BJ12" s="67"/>
      <c r="BK12" s="67"/>
      <c r="BL12" s="67"/>
      <c r="BM12" s="67"/>
      <c r="BN12" s="67"/>
      <c r="BO12" s="67"/>
      <c r="BP12" s="67"/>
      <c r="BQ12" s="52">
        <v>6</v>
      </c>
      <c r="BR12" s="72"/>
      <c r="BS12" s="949"/>
      <c r="BT12" s="950"/>
      <c r="BU12" s="950"/>
      <c r="BV12" s="950"/>
      <c r="BW12" s="950"/>
      <c r="BX12" s="950"/>
      <c r="BY12" s="950"/>
      <c r="BZ12" s="950"/>
      <c r="CA12" s="950"/>
      <c r="CB12" s="950"/>
      <c r="CC12" s="950"/>
      <c r="CD12" s="950"/>
      <c r="CE12" s="950"/>
      <c r="CF12" s="950"/>
      <c r="CG12" s="951"/>
      <c r="CH12" s="956"/>
      <c r="CI12" s="957"/>
      <c r="CJ12" s="957"/>
      <c r="CK12" s="957"/>
      <c r="CL12" s="967"/>
      <c r="CM12" s="956"/>
      <c r="CN12" s="957"/>
      <c r="CO12" s="957"/>
      <c r="CP12" s="957"/>
      <c r="CQ12" s="967"/>
      <c r="CR12" s="956"/>
      <c r="CS12" s="957"/>
      <c r="CT12" s="957"/>
      <c r="CU12" s="957"/>
      <c r="CV12" s="967"/>
      <c r="CW12" s="956"/>
      <c r="CX12" s="957"/>
      <c r="CY12" s="957"/>
      <c r="CZ12" s="957"/>
      <c r="DA12" s="967"/>
      <c r="DB12" s="956"/>
      <c r="DC12" s="957"/>
      <c r="DD12" s="957"/>
      <c r="DE12" s="957"/>
      <c r="DF12" s="967"/>
      <c r="DG12" s="956"/>
      <c r="DH12" s="957"/>
      <c r="DI12" s="957"/>
      <c r="DJ12" s="957"/>
      <c r="DK12" s="967"/>
      <c r="DL12" s="956"/>
      <c r="DM12" s="957"/>
      <c r="DN12" s="957"/>
      <c r="DO12" s="957"/>
      <c r="DP12" s="967"/>
      <c r="DQ12" s="956"/>
      <c r="DR12" s="957"/>
      <c r="DS12" s="957"/>
      <c r="DT12" s="957"/>
      <c r="DU12" s="967"/>
      <c r="DV12" s="949"/>
      <c r="DW12" s="950"/>
      <c r="DX12" s="950"/>
      <c r="DY12" s="950"/>
      <c r="DZ12" s="968"/>
      <c r="EA12" s="67"/>
    </row>
    <row r="13" spans="1:131" s="47" customFormat="1" ht="26.25" customHeight="1" x14ac:dyDescent="0.2">
      <c r="A13" s="52">
        <v>7</v>
      </c>
      <c r="B13" s="949"/>
      <c r="C13" s="950"/>
      <c r="D13" s="950"/>
      <c r="E13" s="950"/>
      <c r="F13" s="950"/>
      <c r="G13" s="950"/>
      <c r="H13" s="950"/>
      <c r="I13" s="950"/>
      <c r="J13" s="950"/>
      <c r="K13" s="950"/>
      <c r="L13" s="950"/>
      <c r="M13" s="950"/>
      <c r="N13" s="950"/>
      <c r="O13" s="950"/>
      <c r="P13" s="951"/>
      <c r="Q13" s="952"/>
      <c r="R13" s="953"/>
      <c r="S13" s="953"/>
      <c r="T13" s="953"/>
      <c r="U13" s="953"/>
      <c r="V13" s="953"/>
      <c r="W13" s="953"/>
      <c r="X13" s="953"/>
      <c r="Y13" s="953"/>
      <c r="Z13" s="953"/>
      <c r="AA13" s="953"/>
      <c r="AB13" s="953"/>
      <c r="AC13" s="953"/>
      <c r="AD13" s="953"/>
      <c r="AE13" s="959"/>
      <c r="AF13" s="979"/>
      <c r="AG13" s="957"/>
      <c r="AH13" s="957"/>
      <c r="AI13" s="957"/>
      <c r="AJ13" s="980"/>
      <c r="AK13" s="958"/>
      <c r="AL13" s="953"/>
      <c r="AM13" s="953"/>
      <c r="AN13" s="953"/>
      <c r="AO13" s="953"/>
      <c r="AP13" s="953"/>
      <c r="AQ13" s="953"/>
      <c r="AR13" s="953"/>
      <c r="AS13" s="953"/>
      <c r="AT13" s="953"/>
      <c r="AU13" s="954"/>
      <c r="AV13" s="954"/>
      <c r="AW13" s="954"/>
      <c r="AX13" s="954"/>
      <c r="AY13" s="955"/>
      <c r="AZ13" s="56"/>
      <c r="BA13" s="56"/>
      <c r="BB13" s="56"/>
      <c r="BC13" s="56"/>
      <c r="BD13" s="56"/>
      <c r="BE13" s="67"/>
      <c r="BF13" s="67"/>
      <c r="BG13" s="67"/>
      <c r="BH13" s="67"/>
      <c r="BI13" s="67"/>
      <c r="BJ13" s="67"/>
      <c r="BK13" s="67"/>
      <c r="BL13" s="67"/>
      <c r="BM13" s="67"/>
      <c r="BN13" s="67"/>
      <c r="BO13" s="67"/>
      <c r="BP13" s="67"/>
      <c r="BQ13" s="52">
        <v>7</v>
      </c>
      <c r="BR13" s="72"/>
      <c r="BS13" s="949"/>
      <c r="BT13" s="950"/>
      <c r="BU13" s="950"/>
      <c r="BV13" s="950"/>
      <c r="BW13" s="950"/>
      <c r="BX13" s="950"/>
      <c r="BY13" s="950"/>
      <c r="BZ13" s="950"/>
      <c r="CA13" s="950"/>
      <c r="CB13" s="950"/>
      <c r="CC13" s="950"/>
      <c r="CD13" s="950"/>
      <c r="CE13" s="950"/>
      <c r="CF13" s="950"/>
      <c r="CG13" s="951"/>
      <c r="CH13" s="956"/>
      <c r="CI13" s="957"/>
      <c r="CJ13" s="957"/>
      <c r="CK13" s="957"/>
      <c r="CL13" s="967"/>
      <c r="CM13" s="956"/>
      <c r="CN13" s="957"/>
      <c r="CO13" s="957"/>
      <c r="CP13" s="957"/>
      <c r="CQ13" s="967"/>
      <c r="CR13" s="956"/>
      <c r="CS13" s="957"/>
      <c r="CT13" s="957"/>
      <c r="CU13" s="957"/>
      <c r="CV13" s="967"/>
      <c r="CW13" s="956"/>
      <c r="CX13" s="957"/>
      <c r="CY13" s="957"/>
      <c r="CZ13" s="957"/>
      <c r="DA13" s="967"/>
      <c r="DB13" s="956"/>
      <c r="DC13" s="957"/>
      <c r="DD13" s="957"/>
      <c r="DE13" s="957"/>
      <c r="DF13" s="967"/>
      <c r="DG13" s="956"/>
      <c r="DH13" s="957"/>
      <c r="DI13" s="957"/>
      <c r="DJ13" s="957"/>
      <c r="DK13" s="967"/>
      <c r="DL13" s="956"/>
      <c r="DM13" s="957"/>
      <c r="DN13" s="957"/>
      <c r="DO13" s="957"/>
      <c r="DP13" s="967"/>
      <c r="DQ13" s="956"/>
      <c r="DR13" s="957"/>
      <c r="DS13" s="957"/>
      <c r="DT13" s="957"/>
      <c r="DU13" s="967"/>
      <c r="DV13" s="949"/>
      <c r="DW13" s="950"/>
      <c r="DX13" s="950"/>
      <c r="DY13" s="950"/>
      <c r="DZ13" s="968"/>
      <c r="EA13" s="67"/>
    </row>
    <row r="14" spans="1:131" s="47" customFormat="1" ht="26.25" customHeight="1" x14ac:dyDescent="0.2">
      <c r="A14" s="52">
        <v>8</v>
      </c>
      <c r="B14" s="949"/>
      <c r="C14" s="950"/>
      <c r="D14" s="950"/>
      <c r="E14" s="950"/>
      <c r="F14" s="950"/>
      <c r="G14" s="950"/>
      <c r="H14" s="950"/>
      <c r="I14" s="950"/>
      <c r="J14" s="950"/>
      <c r="K14" s="950"/>
      <c r="L14" s="950"/>
      <c r="M14" s="950"/>
      <c r="N14" s="950"/>
      <c r="O14" s="950"/>
      <c r="P14" s="951"/>
      <c r="Q14" s="952"/>
      <c r="R14" s="953"/>
      <c r="S14" s="953"/>
      <c r="T14" s="953"/>
      <c r="U14" s="953"/>
      <c r="V14" s="953"/>
      <c r="W14" s="953"/>
      <c r="X14" s="953"/>
      <c r="Y14" s="953"/>
      <c r="Z14" s="953"/>
      <c r="AA14" s="953"/>
      <c r="AB14" s="953"/>
      <c r="AC14" s="953"/>
      <c r="AD14" s="953"/>
      <c r="AE14" s="959"/>
      <c r="AF14" s="979"/>
      <c r="AG14" s="957"/>
      <c r="AH14" s="957"/>
      <c r="AI14" s="957"/>
      <c r="AJ14" s="980"/>
      <c r="AK14" s="958"/>
      <c r="AL14" s="953"/>
      <c r="AM14" s="953"/>
      <c r="AN14" s="953"/>
      <c r="AO14" s="953"/>
      <c r="AP14" s="953"/>
      <c r="AQ14" s="953"/>
      <c r="AR14" s="953"/>
      <c r="AS14" s="953"/>
      <c r="AT14" s="953"/>
      <c r="AU14" s="954"/>
      <c r="AV14" s="954"/>
      <c r="AW14" s="954"/>
      <c r="AX14" s="954"/>
      <c r="AY14" s="955"/>
      <c r="AZ14" s="56"/>
      <c r="BA14" s="56"/>
      <c r="BB14" s="56"/>
      <c r="BC14" s="56"/>
      <c r="BD14" s="56"/>
      <c r="BE14" s="67"/>
      <c r="BF14" s="67"/>
      <c r="BG14" s="67"/>
      <c r="BH14" s="67"/>
      <c r="BI14" s="67"/>
      <c r="BJ14" s="67"/>
      <c r="BK14" s="67"/>
      <c r="BL14" s="67"/>
      <c r="BM14" s="67"/>
      <c r="BN14" s="67"/>
      <c r="BO14" s="67"/>
      <c r="BP14" s="67"/>
      <c r="BQ14" s="52">
        <v>8</v>
      </c>
      <c r="BR14" s="72"/>
      <c r="BS14" s="949"/>
      <c r="BT14" s="950"/>
      <c r="BU14" s="950"/>
      <c r="BV14" s="950"/>
      <c r="BW14" s="950"/>
      <c r="BX14" s="950"/>
      <c r="BY14" s="950"/>
      <c r="BZ14" s="950"/>
      <c r="CA14" s="950"/>
      <c r="CB14" s="950"/>
      <c r="CC14" s="950"/>
      <c r="CD14" s="950"/>
      <c r="CE14" s="950"/>
      <c r="CF14" s="950"/>
      <c r="CG14" s="951"/>
      <c r="CH14" s="956"/>
      <c r="CI14" s="957"/>
      <c r="CJ14" s="957"/>
      <c r="CK14" s="957"/>
      <c r="CL14" s="967"/>
      <c r="CM14" s="956"/>
      <c r="CN14" s="957"/>
      <c r="CO14" s="957"/>
      <c r="CP14" s="957"/>
      <c r="CQ14" s="967"/>
      <c r="CR14" s="956"/>
      <c r="CS14" s="957"/>
      <c r="CT14" s="957"/>
      <c r="CU14" s="957"/>
      <c r="CV14" s="967"/>
      <c r="CW14" s="956"/>
      <c r="CX14" s="957"/>
      <c r="CY14" s="957"/>
      <c r="CZ14" s="957"/>
      <c r="DA14" s="967"/>
      <c r="DB14" s="956"/>
      <c r="DC14" s="957"/>
      <c r="DD14" s="957"/>
      <c r="DE14" s="957"/>
      <c r="DF14" s="967"/>
      <c r="DG14" s="956"/>
      <c r="DH14" s="957"/>
      <c r="DI14" s="957"/>
      <c r="DJ14" s="957"/>
      <c r="DK14" s="967"/>
      <c r="DL14" s="956"/>
      <c r="DM14" s="957"/>
      <c r="DN14" s="957"/>
      <c r="DO14" s="957"/>
      <c r="DP14" s="967"/>
      <c r="DQ14" s="956"/>
      <c r="DR14" s="957"/>
      <c r="DS14" s="957"/>
      <c r="DT14" s="957"/>
      <c r="DU14" s="967"/>
      <c r="DV14" s="949"/>
      <c r="DW14" s="950"/>
      <c r="DX14" s="950"/>
      <c r="DY14" s="950"/>
      <c r="DZ14" s="968"/>
      <c r="EA14" s="67"/>
    </row>
    <row r="15" spans="1:131" s="47" customFormat="1" ht="26.25" customHeight="1" x14ac:dyDescent="0.2">
      <c r="A15" s="52">
        <v>9</v>
      </c>
      <c r="B15" s="949"/>
      <c r="C15" s="950"/>
      <c r="D15" s="950"/>
      <c r="E15" s="950"/>
      <c r="F15" s="950"/>
      <c r="G15" s="950"/>
      <c r="H15" s="950"/>
      <c r="I15" s="950"/>
      <c r="J15" s="950"/>
      <c r="K15" s="950"/>
      <c r="L15" s="950"/>
      <c r="M15" s="950"/>
      <c r="N15" s="950"/>
      <c r="O15" s="950"/>
      <c r="P15" s="951"/>
      <c r="Q15" s="952"/>
      <c r="R15" s="953"/>
      <c r="S15" s="953"/>
      <c r="T15" s="953"/>
      <c r="U15" s="953"/>
      <c r="V15" s="953"/>
      <c r="W15" s="953"/>
      <c r="X15" s="953"/>
      <c r="Y15" s="953"/>
      <c r="Z15" s="953"/>
      <c r="AA15" s="953"/>
      <c r="AB15" s="953"/>
      <c r="AC15" s="953"/>
      <c r="AD15" s="953"/>
      <c r="AE15" s="959"/>
      <c r="AF15" s="979"/>
      <c r="AG15" s="957"/>
      <c r="AH15" s="957"/>
      <c r="AI15" s="957"/>
      <c r="AJ15" s="980"/>
      <c r="AK15" s="958"/>
      <c r="AL15" s="953"/>
      <c r="AM15" s="953"/>
      <c r="AN15" s="953"/>
      <c r="AO15" s="953"/>
      <c r="AP15" s="953"/>
      <c r="AQ15" s="953"/>
      <c r="AR15" s="953"/>
      <c r="AS15" s="953"/>
      <c r="AT15" s="953"/>
      <c r="AU15" s="954"/>
      <c r="AV15" s="954"/>
      <c r="AW15" s="954"/>
      <c r="AX15" s="954"/>
      <c r="AY15" s="955"/>
      <c r="AZ15" s="56"/>
      <c r="BA15" s="56"/>
      <c r="BB15" s="56"/>
      <c r="BC15" s="56"/>
      <c r="BD15" s="56"/>
      <c r="BE15" s="67"/>
      <c r="BF15" s="67"/>
      <c r="BG15" s="67"/>
      <c r="BH15" s="67"/>
      <c r="BI15" s="67"/>
      <c r="BJ15" s="67"/>
      <c r="BK15" s="67"/>
      <c r="BL15" s="67"/>
      <c r="BM15" s="67"/>
      <c r="BN15" s="67"/>
      <c r="BO15" s="67"/>
      <c r="BP15" s="67"/>
      <c r="BQ15" s="52">
        <v>9</v>
      </c>
      <c r="BR15" s="72"/>
      <c r="BS15" s="949"/>
      <c r="BT15" s="950"/>
      <c r="BU15" s="950"/>
      <c r="BV15" s="950"/>
      <c r="BW15" s="950"/>
      <c r="BX15" s="950"/>
      <c r="BY15" s="950"/>
      <c r="BZ15" s="950"/>
      <c r="CA15" s="950"/>
      <c r="CB15" s="950"/>
      <c r="CC15" s="950"/>
      <c r="CD15" s="950"/>
      <c r="CE15" s="950"/>
      <c r="CF15" s="950"/>
      <c r="CG15" s="951"/>
      <c r="CH15" s="956"/>
      <c r="CI15" s="957"/>
      <c r="CJ15" s="957"/>
      <c r="CK15" s="957"/>
      <c r="CL15" s="967"/>
      <c r="CM15" s="956"/>
      <c r="CN15" s="957"/>
      <c r="CO15" s="957"/>
      <c r="CP15" s="957"/>
      <c r="CQ15" s="967"/>
      <c r="CR15" s="956"/>
      <c r="CS15" s="957"/>
      <c r="CT15" s="957"/>
      <c r="CU15" s="957"/>
      <c r="CV15" s="967"/>
      <c r="CW15" s="956"/>
      <c r="CX15" s="957"/>
      <c r="CY15" s="957"/>
      <c r="CZ15" s="957"/>
      <c r="DA15" s="967"/>
      <c r="DB15" s="956"/>
      <c r="DC15" s="957"/>
      <c r="DD15" s="957"/>
      <c r="DE15" s="957"/>
      <c r="DF15" s="967"/>
      <c r="DG15" s="956"/>
      <c r="DH15" s="957"/>
      <c r="DI15" s="957"/>
      <c r="DJ15" s="957"/>
      <c r="DK15" s="967"/>
      <c r="DL15" s="956"/>
      <c r="DM15" s="957"/>
      <c r="DN15" s="957"/>
      <c r="DO15" s="957"/>
      <c r="DP15" s="967"/>
      <c r="DQ15" s="956"/>
      <c r="DR15" s="957"/>
      <c r="DS15" s="957"/>
      <c r="DT15" s="957"/>
      <c r="DU15" s="967"/>
      <c r="DV15" s="949"/>
      <c r="DW15" s="950"/>
      <c r="DX15" s="950"/>
      <c r="DY15" s="950"/>
      <c r="DZ15" s="968"/>
      <c r="EA15" s="67"/>
    </row>
    <row r="16" spans="1:131" s="47" customFormat="1" ht="26.25" customHeight="1" x14ac:dyDescent="0.2">
      <c r="A16" s="52">
        <v>10</v>
      </c>
      <c r="B16" s="949"/>
      <c r="C16" s="950"/>
      <c r="D16" s="950"/>
      <c r="E16" s="950"/>
      <c r="F16" s="950"/>
      <c r="G16" s="950"/>
      <c r="H16" s="950"/>
      <c r="I16" s="950"/>
      <c r="J16" s="950"/>
      <c r="K16" s="950"/>
      <c r="L16" s="950"/>
      <c r="M16" s="950"/>
      <c r="N16" s="950"/>
      <c r="O16" s="950"/>
      <c r="P16" s="951"/>
      <c r="Q16" s="952"/>
      <c r="R16" s="953"/>
      <c r="S16" s="953"/>
      <c r="T16" s="953"/>
      <c r="U16" s="953"/>
      <c r="V16" s="953"/>
      <c r="W16" s="953"/>
      <c r="X16" s="953"/>
      <c r="Y16" s="953"/>
      <c r="Z16" s="953"/>
      <c r="AA16" s="953"/>
      <c r="AB16" s="953"/>
      <c r="AC16" s="953"/>
      <c r="AD16" s="953"/>
      <c r="AE16" s="959"/>
      <c r="AF16" s="979"/>
      <c r="AG16" s="957"/>
      <c r="AH16" s="957"/>
      <c r="AI16" s="957"/>
      <c r="AJ16" s="980"/>
      <c r="AK16" s="958"/>
      <c r="AL16" s="953"/>
      <c r="AM16" s="953"/>
      <c r="AN16" s="953"/>
      <c r="AO16" s="953"/>
      <c r="AP16" s="953"/>
      <c r="AQ16" s="953"/>
      <c r="AR16" s="953"/>
      <c r="AS16" s="953"/>
      <c r="AT16" s="953"/>
      <c r="AU16" s="954"/>
      <c r="AV16" s="954"/>
      <c r="AW16" s="954"/>
      <c r="AX16" s="954"/>
      <c r="AY16" s="955"/>
      <c r="AZ16" s="56"/>
      <c r="BA16" s="56"/>
      <c r="BB16" s="56"/>
      <c r="BC16" s="56"/>
      <c r="BD16" s="56"/>
      <c r="BE16" s="67"/>
      <c r="BF16" s="67"/>
      <c r="BG16" s="67"/>
      <c r="BH16" s="67"/>
      <c r="BI16" s="67"/>
      <c r="BJ16" s="67"/>
      <c r="BK16" s="67"/>
      <c r="BL16" s="67"/>
      <c r="BM16" s="67"/>
      <c r="BN16" s="67"/>
      <c r="BO16" s="67"/>
      <c r="BP16" s="67"/>
      <c r="BQ16" s="52">
        <v>10</v>
      </c>
      <c r="BR16" s="72"/>
      <c r="BS16" s="949"/>
      <c r="BT16" s="950"/>
      <c r="BU16" s="950"/>
      <c r="BV16" s="950"/>
      <c r="BW16" s="950"/>
      <c r="BX16" s="950"/>
      <c r="BY16" s="950"/>
      <c r="BZ16" s="950"/>
      <c r="CA16" s="950"/>
      <c r="CB16" s="950"/>
      <c r="CC16" s="950"/>
      <c r="CD16" s="950"/>
      <c r="CE16" s="950"/>
      <c r="CF16" s="950"/>
      <c r="CG16" s="951"/>
      <c r="CH16" s="956"/>
      <c r="CI16" s="957"/>
      <c r="CJ16" s="957"/>
      <c r="CK16" s="957"/>
      <c r="CL16" s="967"/>
      <c r="CM16" s="956"/>
      <c r="CN16" s="957"/>
      <c r="CO16" s="957"/>
      <c r="CP16" s="957"/>
      <c r="CQ16" s="967"/>
      <c r="CR16" s="956"/>
      <c r="CS16" s="957"/>
      <c r="CT16" s="957"/>
      <c r="CU16" s="957"/>
      <c r="CV16" s="967"/>
      <c r="CW16" s="956"/>
      <c r="CX16" s="957"/>
      <c r="CY16" s="957"/>
      <c r="CZ16" s="957"/>
      <c r="DA16" s="967"/>
      <c r="DB16" s="956"/>
      <c r="DC16" s="957"/>
      <c r="DD16" s="957"/>
      <c r="DE16" s="957"/>
      <c r="DF16" s="967"/>
      <c r="DG16" s="956"/>
      <c r="DH16" s="957"/>
      <c r="DI16" s="957"/>
      <c r="DJ16" s="957"/>
      <c r="DK16" s="967"/>
      <c r="DL16" s="956"/>
      <c r="DM16" s="957"/>
      <c r="DN16" s="957"/>
      <c r="DO16" s="957"/>
      <c r="DP16" s="967"/>
      <c r="DQ16" s="956"/>
      <c r="DR16" s="957"/>
      <c r="DS16" s="957"/>
      <c r="DT16" s="957"/>
      <c r="DU16" s="967"/>
      <c r="DV16" s="949"/>
      <c r="DW16" s="950"/>
      <c r="DX16" s="950"/>
      <c r="DY16" s="950"/>
      <c r="DZ16" s="968"/>
      <c r="EA16" s="67"/>
    </row>
    <row r="17" spans="1:131" s="47" customFormat="1" ht="26.25" customHeight="1" x14ac:dyDescent="0.2">
      <c r="A17" s="52">
        <v>11</v>
      </c>
      <c r="B17" s="949"/>
      <c r="C17" s="950"/>
      <c r="D17" s="950"/>
      <c r="E17" s="950"/>
      <c r="F17" s="950"/>
      <c r="G17" s="950"/>
      <c r="H17" s="950"/>
      <c r="I17" s="950"/>
      <c r="J17" s="950"/>
      <c r="K17" s="950"/>
      <c r="L17" s="950"/>
      <c r="M17" s="950"/>
      <c r="N17" s="950"/>
      <c r="O17" s="950"/>
      <c r="P17" s="951"/>
      <c r="Q17" s="952"/>
      <c r="R17" s="953"/>
      <c r="S17" s="953"/>
      <c r="T17" s="953"/>
      <c r="U17" s="953"/>
      <c r="V17" s="953"/>
      <c r="W17" s="953"/>
      <c r="X17" s="953"/>
      <c r="Y17" s="953"/>
      <c r="Z17" s="953"/>
      <c r="AA17" s="953"/>
      <c r="AB17" s="953"/>
      <c r="AC17" s="953"/>
      <c r="AD17" s="953"/>
      <c r="AE17" s="959"/>
      <c r="AF17" s="979"/>
      <c r="AG17" s="957"/>
      <c r="AH17" s="957"/>
      <c r="AI17" s="957"/>
      <c r="AJ17" s="980"/>
      <c r="AK17" s="958"/>
      <c r="AL17" s="953"/>
      <c r="AM17" s="953"/>
      <c r="AN17" s="953"/>
      <c r="AO17" s="953"/>
      <c r="AP17" s="953"/>
      <c r="AQ17" s="953"/>
      <c r="AR17" s="953"/>
      <c r="AS17" s="953"/>
      <c r="AT17" s="953"/>
      <c r="AU17" s="954"/>
      <c r="AV17" s="954"/>
      <c r="AW17" s="954"/>
      <c r="AX17" s="954"/>
      <c r="AY17" s="955"/>
      <c r="AZ17" s="56"/>
      <c r="BA17" s="56"/>
      <c r="BB17" s="56"/>
      <c r="BC17" s="56"/>
      <c r="BD17" s="56"/>
      <c r="BE17" s="67"/>
      <c r="BF17" s="67"/>
      <c r="BG17" s="67"/>
      <c r="BH17" s="67"/>
      <c r="BI17" s="67"/>
      <c r="BJ17" s="67"/>
      <c r="BK17" s="67"/>
      <c r="BL17" s="67"/>
      <c r="BM17" s="67"/>
      <c r="BN17" s="67"/>
      <c r="BO17" s="67"/>
      <c r="BP17" s="67"/>
      <c r="BQ17" s="52">
        <v>11</v>
      </c>
      <c r="BR17" s="72"/>
      <c r="BS17" s="949"/>
      <c r="BT17" s="950"/>
      <c r="BU17" s="950"/>
      <c r="BV17" s="950"/>
      <c r="BW17" s="950"/>
      <c r="BX17" s="950"/>
      <c r="BY17" s="950"/>
      <c r="BZ17" s="950"/>
      <c r="CA17" s="950"/>
      <c r="CB17" s="950"/>
      <c r="CC17" s="950"/>
      <c r="CD17" s="950"/>
      <c r="CE17" s="950"/>
      <c r="CF17" s="950"/>
      <c r="CG17" s="951"/>
      <c r="CH17" s="956"/>
      <c r="CI17" s="957"/>
      <c r="CJ17" s="957"/>
      <c r="CK17" s="957"/>
      <c r="CL17" s="967"/>
      <c r="CM17" s="956"/>
      <c r="CN17" s="957"/>
      <c r="CO17" s="957"/>
      <c r="CP17" s="957"/>
      <c r="CQ17" s="967"/>
      <c r="CR17" s="956"/>
      <c r="CS17" s="957"/>
      <c r="CT17" s="957"/>
      <c r="CU17" s="957"/>
      <c r="CV17" s="967"/>
      <c r="CW17" s="956"/>
      <c r="CX17" s="957"/>
      <c r="CY17" s="957"/>
      <c r="CZ17" s="957"/>
      <c r="DA17" s="967"/>
      <c r="DB17" s="956"/>
      <c r="DC17" s="957"/>
      <c r="DD17" s="957"/>
      <c r="DE17" s="957"/>
      <c r="DF17" s="967"/>
      <c r="DG17" s="956"/>
      <c r="DH17" s="957"/>
      <c r="DI17" s="957"/>
      <c r="DJ17" s="957"/>
      <c r="DK17" s="967"/>
      <c r="DL17" s="956"/>
      <c r="DM17" s="957"/>
      <c r="DN17" s="957"/>
      <c r="DO17" s="957"/>
      <c r="DP17" s="967"/>
      <c r="DQ17" s="956"/>
      <c r="DR17" s="957"/>
      <c r="DS17" s="957"/>
      <c r="DT17" s="957"/>
      <c r="DU17" s="967"/>
      <c r="DV17" s="949"/>
      <c r="DW17" s="950"/>
      <c r="DX17" s="950"/>
      <c r="DY17" s="950"/>
      <c r="DZ17" s="968"/>
      <c r="EA17" s="67"/>
    </row>
    <row r="18" spans="1:131" s="47" customFormat="1" ht="26.25" customHeight="1" x14ac:dyDescent="0.2">
      <c r="A18" s="52">
        <v>12</v>
      </c>
      <c r="B18" s="949"/>
      <c r="C18" s="950"/>
      <c r="D18" s="950"/>
      <c r="E18" s="950"/>
      <c r="F18" s="950"/>
      <c r="G18" s="950"/>
      <c r="H18" s="950"/>
      <c r="I18" s="950"/>
      <c r="J18" s="950"/>
      <c r="K18" s="950"/>
      <c r="L18" s="950"/>
      <c r="M18" s="950"/>
      <c r="N18" s="950"/>
      <c r="O18" s="950"/>
      <c r="P18" s="951"/>
      <c r="Q18" s="952"/>
      <c r="R18" s="953"/>
      <c r="S18" s="953"/>
      <c r="T18" s="953"/>
      <c r="U18" s="953"/>
      <c r="V18" s="953"/>
      <c r="W18" s="953"/>
      <c r="X18" s="953"/>
      <c r="Y18" s="953"/>
      <c r="Z18" s="953"/>
      <c r="AA18" s="953"/>
      <c r="AB18" s="953"/>
      <c r="AC18" s="953"/>
      <c r="AD18" s="953"/>
      <c r="AE18" s="959"/>
      <c r="AF18" s="979"/>
      <c r="AG18" s="957"/>
      <c r="AH18" s="957"/>
      <c r="AI18" s="957"/>
      <c r="AJ18" s="980"/>
      <c r="AK18" s="958"/>
      <c r="AL18" s="953"/>
      <c r="AM18" s="953"/>
      <c r="AN18" s="953"/>
      <c r="AO18" s="953"/>
      <c r="AP18" s="953"/>
      <c r="AQ18" s="953"/>
      <c r="AR18" s="953"/>
      <c r="AS18" s="953"/>
      <c r="AT18" s="953"/>
      <c r="AU18" s="954"/>
      <c r="AV18" s="954"/>
      <c r="AW18" s="954"/>
      <c r="AX18" s="954"/>
      <c r="AY18" s="955"/>
      <c r="AZ18" s="56"/>
      <c r="BA18" s="56"/>
      <c r="BB18" s="56"/>
      <c r="BC18" s="56"/>
      <c r="BD18" s="56"/>
      <c r="BE18" s="67"/>
      <c r="BF18" s="67"/>
      <c r="BG18" s="67"/>
      <c r="BH18" s="67"/>
      <c r="BI18" s="67"/>
      <c r="BJ18" s="67"/>
      <c r="BK18" s="67"/>
      <c r="BL18" s="67"/>
      <c r="BM18" s="67"/>
      <c r="BN18" s="67"/>
      <c r="BO18" s="67"/>
      <c r="BP18" s="67"/>
      <c r="BQ18" s="52">
        <v>12</v>
      </c>
      <c r="BR18" s="72"/>
      <c r="BS18" s="949"/>
      <c r="BT18" s="950"/>
      <c r="BU18" s="950"/>
      <c r="BV18" s="950"/>
      <c r="BW18" s="950"/>
      <c r="BX18" s="950"/>
      <c r="BY18" s="950"/>
      <c r="BZ18" s="950"/>
      <c r="CA18" s="950"/>
      <c r="CB18" s="950"/>
      <c r="CC18" s="950"/>
      <c r="CD18" s="950"/>
      <c r="CE18" s="950"/>
      <c r="CF18" s="950"/>
      <c r="CG18" s="951"/>
      <c r="CH18" s="956"/>
      <c r="CI18" s="957"/>
      <c r="CJ18" s="957"/>
      <c r="CK18" s="957"/>
      <c r="CL18" s="967"/>
      <c r="CM18" s="956"/>
      <c r="CN18" s="957"/>
      <c r="CO18" s="957"/>
      <c r="CP18" s="957"/>
      <c r="CQ18" s="967"/>
      <c r="CR18" s="956"/>
      <c r="CS18" s="957"/>
      <c r="CT18" s="957"/>
      <c r="CU18" s="957"/>
      <c r="CV18" s="967"/>
      <c r="CW18" s="956"/>
      <c r="CX18" s="957"/>
      <c r="CY18" s="957"/>
      <c r="CZ18" s="957"/>
      <c r="DA18" s="967"/>
      <c r="DB18" s="956"/>
      <c r="DC18" s="957"/>
      <c r="DD18" s="957"/>
      <c r="DE18" s="957"/>
      <c r="DF18" s="967"/>
      <c r="DG18" s="956"/>
      <c r="DH18" s="957"/>
      <c r="DI18" s="957"/>
      <c r="DJ18" s="957"/>
      <c r="DK18" s="967"/>
      <c r="DL18" s="956"/>
      <c r="DM18" s="957"/>
      <c r="DN18" s="957"/>
      <c r="DO18" s="957"/>
      <c r="DP18" s="967"/>
      <c r="DQ18" s="956"/>
      <c r="DR18" s="957"/>
      <c r="DS18" s="957"/>
      <c r="DT18" s="957"/>
      <c r="DU18" s="967"/>
      <c r="DV18" s="949"/>
      <c r="DW18" s="950"/>
      <c r="DX18" s="950"/>
      <c r="DY18" s="950"/>
      <c r="DZ18" s="968"/>
      <c r="EA18" s="67"/>
    </row>
    <row r="19" spans="1:131" s="47" customFormat="1" ht="26.25" customHeight="1" x14ac:dyDescent="0.2">
      <c r="A19" s="52">
        <v>13</v>
      </c>
      <c r="B19" s="949"/>
      <c r="C19" s="950"/>
      <c r="D19" s="950"/>
      <c r="E19" s="950"/>
      <c r="F19" s="950"/>
      <c r="G19" s="950"/>
      <c r="H19" s="950"/>
      <c r="I19" s="950"/>
      <c r="J19" s="950"/>
      <c r="K19" s="950"/>
      <c r="L19" s="950"/>
      <c r="M19" s="950"/>
      <c r="N19" s="950"/>
      <c r="O19" s="950"/>
      <c r="P19" s="951"/>
      <c r="Q19" s="952"/>
      <c r="R19" s="953"/>
      <c r="S19" s="953"/>
      <c r="T19" s="953"/>
      <c r="U19" s="953"/>
      <c r="V19" s="953"/>
      <c r="W19" s="953"/>
      <c r="X19" s="953"/>
      <c r="Y19" s="953"/>
      <c r="Z19" s="953"/>
      <c r="AA19" s="953"/>
      <c r="AB19" s="953"/>
      <c r="AC19" s="953"/>
      <c r="AD19" s="953"/>
      <c r="AE19" s="959"/>
      <c r="AF19" s="979"/>
      <c r="AG19" s="957"/>
      <c r="AH19" s="957"/>
      <c r="AI19" s="957"/>
      <c r="AJ19" s="980"/>
      <c r="AK19" s="958"/>
      <c r="AL19" s="953"/>
      <c r="AM19" s="953"/>
      <c r="AN19" s="953"/>
      <c r="AO19" s="953"/>
      <c r="AP19" s="953"/>
      <c r="AQ19" s="953"/>
      <c r="AR19" s="953"/>
      <c r="AS19" s="953"/>
      <c r="AT19" s="953"/>
      <c r="AU19" s="954"/>
      <c r="AV19" s="954"/>
      <c r="AW19" s="954"/>
      <c r="AX19" s="954"/>
      <c r="AY19" s="955"/>
      <c r="AZ19" s="56"/>
      <c r="BA19" s="56"/>
      <c r="BB19" s="56"/>
      <c r="BC19" s="56"/>
      <c r="BD19" s="56"/>
      <c r="BE19" s="67"/>
      <c r="BF19" s="67"/>
      <c r="BG19" s="67"/>
      <c r="BH19" s="67"/>
      <c r="BI19" s="67"/>
      <c r="BJ19" s="67"/>
      <c r="BK19" s="67"/>
      <c r="BL19" s="67"/>
      <c r="BM19" s="67"/>
      <c r="BN19" s="67"/>
      <c r="BO19" s="67"/>
      <c r="BP19" s="67"/>
      <c r="BQ19" s="52">
        <v>13</v>
      </c>
      <c r="BR19" s="72"/>
      <c r="BS19" s="949"/>
      <c r="BT19" s="950"/>
      <c r="BU19" s="950"/>
      <c r="BV19" s="950"/>
      <c r="BW19" s="950"/>
      <c r="BX19" s="950"/>
      <c r="BY19" s="950"/>
      <c r="BZ19" s="950"/>
      <c r="CA19" s="950"/>
      <c r="CB19" s="950"/>
      <c r="CC19" s="950"/>
      <c r="CD19" s="950"/>
      <c r="CE19" s="950"/>
      <c r="CF19" s="950"/>
      <c r="CG19" s="951"/>
      <c r="CH19" s="956"/>
      <c r="CI19" s="957"/>
      <c r="CJ19" s="957"/>
      <c r="CK19" s="957"/>
      <c r="CL19" s="967"/>
      <c r="CM19" s="956"/>
      <c r="CN19" s="957"/>
      <c r="CO19" s="957"/>
      <c r="CP19" s="957"/>
      <c r="CQ19" s="967"/>
      <c r="CR19" s="956"/>
      <c r="CS19" s="957"/>
      <c r="CT19" s="957"/>
      <c r="CU19" s="957"/>
      <c r="CV19" s="967"/>
      <c r="CW19" s="956"/>
      <c r="CX19" s="957"/>
      <c r="CY19" s="957"/>
      <c r="CZ19" s="957"/>
      <c r="DA19" s="967"/>
      <c r="DB19" s="956"/>
      <c r="DC19" s="957"/>
      <c r="DD19" s="957"/>
      <c r="DE19" s="957"/>
      <c r="DF19" s="967"/>
      <c r="DG19" s="956"/>
      <c r="DH19" s="957"/>
      <c r="DI19" s="957"/>
      <c r="DJ19" s="957"/>
      <c r="DK19" s="967"/>
      <c r="DL19" s="956"/>
      <c r="DM19" s="957"/>
      <c r="DN19" s="957"/>
      <c r="DO19" s="957"/>
      <c r="DP19" s="967"/>
      <c r="DQ19" s="956"/>
      <c r="DR19" s="957"/>
      <c r="DS19" s="957"/>
      <c r="DT19" s="957"/>
      <c r="DU19" s="967"/>
      <c r="DV19" s="949"/>
      <c r="DW19" s="950"/>
      <c r="DX19" s="950"/>
      <c r="DY19" s="950"/>
      <c r="DZ19" s="968"/>
      <c r="EA19" s="67"/>
    </row>
    <row r="20" spans="1:131" s="47" customFormat="1" ht="26.25" customHeight="1" x14ac:dyDescent="0.2">
      <c r="A20" s="52">
        <v>14</v>
      </c>
      <c r="B20" s="949"/>
      <c r="C20" s="950"/>
      <c r="D20" s="950"/>
      <c r="E20" s="950"/>
      <c r="F20" s="950"/>
      <c r="G20" s="950"/>
      <c r="H20" s="950"/>
      <c r="I20" s="950"/>
      <c r="J20" s="950"/>
      <c r="K20" s="950"/>
      <c r="L20" s="950"/>
      <c r="M20" s="950"/>
      <c r="N20" s="950"/>
      <c r="O20" s="950"/>
      <c r="P20" s="951"/>
      <c r="Q20" s="952"/>
      <c r="R20" s="953"/>
      <c r="S20" s="953"/>
      <c r="T20" s="953"/>
      <c r="U20" s="953"/>
      <c r="V20" s="953"/>
      <c r="W20" s="953"/>
      <c r="X20" s="953"/>
      <c r="Y20" s="953"/>
      <c r="Z20" s="953"/>
      <c r="AA20" s="953"/>
      <c r="AB20" s="953"/>
      <c r="AC20" s="953"/>
      <c r="AD20" s="953"/>
      <c r="AE20" s="959"/>
      <c r="AF20" s="979"/>
      <c r="AG20" s="957"/>
      <c r="AH20" s="957"/>
      <c r="AI20" s="957"/>
      <c r="AJ20" s="980"/>
      <c r="AK20" s="958"/>
      <c r="AL20" s="953"/>
      <c r="AM20" s="953"/>
      <c r="AN20" s="953"/>
      <c r="AO20" s="953"/>
      <c r="AP20" s="953"/>
      <c r="AQ20" s="953"/>
      <c r="AR20" s="953"/>
      <c r="AS20" s="953"/>
      <c r="AT20" s="953"/>
      <c r="AU20" s="954"/>
      <c r="AV20" s="954"/>
      <c r="AW20" s="954"/>
      <c r="AX20" s="954"/>
      <c r="AY20" s="955"/>
      <c r="AZ20" s="56"/>
      <c r="BA20" s="56"/>
      <c r="BB20" s="56"/>
      <c r="BC20" s="56"/>
      <c r="BD20" s="56"/>
      <c r="BE20" s="67"/>
      <c r="BF20" s="67"/>
      <c r="BG20" s="67"/>
      <c r="BH20" s="67"/>
      <c r="BI20" s="67"/>
      <c r="BJ20" s="67"/>
      <c r="BK20" s="67"/>
      <c r="BL20" s="67"/>
      <c r="BM20" s="67"/>
      <c r="BN20" s="67"/>
      <c r="BO20" s="67"/>
      <c r="BP20" s="67"/>
      <c r="BQ20" s="52">
        <v>14</v>
      </c>
      <c r="BR20" s="72"/>
      <c r="BS20" s="949"/>
      <c r="BT20" s="950"/>
      <c r="BU20" s="950"/>
      <c r="BV20" s="950"/>
      <c r="BW20" s="950"/>
      <c r="BX20" s="950"/>
      <c r="BY20" s="950"/>
      <c r="BZ20" s="950"/>
      <c r="CA20" s="950"/>
      <c r="CB20" s="950"/>
      <c r="CC20" s="950"/>
      <c r="CD20" s="950"/>
      <c r="CE20" s="950"/>
      <c r="CF20" s="950"/>
      <c r="CG20" s="951"/>
      <c r="CH20" s="956"/>
      <c r="CI20" s="957"/>
      <c r="CJ20" s="957"/>
      <c r="CK20" s="957"/>
      <c r="CL20" s="967"/>
      <c r="CM20" s="956"/>
      <c r="CN20" s="957"/>
      <c r="CO20" s="957"/>
      <c r="CP20" s="957"/>
      <c r="CQ20" s="967"/>
      <c r="CR20" s="956"/>
      <c r="CS20" s="957"/>
      <c r="CT20" s="957"/>
      <c r="CU20" s="957"/>
      <c r="CV20" s="967"/>
      <c r="CW20" s="956"/>
      <c r="CX20" s="957"/>
      <c r="CY20" s="957"/>
      <c r="CZ20" s="957"/>
      <c r="DA20" s="967"/>
      <c r="DB20" s="956"/>
      <c r="DC20" s="957"/>
      <c r="DD20" s="957"/>
      <c r="DE20" s="957"/>
      <c r="DF20" s="967"/>
      <c r="DG20" s="956"/>
      <c r="DH20" s="957"/>
      <c r="DI20" s="957"/>
      <c r="DJ20" s="957"/>
      <c r="DK20" s="967"/>
      <c r="DL20" s="956"/>
      <c r="DM20" s="957"/>
      <c r="DN20" s="957"/>
      <c r="DO20" s="957"/>
      <c r="DP20" s="967"/>
      <c r="DQ20" s="956"/>
      <c r="DR20" s="957"/>
      <c r="DS20" s="957"/>
      <c r="DT20" s="957"/>
      <c r="DU20" s="967"/>
      <c r="DV20" s="949"/>
      <c r="DW20" s="950"/>
      <c r="DX20" s="950"/>
      <c r="DY20" s="950"/>
      <c r="DZ20" s="968"/>
      <c r="EA20" s="67"/>
    </row>
    <row r="21" spans="1:131" s="47" customFormat="1" ht="26.25" customHeight="1" x14ac:dyDescent="0.2">
      <c r="A21" s="52">
        <v>15</v>
      </c>
      <c r="B21" s="949"/>
      <c r="C21" s="950"/>
      <c r="D21" s="950"/>
      <c r="E21" s="950"/>
      <c r="F21" s="950"/>
      <c r="G21" s="950"/>
      <c r="H21" s="950"/>
      <c r="I21" s="950"/>
      <c r="J21" s="950"/>
      <c r="K21" s="950"/>
      <c r="L21" s="950"/>
      <c r="M21" s="950"/>
      <c r="N21" s="950"/>
      <c r="O21" s="950"/>
      <c r="P21" s="951"/>
      <c r="Q21" s="952"/>
      <c r="R21" s="953"/>
      <c r="S21" s="953"/>
      <c r="T21" s="953"/>
      <c r="U21" s="953"/>
      <c r="V21" s="953"/>
      <c r="W21" s="953"/>
      <c r="X21" s="953"/>
      <c r="Y21" s="953"/>
      <c r="Z21" s="953"/>
      <c r="AA21" s="953"/>
      <c r="AB21" s="953"/>
      <c r="AC21" s="953"/>
      <c r="AD21" s="953"/>
      <c r="AE21" s="959"/>
      <c r="AF21" s="979"/>
      <c r="AG21" s="957"/>
      <c r="AH21" s="957"/>
      <c r="AI21" s="957"/>
      <c r="AJ21" s="980"/>
      <c r="AK21" s="958"/>
      <c r="AL21" s="953"/>
      <c r="AM21" s="953"/>
      <c r="AN21" s="953"/>
      <c r="AO21" s="953"/>
      <c r="AP21" s="953"/>
      <c r="AQ21" s="953"/>
      <c r="AR21" s="953"/>
      <c r="AS21" s="953"/>
      <c r="AT21" s="953"/>
      <c r="AU21" s="954"/>
      <c r="AV21" s="954"/>
      <c r="AW21" s="954"/>
      <c r="AX21" s="954"/>
      <c r="AY21" s="955"/>
      <c r="AZ21" s="56"/>
      <c r="BA21" s="56"/>
      <c r="BB21" s="56"/>
      <c r="BC21" s="56"/>
      <c r="BD21" s="56"/>
      <c r="BE21" s="67"/>
      <c r="BF21" s="67"/>
      <c r="BG21" s="67"/>
      <c r="BH21" s="67"/>
      <c r="BI21" s="67"/>
      <c r="BJ21" s="67"/>
      <c r="BK21" s="67"/>
      <c r="BL21" s="67"/>
      <c r="BM21" s="67"/>
      <c r="BN21" s="67"/>
      <c r="BO21" s="67"/>
      <c r="BP21" s="67"/>
      <c r="BQ21" s="52">
        <v>15</v>
      </c>
      <c r="BR21" s="72"/>
      <c r="BS21" s="949"/>
      <c r="BT21" s="950"/>
      <c r="BU21" s="950"/>
      <c r="BV21" s="950"/>
      <c r="BW21" s="950"/>
      <c r="BX21" s="950"/>
      <c r="BY21" s="950"/>
      <c r="BZ21" s="950"/>
      <c r="CA21" s="950"/>
      <c r="CB21" s="950"/>
      <c r="CC21" s="950"/>
      <c r="CD21" s="950"/>
      <c r="CE21" s="950"/>
      <c r="CF21" s="950"/>
      <c r="CG21" s="951"/>
      <c r="CH21" s="956"/>
      <c r="CI21" s="957"/>
      <c r="CJ21" s="957"/>
      <c r="CK21" s="957"/>
      <c r="CL21" s="967"/>
      <c r="CM21" s="956"/>
      <c r="CN21" s="957"/>
      <c r="CO21" s="957"/>
      <c r="CP21" s="957"/>
      <c r="CQ21" s="967"/>
      <c r="CR21" s="956"/>
      <c r="CS21" s="957"/>
      <c r="CT21" s="957"/>
      <c r="CU21" s="957"/>
      <c r="CV21" s="967"/>
      <c r="CW21" s="956"/>
      <c r="CX21" s="957"/>
      <c r="CY21" s="957"/>
      <c r="CZ21" s="957"/>
      <c r="DA21" s="967"/>
      <c r="DB21" s="956"/>
      <c r="DC21" s="957"/>
      <c r="DD21" s="957"/>
      <c r="DE21" s="957"/>
      <c r="DF21" s="967"/>
      <c r="DG21" s="956"/>
      <c r="DH21" s="957"/>
      <c r="DI21" s="957"/>
      <c r="DJ21" s="957"/>
      <c r="DK21" s="967"/>
      <c r="DL21" s="956"/>
      <c r="DM21" s="957"/>
      <c r="DN21" s="957"/>
      <c r="DO21" s="957"/>
      <c r="DP21" s="967"/>
      <c r="DQ21" s="956"/>
      <c r="DR21" s="957"/>
      <c r="DS21" s="957"/>
      <c r="DT21" s="957"/>
      <c r="DU21" s="967"/>
      <c r="DV21" s="949"/>
      <c r="DW21" s="950"/>
      <c r="DX21" s="950"/>
      <c r="DY21" s="950"/>
      <c r="DZ21" s="968"/>
      <c r="EA21" s="67"/>
    </row>
    <row r="22" spans="1:131" s="47" customFormat="1" ht="26.25" customHeight="1" x14ac:dyDescent="0.2">
      <c r="A22" s="52">
        <v>16</v>
      </c>
      <c r="B22" s="949"/>
      <c r="C22" s="950"/>
      <c r="D22" s="950"/>
      <c r="E22" s="950"/>
      <c r="F22" s="950"/>
      <c r="G22" s="950"/>
      <c r="H22" s="950"/>
      <c r="I22" s="950"/>
      <c r="J22" s="950"/>
      <c r="K22" s="950"/>
      <c r="L22" s="950"/>
      <c r="M22" s="950"/>
      <c r="N22" s="950"/>
      <c r="O22" s="950"/>
      <c r="P22" s="951"/>
      <c r="Q22" s="1000"/>
      <c r="R22" s="1001"/>
      <c r="S22" s="1001"/>
      <c r="T22" s="1001"/>
      <c r="U22" s="1001"/>
      <c r="V22" s="1001"/>
      <c r="W22" s="1001"/>
      <c r="X22" s="1001"/>
      <c r="Y22" s="1001"/>
      <c r="Z22" s="1001"/>
      <c r="AA22" s="1001"/>
      <c r="AB22" s="1001"/>
      <c r="AC22" s="1001"/>
      <c r="AD22" s="1001"/>
      <c r="AE22" s="1002"/>
      <c r="AF22" s="979"/>
      <c r="AG22" s="957"/>
      <c r="AH22" s="957"/>
      <c r="AI22" s="957"/>
      <c r="AJ22" s="980"/>
      <c r="AK22" s="1003"/>
      <c r="AL22" s="1001"/>
      <c r="AM22" s="1001"/>
      <c r="AN22" s="1001"/>
      <c r="AO22" s="1001"/>
      <c r="AP22" s="1001"/>
      <c r="AQ22" s="1001"/>
      <c r="AR22" s="1001"/>
      <c r="AS22" s="1001"/>
      <c r="AT22" s="1001"/>
      <c r="AU22" s="1004"/>
      <c r="AV22" s="1004"/>
      <c r="AW22" s="1004"/>
      <c r="AX22" s="1004"/>
      <c r="AY22" s="1005"/>
      <c r="AZ22" s="984" t="s">
        <v>195</v>
      </c>
      <c r="BA22" s="984"/>
      <c r="BB22" s="984"/>
      <c r="BC22" s="984"/>
      <c r="BD22" s="985"/>
      <c r="BE22" s="67"/>
      <c r="BF22" s="67"/>
      <c r="BG22" s="67"/>
      <c r="BH22" s="67"/>
      <c r="BI22" s="67"/>
      <c r="BJ22" s="67"/>
      <c r="BK22" s="67"/>
      <c r="BL22" s="67"/>
      <c r="BM22" s="67"/>
      <c r="BN22" s="67"/>
      <c r="BO22" s="67"/>
      <c r="BP22" s="67"/>
      <c r="BQ22" s="52">
        <v>16</v>
      </c>
      <c r="BR22" s="72"/>
      <c r="BS22" s="949"/>
      <c r="BT22" s="950"/>
      <c r="BU22" s="950"/>
      <c r="BV22" s="950"/>
      <c r="BW22" s="950"/>
      <c r="BX22" s="950"/>
      <c r="BY22" s="950"/>
      <c r="BZ22" s="950"/>
      <c r="CA22" s="950"/>
      <c r="CB22" s="950"/>
      <c r="CC22" s="950"/>
      <c r="CD22" s="950"/>
      <c r="CE22" s="950"/>
      <c r="CF22" s="950"/>
      <c r="CG22" s="951"/>
      <c r="CH22" s="956"/>
      <c r="CI22" s="957"/>
      <c r="CJ22" s="957"/>
      <c r="CK22" s="957"/>
      <c r="CL22" s="967"/>
      <c r="CM22" s="956"/>
      <c r="CN22" s="957"/>
      <c r="CO22" s="957"/>
      <c r="CP22" s="957"/>
      <c r="CQ22" s="967"/>
      <c r="CR22" s="956"/>
      <c r="CS22" s="957"/>
      <c r="CT22" s="957"/>
      <c r="CU22" s="957"/>
      <c r="CV22" s="967"/>
      <c r="CW22" s="956"/>
      <c r="CX22" s="957"/>
      <c r="CY22" s="957"/>
      <c r="CZ22" s="957"/>
      <c r="DA22" s="967"/>
      <c r="DB22" s="956"/>
      <c r="DC22" s="957"/>
      <c r="DD22" s="957"/>
      <c r="DE22" s="957"/>
      <c r="DF22" s="967"/>
      <c r="DG22" s="956"/>
      <c r="DH22" s="957"/>
      <c r="DI22" s="957"/>
      <c r="DJ22" s="957"/>
      <c r="DK22" s="967"/>
      <c r="DL22" s="956"/>
      <c r="DM22" s="957"/>
      <c r="DN22" s="957"/>
      <c r="DO22" s="957"/>
      <c r="DP22" s="967"/>
      <c r="DQ22" s="956"/>
      <c r="DR22" s="957"/>
      <c r="DS22" s="957"/>
      <c r="DT22" s="957"/>
      <c r="DU22" s="967"/>
      <c r="DV22" s="949"/>
      <c r="DW22" s="950"/>
      <c r="DX22" s="950"/>
      <c r="DY22" s="950"/>
      <c r="DZ22" s="968"/>
      <c r="EA22" s="67"/>
    </row>
    <row r="23" spans="1:131" s="47" customFormat="1" ht="26.25" customHeight="1" x14ac:dyDescent="0.2">
      <c r="A23" s="53" t="s">
        <v>252</v>
      </c>
      <c r="B23" s="927" t="s">
        <v>303</v>
      </c>
      <c r="C23" s="928"/>
      <c r="D23" s="928"/>
      <c r="E23" s="928"/>
      <c r="F23" s="928"/>
      <c r="G23" s="928"/>
      <c r="H23" s="928"/>
      <c r="I23" s="928"/>
      <c r="J23" s="928"/>
      <c r="K23" s="928"/>
      <c r="L23" s="928"/>
      <c r="M23" s="928"/>
      <c r="N23" s="928"/>
      <c r="O23" s="928"/>
      <c r="P23" s="929"/>
      <c r="Q23" s="998">
        <v>13389</v>
      </c>
      <c r="R23" s="939"/>
      <c r="S23" s="939"/>
      <c r="T23" s="939"/>
      <c r="U23" s="939"/>
      <c r="V23" s="939">
        <v>12929</v>
      </c>
      <c r="W23" s="939"/>
      <c r="X23" s="939"/>
      <c r="Y23" s="939"/>
      <c r="Z23" s="939"/>
      <c r="AA23" s="939">
        <v>460</v>
      </c>
      <c r="AB23" s="939"/>
      <c r="AC23" s="939"/>
      <c r="AD23" s="939"/>
      <c r="AE23" s="999"/>
      <c r="AF23" s="970">
        <v>438</v>
      </c>
      <c r="AG23" s="939"/>
      <c r="AH23" s="939"/>
      <c r="AI23" s="939"/>
      <c r="AJ23" s="971"/>
      <c r="AK23" s="972"/>
      <c r="AL23" s="938"/>
      <c r="AM23" s="938"/>
      <c r="AN23" s="938"/>
      <c r="AO23" s="938"/>
      <c r="AP23" s="939">
        <v>16413</v>
      </c>
      <c r="AQ23" s="939"/>
      <c r="AR23" s="939"/>
      <c r="AS23" s="939"/>
      <c r="AT23" s="939"/>
      <c r="AU23" s="940"/>
      <c r="AV23" s="940"/>
      <c r="AW23" s="940"/>
      <c r="AX23" s="940"/>
      <c r="AY23" s="941"/>
      <c r="AZ23" s="974" t="s">
        <v>203</v>
      </c>
      <c r="BA23" s="934"/>
      <c r="BB23" s="934"/>
      <c r="BC23" s="934"/>
      <c r="BD23" s="975"/>
      <c r="BE23" s="67"/>
      <c r="BF23" s="67"/>
      <c r="BG23" s="67"/>
      <c r="BH23" s="67"/>
      <c r="BI23" s="67"/>
      <c r="BJ23" s="67"/>
      <c r="BK23" s="67"/>
      <c r="BL23" s="67"/>
      <c r="BM23" s="67"/>
      <c r="BN23" s="67"/>
      <c r="BO23" s="67"/>
      <c r="BP23" s="67"/>
      <c r="BQ23" s="52">
        <v>17</v>
      </c>
      <c r="BR23" s="72"/>
      <c r="BS23" s="949"/>
      <c r="BT23" s="950"/>
      <c r="BU23" s="950"/>
      <c r="BV23" s="950"/>
      <c r="BW23" s="950"/>
      <c r="BX23" s="950"/>
      <c r="BY23" s="950"/>
      <c r="BZ23" s="950"/>
      <c r="CA23" s="950"/>
      <c r="CB23" s="950"/>
      <c r="CC23" s="950"/>
      <c r="CD23" s="950"/>
      <c r="CE23" s="950"/>
      <c r="CF23" s="950"/>
      <c r="CG23" s="951"/>
      <c r="CH23" s="956"/>
      <c r="CI23" s="957"/>
      <c r="CJ23" s="957"/>
      <c r="CK23" s="957"/>
      <c r="CL23" s="967"/>
      <c r="CM23" s="956"/>
      <c r="CN23" s="957"/>
      <c r="CO23" s="957"/>
      <c r="CP23" s="957"/>
      <c r="CQ23" s="967"/>
      <c r="CR23" s="956"/>
      <c r="CS23" s="957"/>
      <c r="CT23" s="957"/>
      <c r="CU23" s="957"/>
      <c r="CV23" s="967"/>
      <c r="CW23" s="956"/>
      <c r="CX23" s="957"/>
      <c r="CY23" s="957"/>
      <c r="CZ23" s="957"/>
      <c r="DA23" s="967"/>
      <c r="DB23" s="956"/>
      <c r="DC23" s="957"/>
      <c r="DD23" s="957"/>
      <c r="DE23" s="957"/>
      <c r="DF23" s="967"/>
      <c r="DG23" s="956"/>
      <c r="DH23" s="957"/>
      <c r="DI23" s="957"/>
      <c r="DJ23" s="957"/>
      <c r="DK23" s="967"/>
      <c r="DL23" s="956"/>
      <c r="DM23" s="957"/>
      <c r="DN23" s="957"/>
      <c r="DO23" s="957"/>
      <c r="DP23" s="967"/>
      <c r="DQ23" s="956"/>
      <c r="DR23" s="957"/>
      <c r="DS23" s="957"/>
      <c r="DT23" s="957"/>
      <c r="DU23" s="967"/>
      <c r="DV23" s="949"/>
      <c r="DW23" s="950"/>
      <c r="DX23" s="950"/>
      <c r="DY23" s="950"/>
      <c r="DZ23" s="968"/>
      <c r="EA23" s="67"/>
    </row>
    <row r="24" spans="1:131" s="47" customFormat="1" ht="26.25" customHeight="1" x14ac:dyDescent="0.2">
      <c r="A24" s="996" t="s">
        <v>384</v>
      </c>
      <c r="B24" s="996"/>
      <c r="C24" s="996"/>
      <c r="D24" s="996"/>
      <c r="E24" s="996"/>
      <c r="F24" s="996"/>
      <c r="G24" s="996"/>
      <c r="H24" s="996"/>
      <c r="I24" s="996"/>
      <c r="J24" s="996"/>
      <c r="K24" s="996"/>
      <c r="L24" s="996"/>
      <c r="M24" s="996"/>
      <c r="N24" s="996"/>
      <c r="O24" s="996"/>
      <c r="P24" s="996"/>
      <c r="Q24" s="996"/>
      <c r="R24" s="996"/>
      <c r="S24" s="996"/>
      <c r="T24" s="996"/>
      <c r="U24" s="996"/>
      <c r="V24" s="996"/>
      <c r="W24" s="996"/>
      <c r="X24" s="996"/>
      <c r="Y24" s="996"/>
      <c r="Z24" s="996"/>
      <c r="AA24" s="996"/>
      <c r="AB24" s="996"/>
      <c r="AC24" s="996"/>
      <c r="AD24" s="996"/>
      <c r="AE24" s="996"/>
      <c r="AF24" s="996"/>
      <c r="AG24" s="996"/>
      <c r="AH24" s="996"/>
      <c r="AI24" s="996"/>
      <c r="AJ24" s="996"/>
      <c r="AK24" s="996"/>
      <c r="AL24" s="996"/>
      <c r="AM24" s="996"/>
      <c r="AN24" s="996"/>
      <c r="AO24" s="996"/>
      <c r="AP24" s="996"/>
      <c r="AQ24" s="996"/>
      <c r="AR24" s="996"/>
      <c r="AS24" s="996"/>
      <c r="AT24" s="996"/>
      <c r="AU24" s="996"/>
      <c r="AV24" s="996"/>
      <c r="AW24" s="996"/>
      <c r="AX24" s="996"/>
      <c r="AY24" s="996"/>
      <c r="AZ24" s="56"/>
      <c r="BA24" s="56"/>
      <c r="BB24" s="56"/>
      <c r="BC24" s="56"/>
      <c r="BD24" s="56"/>
      <c r="BE24" s="67"/>
      <c r="BF24" s="67"/>
      <c r="BG24" s="67"/>
      <c r="BH24" s="67"/>
      <c r="BI24" s="67"/>
      <c r="BJ24" s="67"/>
      <c r="BK24" s="67"/>
      <c r="BL24" s="67"/>
      <c r="BM24" s="67"/>
      <c r="BN24" s="67"/>
      <c r="BO24" s="67"/>
      <c r="BP24" s="67"/>
      <c r="BQ24" s="52">
        <v>18</v>
      </c>
      <c r="BR24" s="72"/>
      <c r="BS24" s="949"/>
      <c r="BT24" s="950"/>
      <c r="BU24" s="950"/>
      <c r="BV24" s="950"/>
      <c r="BW24" s="950"/>
      <c r="BX24" s="950"/>
      <c r="BY24" s="950"/>
      <c r="BZ24" s="950"/>
      <c r="CA24" s="950"/>
      <c r="CB24" s="950"/>
      <c r="CC24" s="950"/>
      <c r="CD24" s="950"/>
      <c r="CE24" s="950"/>
      <c r="CF24" s="950"/>
      <c r="CG24" s="951"/>
      <c r="CH24" s="956"/>
      <c r="CI24" s="957"/>
      <c r="CJ24" s="957"/>
      <c r="CK24" s="957"/>
      <c r="CL24" s="967"/>
      <c r="CM24" s="956"/>
      <c r="CN24" s="957"/>
      <c r="CO24" s="957"/>
      <c r="CP24" s="957"/>
      <c r="CQ24" s="967"/>
      <c r="CR24" s="956"/>
      <c r="CS24" s="957"/>
      <c r="CT24" s="957"/>
      <c r="CU24" s="957"/>
      <c r="CV24" s="967"/>
      <c r="CW24" s="956"/>
      <c r="CX24" s="957"/>
      <c r="CY24" s="957"/>
      <c r="CZ24" s="957"/>
      <c r="DA24" s="967"/>
      <c r="DB24" s="956"/>
      <c r="DC24" s="957"/>
      <c r="DD24" s="957"/>
      <c r="DE24" s="957"/>
      <c r="DF24" s="967"/>
      <c r="DG24" s="956"/>
      <c r="DH24" s="957"/>
      <c r="DI24" s="957"/>
      <c r="DJ24" s="957"/>
      <c r="DK24" s="967"/>
      <c r="DL24" s="956"/>
      <c r="DM24" s="957"/>
      <c r="DN24" s="957"/>
      <c r="DO24" s="957"/>
      <c r="DP24" s="967"/>
      <c r="DQ24" s="956"/>
      <c r="DR24" s="957"/>
      <c r="DS24" s="957"/>
      <c r="DT24" s="957"/>
      <c r="DU24" s="967"/>
      <c r="DV24" s="949"/>
      <c r="DW24" s="950"/>
      <c r="DX24" s="950"/>
      <c r="DY24" s="950"/>
      <c r="DZ24" s="968"/>
      <c r="EA24" s="67"/>
    </row>
    <row r="25" spans="1:131" ht="26.25" customHeight="1" x14ac:dyDescent="0.2">
      <c r="A25" s="997" t="s">
        <v>416</v>
      </c>
      <c r="B25" s="997"/>
      <c r="C25" s="997"/>
      <c r="D25" s="997"/>
      <c r="E25" s="997"/>
      <c r="F25" s="997"/>
      <c r="G25" s="997"/>
      <c r="H25" s="997"/>
      <c r="I25" s="997"/>
      <c r="J25" s="997"/>
      <c r="K25" s="997"/>
      <c r="L25" s="997"/>
      <c r="M25" s="997"/>
      <c r="N25" s="997"/>
      <c r="O25" s="997"/>
      <c r="P25" s="997"/>
      <c r="Q25" s="997"/>
      <c r="R25" s="997"/>
      <c r="S25" s="997"/>
      <c r="T25" s="997"/>
      <c r="U25" s="997"/>
      <c r="V25" s="997"/>
      <c r="W25" s="997"/>
      <c r="X25" s="997"/>
      <c r="Y25" s="997"/>
      <c r="Z25" s="997"/>
      <c r="AA25" s="997"/>
      <c r="AB25" s="997"/>
      <c r="AC25" s="997"/>
      <c r="AD25" s="997"/>
      <c r="AE25" s="997"/>
      <c r="AF25" s="997"/>
      <c r="AG25" s="997"/>
      <c r="AH25" s="997"/>
      <c r="AI25" s="997"/>
      <c r="AJ25" s="997"/>
      <c r="AK25" s="997"/>
      <c r="AL25" s="997"/>
      <c r="AM25" s="997"/>
      <c r="AN25" s="997"/>
      <c r="AO25" s="997"/>
      <c r="AP25" s="997"/>
      <c r="AQ25" s="997"/>
      <c r="AR25" s="997"/>
      <c r="AS25" s="997"/>
      <c r="AT25" s="997"/>
      <c r="AU25" s="997"/>
      <c r="AV25" s="997"/>
      <c r="AW25" s="997"/>
      <c r="AX25" s="997"/>
      <c r="AY25" s="997"/>
      <c r="AZ25" s="997"/>
      <c r="BA25" s="997"/>
      <c r="BB25" s="997"/>
      <c r="BC25" s="997"/>
      <c r="BD25" s="997"/>
      <c r="BE25" s="997"/>
      <c r="BF25" s="997"/>
      <c r="BG25" s="997"/>
      <c r="BH25" s="997"/>
      <c r="BI25" s="997"/>
      <c r="BJ25" s="56"/>
      <c r="BK25" s="56"/>
      <c r="BL25" s="56"/>
      <c r="BM25" s="56"/>
      <c r="BN25" s="56"/>
      <c r="BO25" s="55"/>
      <c r="BP25" s="55"/>
      <c r="BQ25" s="52">
        <v>19</v>
      </c>
      <c r="BR25" s="72"/>
      <c r="BS25" s="949"/>
      <c r="BT25" s="950"/>
      <c r="BU25" s="950"/>
      <c r="BV25" s="950"/>
      <c r="BW25" s="950"/>
      <c r="BX25" s="950"/>
      <c r="BY25" s="950"/>
      <c r="BZ25" s="950"/>
      <c r="CA25" s="950"/>
      <c r="CB25" s="950"/>
      <c r="CC25" s="950"/>
      <c r="CD25" s="950"/>
      <c r="CE25" s="950"/>
      <c r="CF25" s="950"/>
      <c r="CG25" s="951"/>
      <c r="CH25" s="956"/>
      <c r="CI25" s="957"/>
      <c r="CJ25" s="957"/>
      <c r="CK25" s="957"/>
      <c r="CL25" s="967"/>
      <c r="CM25" s="956"/>
      <c r="CN25" s="957"/>
      <c r="CO25" s="957"/>
      <c r="CP25" s="957"/>
      <c r="CQ25" s="967"/>
      <c r="CR25" s="956"/>
      <c r="CS25" s="957"/>
      <c r="CT25" s="957"/>
      <c r="CU25" s="957"/>
      <c r="CV25" s="967"/>
      <c r="CW25" s="956"/>
      <c r="CX25" s="957"/>
      <c r="CY25" s="957"/>
      <c r="CZ25" s="957"/>
      <c r="DA25" s="967"/>
      <c r="DB25" s="956"/>
      <c r="DC25" s="957"/>
      <c r="DD25" s="957"/>
      <c r="DE25" s="957"/>
      <c r="DF25" s="967"/>
      <c r="DG25" s="956"/>
      <c r="DH25" s="957"/>
      <c r="DI25" s="957"/>
      <c r="DJ25" s="957"/>
      <c r="DK25" s="967"/>
      <c r="DL25" s="956"/>
      <c r="DM25" s="957"/>
      <c r="DN25" s="957"/>
      <c r="DO25" s="957"/>
      <c r="DP25" s="967"/>
      <c r="DQ25" s="956"/>
      <c r="DR25" s="957"/>
      <c r="DS25" s="957"/>
      <c r="DT25" s="957"/>
      <c r="DU25" s="967"/>
      <c r="DV25" s="949"/>
      <c r="DW25" s="950"/>
      <c r="DX25" s="950"/>
      <c r="DY25" s="950"/>
      <c r="DZ25" s="968"/>
      <c r="EA25" s="48"/>
    </row>
    <row r="26" spans="1:131" ht="26.25" customHeight="1" x14ac:dyDescent="0.2">
      <c r="A26" s="695" t="s">
        <v>438</v>
      </c>
      <c r="B26" s="696"/>
      <c r="C26" s="696"/>
      <c r="D26" s="696"/>
      <c r="E26" s="696"/>
      <c r="F26" s="696"/>
      <c r="G26" s="696"/>
      <c r="H26" s="696"/>
      <c r="I26" s="696"/>
      <c r="J26" s="696"/>
      <c r="K26" s="696"/>
      <c r="L26" s="696"/>
      <c r="M26" s="696"/>
      <c r="N26" s="696"/>
      <c r="O26" s="696"/>
      <c r="P26" s="697"/>
      <c r="Q26" s="687" t="s">
        <v>453</v>
      </c>
      <c r="R26" s="688"/>
      <c r="S26" s="688"/>
      <c r="T26" s="688"/>
      <c r="U26" s="689"/>
      <c r="V26" s="687" t="s">
        <v>454</v>
      </c>
      <c r="W26" s="688"/>
      <c r="X26" s="688"/>
      <c r="Y26" s="688"/>
      <c r="Z26" s="689"/>
      <c r="AA26" s="687" t="s">
        <v>455</v>
      </c>
      <c r="AB26" s="688"/>
      <c r="AC26" s="688"/>
      <c r="AD26" s="688"/>
      <c r="AE26" s="688"/>
      <c r="AF26" s="701" t="s">
        <v>248</v>
      </c>
      <c r="AG26" s="702"/>
      <c r="AH26" s="702"/>
      <c r="AI26" s="702"/>
      <c r="AJ26" s="703"/>
      <c r="AK26" s="688" t="s">
        <v>388</v>
      </c>
      <c r="AL26" s="688"/>
      <c r="AM26" s="688"/>
      <c r="AN26" s="688"/>
      <c r="AO26" s="689"/>
      <c r="AP26" s="687" t="s">
        <v>361</v>
      </c>
      <c r="AQ26" s="688"/>
      <c r="AR26" s="688"/>
      <c r="AS26" s="688"/>
      <c r="AT26" s="689"/>
      <c r="AU26" s="687" t="s">
        <v>456</v>
      </c>
      <c r="AV26" s="688"/>
      <c r="AW26" s="688"/>
      <c r="AX26" s="688"/>
      <c r="AY26" s="689"/>
      <c r="AZ26" s="687" t="s">
        <v>457</v>
      </c>
      <c r="BA26" s="688"/>
      <c r="BB26" s="688"/>
      <c r="BC26" s="688"/>
      <c r="BD26" s="689"/>
      <c r="BE26" s="687" t="s">
        <v>443</v>
      </c>
      <c r="BF26" s="688"/>
      <c r="BG26" s="688"/>
      <c r="BH26" s="688"/>
      <c r="BI26" s="693"/>
      <c r="BJ26" s="56"/>
      <c r="BK26" s="56"/>
      <c r="BL26" s="56"/>
      <c r="BM26" s="56"/>
      <c r="BN26" s="56"/>
      <c r="BO26" s="55"/>
      <c r="BP26" s="55"/>
      <c r="BQ26" s="52">
        <v>20</v>
      </c>
      <c r="BR26" s="72"/>
      <c r="BS26" s="949"/>
      <c r="BT26" s="950"/>
      <c r="BU26" s="950"/>
      <c r="BV26" s="950"/>
      <c r="BW26" s="950"/>
      <c r="BX26" s="950"/>
      <c r="BY26" s="950"/>
      <c r="BZ26" s="950"/>
      <c r="CA26" s="950"/>
      <c r="CB26" s="950"/>
      <c r="CC26" s="950"/>
      <c r="CD26" s="950"/>
      <c r="CE26" s="950"/>
      <c r="CF26" s="950"/>
      <c r="CG26" s="951"/>
      <c r="CH26" s="956"/>
      <c r="CI26" s="957"/>
      <c r="CJ26" s="957"/>
      <c r="CK26" s="957"/>
      <c r="CL26" s="967"/>
      <c r="CM26" s="956"/>
      <c r="CN26" s="957"/>
      <c r="CO26" s="957"/>
      <c r="CP26" s="957"/>
      <c r="CQ26" s="967"/>
      <c r="CR26" s="956"/>
      <c r="CS26" s="957"/>
      <c r="CT26" s="957"/>
      <c r="CU26" s="957"/>
      <c r="CV26" s="967"/>
      <c r="CW26" s="956"/>
      <c r="CX26" s="957"/>
      <c r="CY26" s="957"/>
      <c r="CZ26" s="957"/>
      <c r="DA26" s="967"/>
      <c r="DB26" s="956"/>
      <c r="DC26" s="957"/>
      <c r="DD26" s="957"/>
      <c r="DE26" s="957"/>
      <c r="DF26" s="967"/>
      <c r="DG26" s="956"/>
      <c r="DH26" s="957"/>
      <c r="DI26" s="957"/>
      <c r="DJ26" s="957"/>
      <c r="DK26" s="967"/>
      <c r="DL26" s="956"/>
      <c r="DM26" s="957"/>
      <c r="DN26" s="957"/>
      <c r="DO26" s="957"/>
      <c r="DP26" s="967"/>
      <c r="DQ26" s="956"/>
      <c r="DR26" s="957"/>
      <c r="DS26" s="957"/>
      <c r="DT26" s="957"/>
      <c r="DU26" s="967"/>
      <c r="DV26" s="949"/>
      <c r="DW26" s="950"/>
      <c r="DX26" s="950"/>
      <c r="DY26" s="950"/>
      <c r="DZ26" s="968"/>
      <c r="EA26" s="48"/>
    </row>
    <row r="27" spans="1:131" ht="26.25" customHeight="1" x14ac:dyDescent="0.2">
      <c r="A27" s="698"/>
      <c r="B27" s="699"/>
      <c r="C27" s="699"/>
      <c r="D27" s="699"/>
      <c r="E27" s="699"/>
      <c r="F27" s="699"/>
      <c r="G27" s="699"/>
      <c r="H27" s="699"/>
      <c r="I27" s="699"/>
      <c r="J27" s="699"/>
      <c r="K27" s="699"/>
      <c r="L27" s="699"/>
      <c r="M27" s="699"/>
      <c r="N27" s="699"/>
      <c r="O27" s="699"/>
      <c r="P27" s="700"/>
      <c r="Q27" s="690"/>
      <c r="R27" s="691"/>
      <c r="S27" s="691"/>
      <c r="T27" s="691"/>
      <c r="U27" s="692"/>
      <c r="V27" s="690"/>
      <c r="W27" s="691"/>
      <c r="X27" s="691"/>
      <c r="Y27" s="691"/>
      <c r="Z27" s="692"/>
      <c r="AA27" s="690"/>
      <c r="AB27" s="691"/>
      <c r="AC27" s="691"/>
      <c r="AD27" s="691"/>
      <c r="AE27" s="691"/>
      <c r="AF27" s="704"/>
      <c r="AG27" s="705"/>
      <c r="AH27" s="705"/>
      <c r="AI27" s="705"/>
      <c r="AJ27" s="706"/>
      <c r="AK27" s="691"/>
      <c r="AL27" s="691"/>
      <c r="AM27" s="691"/>
      <c r="AN27" s="691"/>
      <c r="AO27" s="692"/>
      <c r="AP27" s="690"/>
      <c r="AQ27" s="691"/>
      <c r="AR27" s="691"/>
      <c r="AS27" s="691"/>
      <c r="AT27" s="692"/>
      <c r="AU27" s="690"/>
      <c r="AV27" s="691"/>
      <c r="AW27" s="691"/>
      <c r="AX27" s="691"/>
      <c r="AY27" s="692"/>
      <c r="AZ27" s="690"/>
      <c r="BA27" s="691"/>
      <c r="BB27" s="691"/>
      <c r="BC27" s="691"/>
      <c r="BD27" s="692"/>
      <c r="BE27" s="690"/>
      <c r="BF27" s="691"/>
      <c r="BG27" s="691"/>
      <c r="BH27" s="691"/>
      <c r="BI27" s="694"/>
      <c r="BJ27" s="56"/>
      <c r="BK27" s="56"/>
      <c r="BL27" s="56"/>
      <c r="BM27" s="56"/>
      <c r="BN27" s="56"/>
      <c r="BO27" s="55"/>
      <c r="BP27" s="55"/>
      <c r="BQ27" s="52">
        <v>21</v>
      </c>
      <c r="BR27" s="72"/>
      <c r="BS27" s="949"/>
      <c r="BT27" s="950"/>
      <c r="BU27" s="950"/>
      <c r="BV27" s="950"/>
      <c r="BW27" s="950"/>
      <c r="BX27" s="950"/>
      <c r="BY27" s="950"/>
      <c r="BZ27" s="950"/>
      <c r="CA27" s="950"/>
      <c r="CB27" s="950"/>
      <c r="CC27" s="950"/>
      <c r="CD27" s="950"/>
      <c r="CE27" s="950"/>
      <c r="CF27" s="950"/>
      <c r="CG27" s="951"/>
      <c r="CH27" s="956"/>
      <c r="CI27" s="957"/>
      <c r="CJ27" s="957"/>
      <c r="CK27" s="957"/>
      <c r="CL27" s="967"/>
      <c r="CM27" s="956"/>
      <c r="CN27" s="957"/>
      <c r="CO27" s="957"/>
      <c r="CP27" s="957"/>
      <c r="CQ27" s="967"/>
      <c r="CR27" s="956"/>
      <c r="CS27" s="957"/>
      <c r="CT27" s="957"/>
      <c r="CU27" s="957"/>
      <c r="CV27" s="967"/>
      <c r="CW27" s="956"/>
      <c r="CX27" s="957"/>
      <c r="CY27" s="957"/>
      <c r="CZ27" s="957"/>
      <c r="DA27" s="967"/>
      <c r="DB27" s="956"/>
      <c r="DC27" s="957"/>
      <c r="DD27" s="957"/>
      <c r="DE27" s="957"/>
      <c r="DF27" s="967"/>
      <c r="DG27" s="956"/>
      <c r="DH27" s="957"/>
      <c r="DI27" s="957"/>
      <c r="DJ27" s="957"/>
      <c r="DK27" s="967"/>
      <c r="DL27" s="956"/>
      <c r="DM27" s="957"/>
      <c r="DN27" s="957"/>
      <c r="DO27" s="957"/>
      <c r="DP27" s="967"/>
      <c r="DQ27" s="956"/>
      <c r="DR27" s="957"/>
      <c r="DS27" s="957"/>
      <c r="DT27" s="957"/>
      <c r="DU27" s="967"/>
      <c r="DV27" s="949"/>
      <c r="DW27" s="950"/>
      <c r="DX27" s="950"/>
      <c r="DY27" s="950"/>
      <c r="DZ27" s="968"/>
      <c r="EA27" s="48"/>
    </row>
    <row r="28" spans="1:131" ht="26.25" customHeight="1" x14ac:dyDescent="0.2">
      <c r="A28" s="54">
        <v>1</v>
      </c>
      <c r="B28" s="960" t="s">
        <v>458</v>
      </c>
      <c r="C28" s="961"/>
      <c r="D28" s="961"/>
      <c r="E28" s="961"/>
      <c r="F28" s="961"/>
      <c r="G28" s="961"/>
      <c r="H28" s="961"/>
      <c r="I28" s="961"/>
      <c r="J28" s="961"/>
      <c r="K28" s="961"/>
      <c r="L28" s="961"/>
      <c r="M28" s="961"/>
      <c r="N28" s="961"/>
      <c r="O28" s="961"/>
      <c r="P28" s="962"/>
      <c r="Q28" s="987">
        <v>1584</v>
      </c>
      <c r="R28" s="988"/>
      <c r="S28" s="988"/>
      <c r="T28" s="988"/>
      <c r="U28" s="988"/>
      <c r="V28" s="988">
        <v>1540</v>
      </c>
      <c r="W28" s="988"/>
      <c r="X28" s="988"/>
      <c r="Y28" s="988"/>
      <c r="Z28" s="988"/>
      <c r="AA28" s="988">
        <v>44</v>
      </c>
      <c r="AB28" s="988"/>
      <c r="AC28" s="988"/>
      <c r="AD28" s="988"/>
      <c r="AE28" s="989"/>
      <c r="AF28" s="990">
        <v>44</v>
      </c>
      <c r="AG28" s="988"/>
      <c r="AH28" s="988"/>
      <c r="AI28" s="988"/>
      <c r="AJ28" s="991"/>
      <c r="AK28" s="992">
        <v>160</v>
      </c>
      <c r="AL28" s="988"/>
      <c r="AM28" s="988"/>
      <c r="AN28" s="988"/>
      <c r="AO28" s="988"/>
      <c r="AP28" s="988" t="s">
        <v>203</v>
      </c>
      <c r="AQ28" s="988"/>
      <c r="AR28" s="988"/>
      <c r="AS28" s="988"/>
      <c r="AT28" s="988"/>
      <c r="AU28" s="988" t="s">
        <v>203</v>
      </c>
      <c r="AV28" s="988"/>
      <c r="AW28" s="988"/>
      <c r="AX28" s="988"/>
      <c r="AY28" s="988"/>
      <c r="AZ28" s="993" t="s">
        <v>203</v>
      </c>
      <c r="BA28" s="993"/>
      <c r="BB28" s="993"/>
      <c r="BC28" s="993"/>
      <c r="BD28" s="993"/>
      <c r="BE28" s="994"/>
      <c r="BF28" s="994"/>
      <c r="BG28" s="994"/>
      <c r="BH28" s="994"/>
      <c r="BI28" s="995"/>
      <c r="BJ28" s="56"/>
      <c r="BK28" s="56"/>
      <c r="BL28" s="56"/>
      <c r="BM28" s="56"/>
      <c r="BN28" s="56"/>
      <c r="BO28" s="55"/>
      <c r="BP28" s="55"/>
      <c r="BQ28" s="52">
        <v>22</v>
      </c>
      <c r="BR28" s="72"/>
      <c r="BS28" s="949"/>
      <c r="BT28" s="950"/>
      <c r="BU28" s="950"/>
      <c r="BV28" s="950"/>
      <c r="BW28" s="950"/>
      <c r="BX28" s="950"/>
      <c r="BY28" s="950"/>
      <c r="BZ28" s="950"/>
      <c r="CA28" s="950"/>
      <c r="CB28" s="950"/>
      <c r="CC28" s="950"/>
      <c r="CD28" s="950"/>
      <c r="CE28" s="950"/>
      <c r="CF28" s="950"/>
      <c r="CG28" s="951"/>
      <c r="CH28" s="956"/>
      <c r="CI28" s="957"/>
      <c r="CJ28" s="957"/>
      <c r="CK28" s="957"/>
      <c r="CL28" s="967"/>
      <c r="CM28" s="956"/>
      <c r="CN28" s="957"/>
      <c r="CO28" s="957"/>
      <c r="CP28" s="957"/>
      <c r="CQ28" s="967"/>
      <c r="CR28" s="956"/>
      <c r="CS28" s="957"/>
      <c r="CT28" s="957"/>
      <c r="CU28" s="957"/>
      <c r="CV28" s="967"/>
      <c r="CW28" s="956"/>
      <c r="CX28" s="957"/>
      <c r="CY28" s="957"/>
      <c r="CZ28" s="957"/>
      <c r="DA28" s="967"/>
      <c r="DB28" s="956"/>
      <c r="DC28" s="957"/>
      <c r="DD28" s="957"/>
      <c r="DE28" s="957"/>
      <c r="DF28" s="967"/>
      <c r="DG28" s="956"/>
      <c r="DH28" s="957"/>
      <c r="DI28" s="957"/>
      <c r="DJ28" s="957"/>
      <c r="DK28" s="967"/>
      <c r="DL28" s="956"/>
      <c r="DM28" s="957"/>
      <c r="DN28" s="957"/>
      <c r="DO28" s="957"/>
      <c r="DP28" s="967"/>
      <c r="DQ28" s="956"/>
      <c r="DR28" s="957"/>
      <c r="DS28" s="957"/>
      <c r="DT28" s="957"/>
      <c r="DU28" s="967"/>
      <c r="DV28" s="949"/>
      <c r="DW28" s="950"/>
      <c r="DX28" s="950"/>
      <c r="DY28" s="950"/>
      <c r="DZ28" s="968"/>
      <c r="EA28" s="48"/>
    </row>
    <row r="29" spans="1:131" ht="26.25" customHeight="1" x14ac:dyDescent="0.2">
      <c r="A29" s="54">
        <v>2</v>
      </c>
      <c r="B29" s="949" t="s">
        <v>27</v>
      </c>
      <c r="C29" s="950"/>
      <c r="D29" s="950"/>
      <c r="E29" s="950"/>
      <c r="F29" s="950"/>
      <c r="G29" s="950"/>
      <c r="H29" s="950"/>
      <c r="I29" s="950"/>
      <c r="J29" s="950"/>
      <c r="K29" s="950"/>
      <c r="L29" s="950"/>
      <c r="M29" s="950"/>
      <c r="N29" s="950"/>
      <c r="O29" s="950"/>
      <c r="P29" s="951"/>
      <c r="Q29" s="952">
        <v>2411</v>
      </c>
      <c r="R29" s="953"/>
      <c r="S29" s="953"/>
      <c r="T29" s="953"/>
      <c r="U29" s="953"/>
      <c r="V29" s="953">
        <v>2320</v>
      </c>
      <c r="W29" s="953"/>
      <c r="X29" s="953"/>
      <c r="Y29" s="953"/>
      <c r="Z29" s="953"/>
      <c r="AA29" s="953">
        <v>91</v>
      </c>
      <c r="AB29" s="953"/>
      <c r="AC29" s="953"/>
      <c r="AD29" s="953"/>
      <c r="AE29" s="959"/>
      <c r="AF29" s="979">
        <v>91</v>
      </c>
      <c r="AG29" s="957"/>
      <c r="AH29" s="957"/>
      <c r="AI29" s="957"/>
      <c r="AJ29" s="980"/>
      <c r="AK29" s="958">
        <v>352</v>
      </c>
      <c r="AL29" s="953"/>
      <c r="AM29" s="953"/>
      <c r="AN29" s="953"/>
      <c r="AO29" s="953"/>
      <c r="AP29" s="953" t="s">
        <v>203</v>
      </c>
      <c r="AQ29" s="953"/>
      <c r="AR29" s="953"/>
      <c r="AS29" s="953"/>
      <c r="AT29" s="953"/>
      <c r="AU29" s="953" t="s">
        <v>203</v>
      </c>
      <c r="AV29" s="953"/>
      <c r="AW29" s="953"/>
      <c r="AX29" s="953"/>
      <c r="AY29" s="953"/>
      <c r="AZ29" s="986" t="s">
        <v>203</v>
      </c>
      <c r="BA29" s="986"/>
      <c r="BB29" s="986"/>
      <c r="BC29" s="986"/>
      <c r="BD29" s="986"/>
      <c r="BE29" s="954"/>
      <c r="BF29" s="954"/>
      <c r="BG29" s="954"/>
      <c r="BH29" s="954"/>
      <c r="BI29" s="955"/>
      <c r="BJ29" s="56"/>
      <c r="BK29" s="56"/>
      <c r="BL29" s="56"/>
      <c r="BM29" s="56"/>
      <c r="BN29" s="56"/>
      <c r="BO29" s="55"/>
      <c r="BP29" s="55"/>
      <c r="BQ29" s="52">
        <v>23</v>
      </c>
      <c r="BR29" s="72"/>
      <c r="BS29" s="949"/>
      <c r="BT29" s="950"/>
      <c r="BU29" s="950"/>
      <c r="BV29" s="950"/>
      <c r="BW29" s="950"/>
      <c r="BX29" s="950"/>
      <c r="BY29" s="950"/>
      <c r="BZ29" s="950"/>
      <c r="CA29" s="950"/>
      <c r="CB29" s="950"/>
      <c r="CC29" s="950"/>
      <c r="CD29" s="950"/>
      <c r="CE29" s="950"/>
      <c r="CF29" s="950"/>
      <c r="CG29" s="951"/>
      <c r="CH29" s="956"/>
      <c r="CI29" s="957"/>
      <c r="CJ29" s="957"/>
      <c r="CK29" s="957"/>
      <c r="CL29" s="967"/>
      <c r="CM29" s="956"/>
      <c r="CN29" s="957"/>
      <c r="CO29" s="957"/>
      <c r="CP29" s="957"/>
      <c r="CQ29" s="967"/>
      <c r="CR29" s="956"/>
      <c r="CS29" s="957"/>
      <c r="CT29" s="957"/>
      <c r="CU29" s="957"/>
      <c r="CV29" s="967"/>
      <c r="CW29" s="956"/>
      <c r="CX29" s="957"/>
      <c r="CY29" s="957"/>
      <c r="CZ29" s="957"/>
      <c r="DA29" s="967"/>
      <c r="DB29" s="956"/>
      <c r="DC29" s="957"/>
      <c r="DD29" s="957"/>
      <c r="DE29" s="957"/>
      <c r="DF29" s="967"/>
      <c r="DG29" s="956"/>
      <c r="DH29" s="957"/>
      <c r="DI29" s="957"/>
      <c r="DJ29" s="957"/>
      <c r="DK29" s="967"/>
      <c r="DL29" s="956"/>
      <c r="DM29" s="957"/>
      <c r="DN29" s="957"/>
      <c r="DO29" s="957"/>
      <c r="DP29" s="967"/>
      <c r="DQ29" s="956"/>
      <c r="DR29" s="957"/>
      <c r="DS29" s="957"/>
      <c r="DT29" s="957"/>
      <c r="DU29" s="967"/>
      <c r="DV29" s="949"/>
      <c r="DW29" s="950"/>
      <c r="DX29" s="950"/>
      <c r="DY29" s="950"/>
      <c r="DZ29" s="968"/>
      <c r="EA29" s="48"/>
    </row>
    <row r="30" spans="1:131" ht="26.25" customHeight="1" x14ac:dyDescent="0.2">
      <c r="A30" s="54">
        <v>3</v>
      </c>
      <c r="B30" s="949" t="s">
        <v>227</v>
      </c>
      <c r="C30" s="950"/>
      <c r="D30" s="950"/>
      <c r="E30" s="950"/>
      <c r="F30" s="950"/>
      <c r="G30" s="950"/>
      <c r="H30" s="950"/>
      <c r="I30" s="950"/>
      <c r="J30" s="950"/>
      <c r="K30" s="950"/>
      <c r="L30" s="950"/>
      <c r="M30" s="950"/>
      <c r="N30" s="950"/>
      <c r="O30" s="950"/>
      <c r="P30" s="951"/>
      <c r="Q30" s="952">
        <v>240</v>
      </c>
      <c r="R30" s="953"/>
      <c r="S30" s="953"/>
      <c r="T30" s="953"/>
      <c r="U30" s="953"/>
      <c r="V30" s="953">
        <v>236</v>
      </c>
      <c r="W30" s="953"/>
      <c r="X30" s="953"/>
      <c r="Y30" s="953"/>
      <c r="Z30" s="953"/>
      <c r="AA30" s="953">
        <v>4</v>
      </c>
      <c r="AB30" s="953"/>
      <c r="AC30" s="953"/>
      <c r="AD30" s="953"/>
      <c r="AE30" s="959"/>
      <c r="AF30" s="979">
        <v>4</v>
      </c>
      <c r="AG30" s="957"/>
      <c r="AH30" s="957"/>
      <c r="AI30" s="957"/>
      <c r="AJ30" s="980"/>
      <c r="AK30" s="958">
        <v>80</v>
      </c>
      <c r="AL30" s="953"/>
      <c r="AM30" s="953"/>
      <c r="AN30" s="953"/>
      <c r="AO30" s="953"/>
      <c r="AP30" s="953" t="s">
        <v>203</v>
      </c>
      <c r="AQ30" s="953"/>
      <c r="AR30" s="953"/>
      <c r="AS30" s="953"/>
      <c r="AT30" s="953"/>
      <c r="AU30" s="953" t="s">
        <v>203</v>
      </c>
      <c r="AV30" s="953"/>
      <c r="AW30" s="953"/>
      <c r="AX30" s="953"/>
      <c r="AY30" s="953"/>
      <c r="AZ30" s="986" t="s">
        <v>203</v>
      </c>
      <c r="BA30" s="986"/>
      <c r="BB30" s="986"/>
      <c r="BC30" s="986"/>
      <c r="BD30" s="986"/>
      <c r="BE30" s="954"/>
      <c r="BF30" s="954"/>
      <c r="BG30" s="954"/>
      <c r="BH30" s="954"/>
      <c r="BI30" s="955"/>
      <c r="BJ30" s="56"/>
      <c r="BK30" s="56"/>
      <c r="BL30" s="56"/>
      <c r="BM30" s="56"/>
      <c r="BN30" s="56"/>
      <c r="BO30" s="55"/>
      <c r="BP30" s="55"/>
      <c r="BQ30" s="52">
        <v>24</v>
      </c>
      <c r="BR30" s="72"/>
      <c r="BS30" s="949"/>
      <c r="BT30" s="950"/>
      <c r="BU30" s="950"/>
      <c r="BV30" s="950"/>
      <c r="BW30" s="950"/>
      <c r="BX30" s="950"/>
      <c r="BY30" s="950"/>
      <c r="BZ30" s="950"/>
      <c r="CA30" s="950"/>
      <c r="CB30" s="950"/>
      <c r="CC30" s="950"/>
      <c r="CD30" s="950"/>
      <c r="CE30" s="950"/>
      <c r="CF30" s="950"/>
      <c r="CG30" s="951"/>
      <c r="CH30" s="956"/>
      <c r="CI30" s="957"/>
      <c r="CJ30" s="957"/>
      <c r="CK30" s="957"/>
      <c r="CL30" s="967"/>
      <c r="CM30" s="956"/>
      <c r="CN30" s="957"/>
      <c r="CO30" s="957"/>
      <c r="CP30" s="957"/>
      <c r="CQ30" s="967"/>
      <c r="CR30" s="956"/>
      <c r="CS30" s="957"/>
      <c r="CT30" s="957"/>
      <c r="CU30" s="957"/>
      <c r="CV30" s="967"/>
      <c r="CW30" s="956"/>
      <c r="CX30" s="957"/>
      <c r="CY30" s="957"/>
      <c r="CZ30" s="957"/>
      <c r="DA30" s="967"/>
      <c r="DB30" s="956"/>
      <c r="DC30" s="957"/>
      <c r="DD30" s="957"/>
      <c r="DE30" s="957"/>
      <c r="DF30" s="967"/>
      <c r="DG30" s="956"/>
      <c r="DH30" s="957"/>
      <c r="DI30" s="957"/>
      <c r="DJ30" s="957"/>
      <c r="DK30" s="967"/>
      <c r="DL30" s="956"/>
      <c r="DM30" s="957"/>
      <c r="DN30" s="957"/>
      <c r="DO30" s="957"/>
      <c r="DP30" s="967"/>
      <c r="DQ30" s="956"/>
      <c r="DR30" s="957"/>
      <c r="DS30" s="957"/>
      <c r="DT30" s="957"/>
      <c r="DU30" s="967"/>
      <c r="DV30" s="949"/>
      <c r="DW30" s="950"/>
      <c r="DX30" s="950"/>
      <c r="DY30" s="950"/>
      <c r="DZ30" s="968"/>
      <c r="EA30" s="48"/>
    </row>
    <row r="31" spans="1:131" ht="26.25" customHeight="1" x14ac:dyDescent="0.2">
      <c r="A31" s="54">
        <v>4</v>
      </c>
      <c r="B31" s="949" t="s">
        <v>459</v>
      </c>
      <c r="C31" s="950"/>
      <c r="D31" s="950"/>
      <c r="E31" s="950"/>
      <c r="F31" s="950"/>
      <c r="G31" s="950"/>
      <c r="H31" s="950"/>
      <c r="I31" s="950"/>
      <c r="J31" s="950"/>
      <c r="K31" s="950"/>
      <c r="L31" s="950"/>
      <c r="M31" s="950"/>
      <c r="N31" s="950"/>
      <c r="O31" s="950"/>
      <c r="P31" s="951"/>
      <c r="Q31" s="952">
        <v>619</v>
      </c>
      <c r="R31" s="953"/>
      <c r="S31" s="953"/>
      <c r="T31" s="953"/>
      <c r="U31" s="953"/>
      <c r="V31" s="953">
        <v>572</v>
      </c>
      <c r="W31" s="953"/>
      <c r="X31" s="953"/>
      <c r="Y31" s="953"/>
      <c r="Z31" s="953"/>
      <c r="AA31" s="953">
        <v>46</v>
      </c>
      <c r="AB31" s="953"/>
      <c r="AC31" s="953"/>
      <c r="AD31" s="953"/>
      <c r="AE31" s="959"/>
      <c r="AF31" s="979">
        <v>294</v>
      </c>
      <c r="AG31" s="957"/>
      <c r="AH31" s="957"/>
      <c r="AI31" s="957"/>
      <c r="AJ31" s="980"/>
      <c r="AK31" s="958">
        <v>160</v>
      </c>
      <c r="AL31" s="953"/>
      <c r="AM31" s="953"/>
      <c r="AN31" s="953"/>
      <c r="AO31" s="953"/>
      <c r="AP31" s="953">
        <v>3042</v>
      </c>
      <c r="AQ31" s="953"/>
      <c r="AR31" s="953"/>
      <c r="AS31" s="953"/>
      <c r="AT31" s="953"/>
      <c r="AU31" s="953">
        <v>1043</v>
      </c>
      <c r="AV31" s="953"/>
      <c r="AW31" s="953"/>
      <c r="AX31" s="953"/>
      <c r="AY31" s="953"/>
      <c r="AZ31" s="986" t="s">
        <v>203</v>
      </c>
      <c r="BA31" s="986"/>
      <c r="BB31" s="986"/>
      <c r="BC31" s="986"/>
      <c r="BD31" s="986"/>
      <c r="BE31" s="954" t="s">
        <v>460</v>
      </c>
      <c r="BF31" s="954"/>
      <c r="BG31" s="954"/>
      <c r="BH31" s="954"/>
      <c r="BI31" s="955"/>
      <c r="BJ31" s="56"/>
      <c r="BK31" s="56"/>
      <c r="BL31" s="56"/>
      <c r="BM31" s="56"/>
      <c r="BN31" s="56"/>
      <c r="BO31" s="55"/>
      <c r="BP31" s="55"/>
      <c r="BQ31" s="52">
        <v>25</v>
      </c>
      <c r="BR31" s="72"/>
      <c r="BS31" s="949"/>
      <c r="BT31" s="950"/>
      <c r="BU31" s="950"/>
      <c r="BV31" s="950"/>
      <c r="BW31" s="950"/>
      <c r="BX31" s="950"/>
      <c r="BY31" s="950"/>
      <c r="BZ31" s="950"/>
      <c r="CA31" s="950"/>
      <c r="CB31" s="950"/>
      <c r="CC31" s="950"/>
      <c r="CD31" s="950"/>
      <c r="CE31" s="950"/>
      <c r="CF31" s="950"/>
      <c r="CG31" s="951"/>
      <c r="CH31" s="956"/>
      <c r="CI31" s="957"/>
      <c r="CJ31" s="957"/>
      <c r="CK31" s="957"/>
      <c r="CL31" s="967"/>
      <c r="CM31" s="956"/>
      <c r="CN31" s="957"/>
      <c r="CO31" s="957"/>
      <c r="CP31" s="957"/>
      <c r="CQ31" s="967"/>
      <c r="CR31" s="956"/>
      <c r="CS31" s="957"/>
      <c r="CT31" s="957"/>
      <c r="CU31" s="957"/>
      <c r="CV31" s="967"/>
      <c r="CW31" s="956"/>
      <c r="CX31" s="957"/>
      <c r="CY31" s="957"/>
      <c r="CZ31" s="957"/>
      <c r="DA31" s="967"/>
      <c r="DB31" s="956"/>
      <c r="DC31" s="957"/>
      <c r="DD31" s="957"/>
      <c r="DE31" s="957"/>
      <c r="DF31" s="967"/>
      <c r="DG31" s="956"/>
      <c r="DH31" s="957"/>
      <c r="DI31" s="957"/>
      <c r="DJ31" s="957"/>
      <c r="DK31" s="967"/>
      <c r="DL31" s="956"/>
      <c r="DM31" s="957"/>
      <c r="DN31" s="957"/>
      <c r="DO31" s="957"/>
      <c r="DP31" s="967"/>
      <c r="DQ31" s="956"/>
      <c r="DR31" s="957"/>
      <c r="DS31" s="957"/>
      <c r="DT31" s="957"/>
      <c r="DU31" s="967"/>
      <c r="DV31" s="949"/>
      <c r="DW31" s="950"/>
      <c r="DX31" s="950"/>
      <c r="DY31" s="950"/>
      <c r="DZ31" s="968"/>
      <c r="EA31" s="48"/>
    </row>
    <row r="32" spans="1:131" ht="26.25" customHeight="1" x14ac:dyDescent="0.2">
      <c r="A32" s="54">
        <v>5</v>
      </c>
      <c r="B32" s="949" t="s">
        <v>354</v>
      </c>
      <c r="C32" s="950"/>
      <c r="D32" s="950"/>
      <c r="E32" s="950"/>
      <c r="F32" s="950"/>
      <c r="G32" s="950"/>
      <c r="H32" s="950"/>
      <c r="I32" s="950"/>
      <c r="J32" s="950"/>
      <c r="K32" s="950"/>
      <c r="L32" s="950"/>
      <c r="M32" s="950"/>
      <c r="N32" s="950"/>
      <c r="O32" s="950"/>
      <c r="P32" s="951"/>
      <c r="Q32" s="952">
        <v>669</v>
      </c>
      <c r="R32" s="953"/>
      <c r="S32" s="953"/>
      <c r="T32" s="953"/>
      <c r="U32" s="953"/>
      <c r="V32" s="953">
        <v>671</v>
      </c>
      <c r="W32" s="953"/>
      <c r="X32" s="953"/>
      <c r="Y32" s="953"/>
      <c r="Z32" s="953"/>
      <c r="AA32" s="953">
        <v>-1</v>
      </c>
      <c r="AB32" s="953"/>
      <c r="AC32" s="953"/>
      <c r="AD32" s="953"/>
      <c r="AE32" s="959"/>
      <c r="AF32" s="979">
        <v>67</v>
      </c>
      <c r="AG32" s="957"/>
      <c r="AH32" s="957"/>
      <c r="AI32" s="957"/>
      <c r="AJ32" s="980"/>
      <c r="AK32" s="958">
        <v>280</v>
      </c>
      <c r="AL32" s="953"/>
      <c r="AM32" s="953"/>
      <c r="AN32" s="953"/>
      <c r="AO32" s="953"/>
      <c r="AP32" s="953">
        <v>1829</v>
      </c>
      <c r="AQ32" s="953"/>
      <c r="AR32" s="953"/>
      <c r="AS32" s="953"/>
      <c r="AT32" s="953"/>
      <c r="AU32" s="953">
        <v>1485</v>
      </c>
      <c r="AV32" s="953"/>
      <c r="AW32" s="953"/>
      <c r="AX32" s="953"/>
      <c r="AY32" s="953"/>
      <c r="AZ32" s="986" t="s">
        <v>203</v>
      </c>
      <c r="BA32" s="986"/>
      <c r="BB32" s="986"/>
      <c r="BC32" s="986"/>
      <c r="BD32" s="986"/>
      <c r="BE32" s="954" t="s">
        <v>460</v>
      </c>
      <c r="BF32" s="954"/>
      <c r="BG32" s="954"/>
      <c r="BH32" s="954"/>
      <c r="BI32" s="955"/>
      <c r="BJ32" s="56"/>
      <c r="BK32" s="56"/>
      <c r="BL32" s="56"/>
      <c r="BM32" s="56"/>
      <c r="BN32" s="56"/>
      <c r="BO32" s="55"/>
      <c r="BP32" s="55"/>
      <c r="BQ32" s="52">
        <v>26</v>
      </c>
      <c r="BR32" s="72"/>
      <c r="BS32" s="949"/>
      <c r="BT32" s="950"/>
      <c r="BU32" s="950"/>
      <c r="BV32" s="950"/>
      <c r="BW32" s="950"/>
      <c r="BX32" s="950"/>
      <c r="BY32" s="950"/>
      <c r="BZ32" s="950"/>
      <c r="CA32" s="950"/>
      <c r="CB32" s="950"/>
      <c r="CC32" s="950"/>
      <c r="CD32" s="950"/>
      <c r="CE32" s="950"/>
      <c r="CF32" s="950"/>
      <c r="CG32" s="951"/>
      <c r="CH32" s="956"/>
      <c r="CI32" s="957"/>
      <c r="CJ32" s="957"/>
      <c r="CK32" s="957"/>
      <c r="CL32" s="967"/>
      <c r="CM32" s="956"/>
      <c r="CN32" s="957"/>
      <c r="CO32" s="957"/>
      <c r="CP32" s="957"/>
      <c r="CQ32" s="967"/>
      <c r="CR32" s="956"/>
      <c r="CS32" s="957"/>
      <c r="CT32" s="957"/>
      <c r="CU32" s="957"/>
      <c r="CV32" s="967"/>
      <c r="CW32" s="956"/>
      <c r="CX32" s="957"/>
      <c r="CY32" s="957"/>
      <c r="CZ32" s="957"/>
      <c r="DA32" s="967"/>
      <c r="DB32" s="956"/>
      <c r="DC32" s="957"/>
      <c r="DD32" s="957"/>
      <c r="DE32" s="957"/>
      <c r="DF32" s="967"/>
      <c r="DG32" s="956"/>
      <c r="DH32" s="957"/>
      <c r="DI32" s="957"/>
      <c r="DJ32" s="957"/>
      <c r="DK32" s="967"/>
      <c r="DL32" s="956"/>
      <c r="DM32" s="957"/>
      <c r="DN32" s="957"/>
      <c r="DO32" s="957"/>
      <c r="DP32" s="967"/>
      <c r="DQ32" s="956"/>
      <c r="DR32" s="957"/>
      <c r="DS32" s="957"/>
      <c r="DT32" s="957"/>
      <c r="DU32" s="967"/>
      <c r="DV32" s="949"/>
      <c r="DW32" s="950"/>
      <c r="DX32" s="950"/>
      <c r="DY32" s="950"/>
      <c r="DZ32" s="968"/>
      <c r="EA32" s="48"/>
    </row>
    <row r="33" spans="1:131" ht="26.25" customHeight="1" x14ac:dyDescent="0.2">
      <c r="A33" s="54">
        <v>6</v>
      </c>
      <c r="B33" s="949"/>
      <c r="C33" s="950"/>
      <c r="D33" s="950"/>
      <c r="E33" s="950"/>
      <c r="F33" s="950"/>
      <c r="G33" s="950"/>
      <c r="H33" s="950"/>
      <c r="I33" s="950"/>
      <c r="J33" s="950"/>
      <c r="K33" s="950"/>
      <c r="L33" s="950"/>
      <c r="M33" s="950"/>
      <c r="N33" s="950"/>
      <c r="O33" s="950"/>
      <c r="P33" s="951"/>
      <c r="Q33" s="952"/>
      <c r="R33" s="953"/>
      <c r="S33" s="953"/>
      <c r="T33" s="953"/>
      <c r="U33" s="953"/>
      <c r="V33" s="953"/>
      <c r="W33" s="953"/>
      <c r="X33" s="953"/>
      <c r="Y33" s="953"/>
      <c r="Z33" s="953"/>
      <c r="AA33" s="953"/>
      <c r="AB33" s="953"/>
      <c r="AC33" s="953"/>
      <c r="AD33" s="953"/>
      <c r="AE33" s="959"/>
      <c r="AF33" s="979"/>
      <c r="AG33" s="957"/>
      <c r="AH33" s="957"/>
      <c r="AI33" s="957"/>
      <c r="AJ33" s="980"/>
      <c r="AK33" s="958"/>
      <c r="AL33" s="953"/>
      <c r="AM33" s="953"/>
      <c r="AN33" s="953"/>
      <c r="AO33" s="953"/>
      <c r="AP33" s="953"/>
      <c r="AQ33" s="953"/>
      <c r="AR33" s="953"/>
      <c r="AS33" s="953"/>
      <c r="AT33" s="953"/>
      <c r="AU33" s="953"/>
      <c r="AV33" s="953"/>
      <c r="AW33" s="953"/>
      <c r="AX33" s="953"/>
      <c r="AY33" s="953"/>
      <c r="AZ33" s="986"/>
      <c r="BA33" s="986"/>
      <c r="BB33" s="986"/>
      <c r="BC33" s="986"/>
      <c r="BD33" s="986"/>
      <c r="BE33" s="954"/>
      <c r="BF33" s="954"/>
      <c r="BG33" s="954"/>
      <c r="BH33" s="954"/>
      <c r="BI33" s="955"/>
      <c r="BJ33" s="56"/>
      <c r="BK33" s="56"/>
      <c r="BL33" s="56"/>
      <c r="BM33" s="56"/>
      <c r="BN33" s="56"/>
      <c r="BO33" s="55"/>
      <c r="BP33" s="55"/>
      <c r="BQ33" s="52">
        <v>27</v>
      </c>
      <c r="BR33" s="72"/>
      <c r="BS33" s="949"/>
      <c r="BT33" s="950"/>
      <c r="BU33" s="950"/>
      <c r="BV33" s="950"/>
      <c r="BW33" s="950"/>
      <c r="BX33" s="950"/>
      <c r="BY33" s="950"/>
      <c r="BZ33" s="950"/>
      <c r="CA33" s="950"/>
      <c r="CB33" s="950"/>
      <c r="CC33" s="950"/>
      <c r="CD33" s="950"/>
      <c r="CE33" s="950"/>
      <c r="CF33" s="950"/>
      <c r="CG33" s="951"/>
      <c r="CH33" s="956"/>
      <c r="CI33" s="957"/>
      <c r="CJ33" s="957"/>
      <c r="CK33" s="957"/>
      <c r="CL33" s="967"/>
      <c r="CM33" s="956"/>
      <c r="CN33" s="957"/>
      <c r="CO33" s="957"/>
      <c r="CP33" s="957"/>
      <c r="CQ33" s="967"/>
      <c r="CR33" s="956"/>
      <c r="CS33" s="957"/>
      <c r="CT33" s="957"/>
      <c r="CU33" s="957"/>
      <c r="CV33" s="967"/>
      <c r="CW33" s="956"/>
      <c r="CX33" s="957"/>
      <c r="CY33" s="957"/>
      <c r="CZ33" s="957"/>
      <c r="DA33" s="967"/>
      <c r="DB33" s="956"/>
      <c r="DC33" s="957"/>
      <c r="DD33" s="957"/>
      <c r="DE33" s="957"/>
      <c r="DF33" s="967"/>
      <c r="DG33" s="956"/>
      <c r="DH33" s="957"/>
      <c r="DI33" s="957"/>
      <c r="DJ33" s="957"/>
      <c r="DK33" s="967"/>
      <c r="DL33" s="956"/>
      <c r="DM33" s="957"/>
      <c r="DN33" s="957"/>
      <c r="DO33" s="957"/>
      <c r="DP33" s="967"/>
      <c r="DQ33" s="956"/>
      <c r="DR33" s="957"/>
      <c r="DS33" s="957"/>
      <c r="DT33" s="957"/>
      <c r="DU33" s="967"/>
      <c r="DV33" s="949"/>
      <c r="DW33" s="950"/>
      <c r="DX33" s="950"/>
      <c r="DY33" s="950"/>
      <c r="DZ33" s="968"/>
      <c r="EA33" s="48"/>
    </row>
    <row r="34" spans="1:131" ht="26.25" customHeight="1" x14ac:dyDescent="0.2">
      <c r="A34" s="54">
        <v>7</v>
      </c>
      <c r="B34" s="949"/>
      <c r="C34" s="950"/>
      <c r="D34" s="950"/>
      <c r="E34" s="950"/>
      <c r="F34" s="950"/>
      <c r="G34" s="950"/>
      <c r="H34" s="950"/>
      <c r="I34" s="950"/>
      <c r="J34" s="950"/>
      <c r="K34" s="950"/>
      <c r="L34" s="950"/>
      <c r="M34" s="950"/>
      <c r="N34" s="950"/>
      <c r="O34" s="950"/>
      <c r="P34" s="951"/>
      <c r="Q34" s="952"/>
      <c r="R34" s="953"/>
      <c r="S34" s="953"/>
      <c r="T34" s="953"/>
      <c r="U34" s="953"/>
      <c r="V34" s="953"/>
      <c r="W34" s="953"/>
      <c r="X34" s="953"/>
      <c r="Y34" s="953"/>
      <c r="Z34" s="953"/>
      <c r="AA34" s="953"/>
      <c r="AB34" s="953"/>
      <c r="AC34" s="953"/>
      <c r="AD34" s="953"/>
      <c r="AE34" s="959"/>
      <c r="AF34" s="979"/>
      <c r="AG34" s="957"/>
      <c r="AH34" s="957"/>
      <c r="AI34" s="957"/>
      <c r="AJ34" s="980"/>
      <c r="AK34" s="958"/>
      <c r="AL34" s="953"/>
      <c r="AM34" s="953"/>
      <c r="AN34" s="953"/>
      <c r="AO34" s="953"/>
      <c r="AP34" s="953"/>
      <c r="AQ34" s="953"/>
      <c r="AR34" s="953"/>
      <c r="AS34" s="953"/>
      <c r="AT34" s="953"/>
      <c r="AU34" s="953"/>
      <c r="AV34" s="953"/>
      <c r="AW34" s="953"/>
      <c r="AX34" s="953"/>
      <c r="AY34" s="953"/>
      <c r="AZ34" s="986"/>
      <c r="BA34" s="986"/>
      <c r="BB34" s="986"/>
      <c r="BC34" s="986"/>
      <c r="BD34" s="986"/>
      <c r="BE34" s="954"/>
      <c r="BF34" s="954"/>
      <c r="BG34" s="954"/>
      <c r="BH34" s="954"/>
      <c r="BI34" s="955"/>
      <c r="BJ34" s="56"/>
      <c r="BK34" s="56"/>
      <c r="BL34" s="56"/>
      <c r="BM34" s="56"/>
      <c r="BN34" s="56"/>
      <c r="BO34" s="55"/>
      <c r="BP34" s="55"/>
      <c r="BQ34" s="52">
        <v>28</v>
      </c>
      <c r="BR34" s="72"/>
      <c r="BS34" s="949"/>
      <c r="BT34" s="950"/>
      <c r="BU34" s="950"/>
      <c r="BV34" s="950"/>
      <c r="BW34" s="950"/>
      <c r="BX34" s="950"/>
      <c r="BY34" s="950"/>
      <c r="BZ34" s="950"/>
      <c r="CA34" s="950"/>
      <c r="CB34" s="950"/>
      <c r="CC34" s="950"/>
      <c r="CD34" s="950"/>
      <c r="CE34" s="950"/>
      <c r="CF34" s="950"/>
      <c r="CG34" s="951"/>
      <c r="CH34" s="956"/>
      <c r="CI34" s="957"/>
      <c r="CJ34" s="957"/>
      <c r="CK34" s="957"/>
      <c r="CL34" s="967"/>
      <c r="CM34" s="956"/>
      <c r="CN34" s="957"/>
      <c r="CO34" s="957"/>
      <c r="CP34" s="957"/>
      <c r="CQ34" s="967"/>
      <c r="CR34" s="956"/>
      <c r="CS34" s="957"/>
      <c r="CT34" s="957"/>
      <c r="CU34" s="957"/>
      <c r="CV34" s="967"/>
      <c r="CW34" s="956"/>
      <c r="CX34" s="957"/>
      <c r="CY34" s="957"/>
      <c r="CZ34" s="957"/>
      <c r="DA34" s="967"/>
      <c r="DB34" s="956"/>
      <c r="DC34" s="957"/>
      <c r="DD34" s="957"/>
      <c r="DE34" s="957"/>
      <c r="DF34" s="967"/>
      <c r="DG34" s="956"/>
      <c r="DH34" s="957"/>
      <c r="DI34" s="957"/>
      <c r="DJ34" s="957"/>
      <c r="DK34" s="967"/>
      <c r="DL34" s="956"/>
      <c r="DM34" s="957"/>
      <c r="DN34" s="957"/>
      <c r="DO34" s="957"/>
      <c r="DP34" s="967"/>
      <c r="DQ34" s="956"/>
      <c r="DR34" s="957"/>
      <c r="DS34" s="957"/>
      <c r="DT34" s="957"/>
      <c r="DU34" s="967"/>
      <c r="DV34" s="949"/>
      <c r="DW34" s="950"/>
      <c r="DX34" s="950"/>
      <c r="DY34" s="950"/>
      <c r="DZ34" s="968"/>
      <c r="EA34" s="48"/>
    </row>
    <row r="35" spans="1:131" ht="26.25" customHeight="1" x14ac:dyDescent="0.2">
      <c r="A35" s="54">
        <v>8</v>
      </c>
      <c r="B35" s="949"/>
      <c r="C35" s="950"/>
      <c r="D35" s="950"/>
      <c r="E35" s="950"/>
      <c r="F35" s="950"/>
      <c r="G35" s="950"/>
      <c r="H35" s="950"/>
      <c r="I35" s="950"/>
      <c r="J35" s="950"/>
      <c r="K35" s="950"/>
      <c r="L35" s="950"/>
      <c r="M35" s="950"/>
      <c r="N35" s="950"/>
      <c r="O35" s="950"/>
      <c r="P35" s="951"/>
      <c r="Q35" s="952"/>
      <c r="R35" s="953"/>
      <c r="S35" s="953"/>
      <c r="T35" s="953"/>
      <c r="U35" s="953"/>
      <c r="V35" s="953"/>
      <c r="W35" s="953"/>
      <c r="X35" s="953"/>
      <c r="Y35" s="953"/>
      <c r="Z35" s="953"/>
      <c r="AA35" s="953"/>
      <c r="AB35" s="953"/>
      <c r="AC35" s="953"/>
      <c r="AD35" s="953"/>
      <c r="AE35" s="959"/>
      <c r="AF35" s="979"/>
      <c r="AG35" s="957"/>
      <c r="AH35" s="957"/>
      <c r="AI35" s="957"/>
      <c r="AJ35" s="980"/>
      <c r="AK35" s="958"/>
      <c r="AL35" s="953"/>
      <c r="AM35" s="953"/>
      <c r="AN35" s="953"/>
      <c r="AO35" s="953"/>
      <c r="AP35" s="953"/>
      <c r="AQ35" s="953"/>
      <c r="AR35" s="953"/>
      <c r="AS35" s="953"/>
      <c r="AT35" s="953"/>
      <c r="AU35" s="953"/>
      <c r="AV35" s="953"/>
      <c r="AW35" s="953"/>
      <c r="AX35" s="953"/>
      <c r="AY35" s="953"/>
      <c r="AZ35" s="986"/>
      <c r="BA35" s="986"/>
      <c r="BB35" s="986"/>
      <c r="BC35" s="986"/>
      <c r="BD35" s="986"/>
      <c r="BE35" s="954"/>
      <c r="BF35" s="954"/>
      <c r="BG35" s="954"/>
      <c r="BH35" s="954"/>
      <c r="BI35" s="955"/>
      <c r="BJ35" s="56"/>
      <c r="BK35" s="56"/>
      <c r="BL35" s="56"/>
      <c r="BM35" s="56"/>
      <c r="BN35" s="56"/>
      <c r="BO35" s="55"/>
      <c r="BP35" s="55"/>
      <c r="BQ35" s="52">
        <v>29</v>
      </c>
      <c r="BR35" s="72"/>
      <c r="BS35" s="949"/>
      <c r="BT35" s="950"/>
      <c r="BU35" s="950"/>
      <c r="BV35" s="950"/>
      <c r="BW35" s="950"/>
      <c r="BX35" s="950"/>
      <c r="BY35" s="950"/>
      <c r="BZ35" s="950"/>
      <c r="CA35" s="950"/>
      <c r="CB35" s="950"/>
      <c r="CC35" s="950"/>
      <c r="CD35" s="950"/>
      <c r="CE35" s="950"/>
      <c r="CF35" s="950"/>
      <c r="CG35" s="951"/>
      <c r="CH35" s="956"/>
      <c r="CI35" s="957"/>
      <c r="CJ35" s="957"/>
      <c r="CK35" s="957"/>
      <c r="CL35" s="967"/>
      <c r="CM35" s="956"/>
      <c r="CN35" s="957"/>
      <c r="CO35" s="957"/>
      <c r="CP35" s="957"/>
      <c r="CQ35" s="967"/>
      <c r="CR35" s="956"/>
      <c r="CS35" s="957"/>
      <c r="CT35" s="957"/>
      <c r="CU35" s="957"/>
      <c r="CV35" s="967"/>
      <c r="CW35" s="956"/>
      <c r="CX35" s="957"/>
      <c r="CY35" s="957"/>
      <c r="CZ35" s="957"/>
      <c r="DA35" s="967"/>
      <c r="DB35" s="956"/>
      <c r="DC35" s="957"/>
      <c r="DD35" s="957"/>
      <c r="DE35" s="957"/>
      <c r="DF35" s="967"/>
      <c r="DG35" s="956"/>
      <c r="DH35" s="957"/>
      <c r="DI35" s="957"/>
      <c r="DJ35" s="957"/>
      <c r="DK35" s="967"/>
      <c r="DL35" s="956"/>
      <c r="DM35" s="957"/>
      <c r="DN35" s="957"/>
      <c r="DO35" s="957"/>
      <c r="DP35" s="967"/>
      <c r="DQ35" s="956"/>
      <c r="DR35" s="957"/>
      <c r="DS35" s="957"/>
      <c r="DT35" s="957"/>
      <c r="DU35" s="967"/>
      <c r="DV35" s="949"/>
      <c r="DW35" s="950"/>
      <c r="DX35" s="950"/>
      <c r="DY35" s="950"/>
      <c r="DZ35" s="968"/>
      <c r="EA35" s="48"/>
    </row>
    <row r="36" spans="1:131" ht="26.25" customHeight="1" x14ac:dyDescent="0.2">
      <c r="A36" s="54">
        <v>9</v>
      </c>
      <c r="B36" s="949"/>
      <c r="C36" s="950"/>
      <c r="D36" s="950"/>
      <c r="E36" s="950"/>
      <c r="F36" s="950"/>
      <c r="G36" s="950"/>
      <c r="H36" s="950"/>
      <c r="I36" s="950"/>
      <c r="J36" s="950"/>
      <c r="K36" s="950"/>
      <c r="L36" s="950"/>
      <c r="M36" s="950"/>
      <c r="N36" s="950"/>
      <c r="O36" s="950"/>
      <c r="P36" s="951"/>
      <c r="Q36" s="952"/>
      <c r="R36" s="953"/>
      <c r="S36" s="953"/>
      <c r="T36" s="953"/>
      <c r="U36" s="953"/>
      <c r="V36" s="953"/>
      <c r="W36" s="953"/>
      <c r="X36" s="953"/>
      <c r="Y36" s="953"/>
      <c r="Z36" s="953"/>
      <c r="AA36" s="953"/>
      <c r="AB36" s="953"/>
      <c r="AC36" s="953"/>
      <c r="AD36" s="953"/>
      <c r="AE36" s="959"/>
      <c r="AF36" s="979"/>
      <c r="AG36" s="957"/>
      <c r="AH36" s="957"/>
      <c r="AI36" s="957"/>
      <c r="AJ36" s="980"/>
      <c r="AK36" s="958"/>
      <c r="AL36" s="953"/>
      <c r="AM36" s="953"/>
      <c r="AN36" s="953"/>
      <c r="AO36" s="953"/>
      <c r="AP36" s="953"/>
      <c r="AQ36" s="953"/>
      <c r="AR36" s="953"/>
      <c r="AS36" s="953"/>
      <c r="AT36" s="953"/>
      <c r="AU36" s="953"/>
      <c r="AV36" s="953"/>
      <c r="AW36" s="953"/>
      <c r="AX36" s="953"/>
      <c r="AY36" s="953"/>
      <c r="AZ36" s="986"/>
      <c r="BA36" s="986"/>
      <c r="BB36" s="986"/>
      <c r="BC36" s="986"/>
      <c r="BD36" s="986"/>
      <c r="BE36" s="954"/>
      <c r="BF36" s="954"/>
      <c r="BG36" s="954"/>
      <c r="BH36" s="954"/>
      <c r="BI36" s="955"/>
      <c r="BJ36" s="56"/>
      <c r="BK36" s="56"/>
      <c r="BL36" s="56"/>
      <c r="BM36" s="56"/>
      <c r="BN36" s="56"/>
      <c r="BO36" s="55"/>
      <c r="BP36" s="55"/>
      <c r="BQ36" s="52">
        <v>30</v>
      </c>
      <c r="BR36" s="72"/>
      <c r="BS36" s="949"/>
      <c r="BT36" s="950"/>
      <c r="BU36" s="950"/>
      <c r="BV36" s="950"/>
      <c r="BW36" s="950"/>
      <c r="BX36" s="950"/>
      <c r="BY36" s="950"/>
      <c r="BZ36" s="950"/>
      <c r="CA36" s="950"/>
      <c r="CB36" s="950"/>
      <c r="CC36" s="950"/>
      <c r="CD36" s="950"/>
      <c r="CE36" s="950"/>
      <c r="CF36" s="950"/>
      <c r="CG36" s="951"/>
      <c r="CH36" s="956"/>
      <c r="CI36" s="957"/>
      <c r="CJ36" s="957"/>
      <c r="CK36" s="957"/>
      <c r="CL36" s="967"/>
      <c r="CM36" s="956"/>
      <c r="CN36" s="957"/>
      <c r="CO36" s="957"/>
      <c r="CP36" s="957"/>
      <c r="CQ36" s="967"/>
      <c r="CR36" s="956"/>
      <c r="CS36" s="957"/>
      <c r="CT36" s="957"/>
      <c r="CU36" s="957"/>
      <c r="CV36" s="967"/>
      <c r="CW36" s="956"/>
      <c r="CX36" s="957"/>
      <c r="CY36" s="957"/>
      <c r="CZ36" s="957"/>
      <c r="DA36" s="967"/>
      <c r="DB36" s="956"/>
      <c r="DC36" s="957"/>
      <c r="DD36" s="957"/>
      <c r="DE36" s="957"/>
      <c r="DF36" s="967"/>
      <c r="DG36" s="956"/>
      <c r="DH36" s="957"/>
      <c r="DI36" s="957"/>
      <c r="DJ36" s="957"/>
      <c r="DK36" s="967"/>
      <c r="DL36" s="956"/>
      <c r="DM36" s="957"/>
      <c r="DN36" s="957"/>
      <c r="DO36" s="957"/>
      <c r="DP36" s="967"/>
      <c r="DQ36" s="956"/>
      <c r="DR36" s="957"/>
      <c r="DS36" s="957"/>
      <c r="DT36" s="957"/>
      <c r="DU36" s="967"/>
      <c r="DV36" s="949"/>
      <c r="DW36" s="950"/>
      <c r="DX36" s="950"/>
      <c r="DY36" s="950"/>
      <c r="DZ36" s="968"/>
      <c r="EA36" s="48"/>
    </row>
    <row r="37" spans="1:131" ht="26.25" customHeight="1" x14ac:dyDescent="0.2">
      <c r="A37" s="54">
        <v>10</v>
      </c>
      <c r="B37" s="949"/>
      <c r="C37" s="950"/>
      <c r="D37" s="950"/>
      <c r="E37" s="950"/>
      <c r="F37" s="950"/>
      <c r="G37" s="950"/>
      <c r="H37" s="950"/>
      <c r="I37" s="950"/>
      <c r="J37" s="950"/>
      <c r="K37" s="950"/>
      <c r="L37" s="950"/>
      <c r="M37" s="950"/>
      <c r="N37" s="950"/>
      <c r="O37" s="950"/>
      <c r="P37" s="951"/>
      <c r="Q37" s="952"/>
      <c r="R37" s="953"/>
      <c r="S37" s="953"/>
      <c r="T37" s="953"/>
      <c r="U37" s="953"/>
      <c r="V37" s="953"/>
      <c r="W37" s="953"/>
      <c r="X37" s="953"/>
      <c r="Y37" s="953"/>
      <c r="Z37" s="953"/>
      <c r="AA37" s="953"/>
      <c r="AB37" s="953"/>
      <c r="AC37" s="953"/>
      <c r="AD37" s="953"/>
      <c r="AE37" s="959"/>
      <c r="AF37" s="979"/>
      <c r="AG37" s="957"/>
      <c r="AH37" s="957"/>
      <c r="AI37" s="957"/>
      <c r="AJ37" s="980"/>
      <c r="AK37" s="958"/>
      <c r="AL37" s="953"/>
      <c r="AM37" s="953"/>
      <c r="AN37" s="953"/>
      <c r="AO37" s="953"/>
      <c r="AP37" s="953"/>
      <c r="AQ37" s="953"/>
      <c r="AR37" s="953"/>
      <c r="AS37" s="953"/>
      <c r="AT37" s="953"/>
      <c r="AU37" s="953"/>
      <c r="AV37" s="953"/>
      <c r="AW37" s="953"/>
      <c r="AX37" s="953"/>
      <c r="AY37" s="953"/>
      <c r="AZ37" s="986"/>
      <c r="BA37" s="986"/>
      <c r="BB37" s="986"/>
      <c r="BC37" s="986"/>
      <c r="BD37" s="986"/>
      <c r="BE37" s="954"/>
      <c r="BF37" s="954"/>
      <c r="BG37" s="954"/>
      <c r="BH37" s="954"/>
      <c r="BI37" s="955"/>
      <c r="BJ37" s="56"/>
      <c r="BK37" s="56"/>
      <c r="BL37" s="56"/>
      <c r="BM37" s="56"/>
      <c r="BN37" s="56"/>
      <c r="BO37" s="55"/>
      <c r="BP37" s="55"/>
      <c r="BQ37" s="52">
        <v>31</v>
      </c>
      <c r="BR37" s="72"/>
      <c r="BS37" s="949"/>
      <c r="BT37" s="950"/>
      <c r="BU37" s="950"/>
      <c r="BV37" s="950"/>
      <c r="BW37" s="950"/>
      <c r="BX37" s="950"/>
      <c r="BY37" s="950"/>
      <c r="BZ37" s="950"/>
      <c r="CA37" s="950"/>
      <c r="CB37" s="950"/>
      <c r="CC37" s="950"/>
      <c r="CD37" s="950"/>
      <c r="CE37" s="950"/>
      <c r="CF37" s="950"/>
      <c r="CG37" s="951"/>
      <c r="CH37" s="956"/>
      <c r="CI37" s="957"/>
      <c r="CJ37" s="957"/>
      <c r="CK37" s="957"/>
      <c r="CL37" s="967"/>
      <c r="CM37" s="956"/>
      <c r="CN37" s="957"/>
      <c r="CO37" s="957"/>
      <c r="CP37" s="957"/>
      <c r="CQ37" s="967"/>
      <c r="CR37" s="956"/>
      <c r="CS37" s="957"/>
      <c r="CT37" s="957"/>
      <c r="CU37" s="957"/>
      <c r="CV37" s="967"/>
      <c r="CW37" s="956"/>
      <c r="CX37" s="957"/>
      <c r="CY37" s="957"/>
      <c r="CZ37" s="957"/>
      <c r="DA37" s="967"/>
      <c r="DB37" s="956"/>
      <c r="DC37" s="957"/>
      <c r="DD37" s="957"/>
      <c r="DE37" s="957"/>
      <c r="DF37" s="967"/>
      <c r="DG37" s="956"/>
      <c r="DH37" s="957"/>
      <c r="DI37" s="957"/>
      <c r="DJ37" s="957"/>
      <c r="DK37" s="967"/>
      <c r="DL37" s="956"/>
      <c r="DM37" s="957"/>
      <c r="DN37" s="957"/>
      <c r="DO37" s="957"/>
      <c r="DP37" s="967"/>
      <c r="DQ37" s="956"/>
      <c r="DR37" s="957"/>
      <c r="DS37" s="957"/>
      <c r="DT37" s="957"/>
      <c r="DU37" s="967"/>
      <c r="DV37" s="949"/>
      <c r="DW37" s="950"/>
      <c r="DX37" s="950"/>
      <c r="DY37" s="950"/>
      <c r="DZ37" s="968"/>
      <c r="EA37" s="48"/>
    </row>
    <row r="38" spans="1:131" ht="26.25" customHeight="1" x14ac:dyDescent="0.2">
      <c r="A38" s="54">
        <v>11</v>
      </c>
      <c r="B38" s="949"/>
      <c r="C38" s="950"/>
      <c r="D38" s="950"/>
      <c r="E38" s="950"/>
      <c r="F38" s="950"/>
      <c r="G38" s="950"/>
      <c r="H38" s="950"/>
      <c r="I38" s="950"/>
      <c r="J38" s="950"/>
      <c r="K38" s="950"/>
      <c r="L38" s="950"/>
      <c r="M38" s="950"/>
      <c r="N38" s="950"/>
      <c r="O38" s="950"/>
      <c r="P38" s="951"/>
      <c r="Q38" s="952"/>
      <c r="R38" s="953"/>
      <c r="S38" s="953"/>
      <c r="T38" s="953"/>
      <c r="U38" s="953"/>
      <c r="V38" s="953"/>
      <c r="W38" s="953"/>
      <c r="X38" s="953"/>
      <c r="Y38" s="953"/>
      <c r="Z38" s="953"/>
      <c r="AA38" s="953"/>
      <c r="AB38" s="953"/>
      <c r="AC38" s="953"/>
      <c r="AD38" s="953"/>
      <c r="AE38" s="959"/>
      <c r="AF38" s="979"/>
      <c r="AG38" s="957"/>
      <c r="AH38" s="957"/>
      <c r="AI38" s="957"/>
      <c r="AJ38" s="980"/>
      <c r="AK38" s="958"/>
      <c r="AL38" s="953"/>
      <c r="AM38" s="953"/>
      <c r="AN38" s="953"/>
      <c r="AO38" s="953"/>
      <c r="AP38" s="953"/>
      <c r="AQ38" s="953"/>
      <c r="AR38" s="953"/>
      <c r="AS38" s="953"/>
      <c r="AT38" s="953"/>
      <c r="AU38" s="953"/>
      <c r="AV38" s="953"/>
      <c r="AW38" s="953"/>
      <c r="AX38" s="953"/>
      <c r="AY38" s="953"/>
      <c r="AZ38" s="986"/>
      <c r="BA38" s="986"/>
      <c r="BB38" s="986"/>
      <c r="BC38" s="986"/>
      <c r="BD38" s="986"/>
      <c r="BE38" s="954"/>
      <c r="BF38" s="954"/>
      <c r="BG38" s="954"/>
      <c r="BH38" s="954"/>
      <c r="BI38" s="955"/>
      <c r="BJ38" s="56"/>
      <c r="BK38" s="56"/>
      <c r="BL38" s="56"/>
      <c r="BM38" s="56"/>
      <c r="BN38" s="56"/>
      <c r="BO38" s="55"/>
      <c r="BP38" s="55"/>
      <c r="BQ38" s="52">
        <v>32</v>
      </c>
      <c r="BR38" s="72"/>
      <c r="BS38" s="949"/>
      <c r="BT38" s="950"/>
      <c r="BU38" s="950"/>
      <c r="BV38" s="950"/>
      <c r="BW38" s="950"/>
      <c r="BX38" s="950"/>
      <c r="BY38" s="950"/>
      <c r="BZ38" s="950"/>
      <c r="CA38" s="950"/>
      <c r="CB38" s="950"/>
      <c r="CC38" s="950"/>
      <c r="CD38" s="950"/>
      <c r="CE38" s="950"/>
      <c r="CF38" s="950"/>
      <c r="CG38" s="951"/>
      <c r="CH38" s="956"/>
      <c r="CI38" s="957"/>
      <c r="CJ38" s="957"/>
      <c r="CK38" s="957"/>
      <c r="CL38" s="967"/>
      <c r="CM38" s="956"/>
      <c r="CN38" s="957"/>
      <c r="CO38" s="957"/>
      <c r="CP38" s="957"/>
      <c r="CQ38" s="967"/>
      <c r="CR38" s="956"/>
      <c r="CS38" s="957"/>
      <c r="CT38" s="957"/>
      <c r="CU38" s="957"/>
      <c r="CV38" s="967"/>
      <c r="CW38" s="956"/>
      <c r="CX38" s="957"/>
      <c r="CY38" s="957"/>
      <c r="CZ38" s="957"/>
      <c r="DA38" s="967"/>
      <c r="DB38" s="956"/>
      <c r="DC38" s="957"/>
      <c r="DD38" s="957"/>
      <c r="DE38" s="957"/>
      <c r="DF38" s="967"/>
      <c r="DG38" s="956"/>
      <c r="DH38" s="957"/>
      <c r="DI38" s="957"/>
      <c r="DJ38" s="957"/>
      <c r="DK38" s="967"/>
      <c r="DL38" s="956"/>
      <c r="DM38" s="957"/>
      <c r="DN38" s="957"/>
      <c r="DO38" s="957"/>
      <c r="DP38" s="967"/>
      <c r="DQ38" s="956"/>
      <c r="DR38" s="957"/>
      <c r="DS38" s="957"/>
      <c r="DT38" s="957"/>
      <c r="DU38" s="967"/>
      <c r="DV38" s="949"/>
      <c r="DW38" s="950"/>
      <c r="DX38" s="950"/>
      <c r="DY38" s="950"/>
      <c r="DZ38" s="968"/>
      <c r="EA38" s="48"/>
    </row>
    <row r="39" spans="1:131" ht="26.25" customHeight="1" x14ac:dyDescent="0.2">
      <c r="A39" s="54">
        <v>12</v>
      </c>
      <c r="B39" s="949"/>
      <c r="C39" s="950"/>
      <c r="D39" s="950"/>
      <c r="E39" s="950"/>
      <c r="F39" s="950"/>
      <c r="G39" s="950"/>
      <c r="H39" s="950"/>
      <c r="I39" s="950"/>
      <c r="J39" s="950"/>
      <c r="K39" s="950"/>
      <c r="L39" s="950"/>
      <c r="M39" s="950"/>
      <c r="N39" s="950"/>
      <c r="O39" s="950"/>
      <c r="P39" s="951"/>
      <c r="Q39" s="952"/>
      <c r="R39" s="953"/>
      <c r="S39" s="953"/>
      <c r="T39" s="953"/>
      <c r="U39" s="953"/>
      <c r="V39" s="953"/>
      <c r="W39" s="953"/>
      <c r="X39" s="953"/>
      <c r="Y39" s="953"/>
      <c r="Z39" s="953"/>
      <c r="AA39" s="953"/>
      <c r="AB39" s="953"/>
      <c r="AC39" s="953"/>
      <c r="AD39" s="953"/>
      <c r="AE39" s="959"/>
      <c r="AF39" s="979"/>
      <c r="AG39" s="957"/>
      <c r="AH39" s="957"/>
      <c r="AI39" s="957"/>
      <c r="AJ39" s="980"/>
      <c r="AK39" s="958"/>
      <c r="AL39" s="953"/>
      <c r="AM39" s="953"/>
      <c r="AN39" s="953"/>
      <c r="AO39" s="953"/>
      <c r="AP39" s="953"/>
      <c r="AQ39" s="953"/>
      <c r="AR39" s="953"/>
      <c r="AS39" s="953"/>
      <c r="AT39" s="953"/>
      <c r="AU39" s="953"/>
      <c r="AV39" s="953"/>
      <c r="AW39" s="953"/>
      <c r="AX39" s="953"/>
      <c r="AY39" s="953"/>
      <c r="AZ39" s="986"/>
      <c r="BA39" s="986"/>
      <c r="BB39" s="986"/>
      <c r="BC39" s="986"/>
      <c r="BD39" s="986"/>
      <c r="BE39" s="954"/>
      <c r="BF39" s="954"/>
      <c r="BG39" s="954"/>
      <c r="BH39" s="954"/>
      <c r="BI39" s="955"/>
      <c r="BJ39" s="56"/>
      <c r="BK39" s="56"/>
      <c r="BL39" s="56"/>
      <c r="BM39" s="56"/>
      <c r="BN39" s="56"/>
      <c r="BO39" s="55"/>
      <c r="BP39" s="55"/>
      <c r="BQ39" s="52">
        <v>33</v>
      </c>
      <c r="BR39" s="72"/>
      <c r="BS39" s="949"/>
      <c r="BT39" s="950"/>
      <c r="BU39" s="950"/>
      <c r="BV39" s="950"/>
      <c r="BW39" s="950"/>
      <c r="BX39" s="950"/>
      <c r="BY39" s="950"/>
      <c r="BZ39" s="950"/>
      <c r="CA39" s="950"/>
      <c r="CB39" s="950"/>
      <c r="CC39" s="950"/>
      <c r="CD39" s="950"/>
      <c r="CE39" s="950"/>
      <c r="CF39" s="950"/>
      <c r="CG39" s="951"/>
      <c r="CH39" s="956"/>
      <c r="CI39" s="957"/>
      <c r="CJ39" s="957"/>
      <c r="CK39" s="957"/>
      <c r="CL39" s="967"/>
      <c r="CM39" s="956"/>
      <c r="CN39" s="957"/>
      <c r="CO39" s="957"/>
      <c r="CP39" s="957"/>
      <c r="CQ39" s="967"/>
      <c r="CR39" s="956"/>
      <c r="CS39" s="957"/>
      <c r="CT39" s="957"/>
      <c r="CU39" s="957"/>
      <c r="CV39" s="967"/>
      <c r="CW39" s="956"/>
      <c r="CX39" s="957"/>
      <c r="CY39" s="957"/>
      <c r="CZ39" s="957"/>
      <c r="DA39" s="967"/>
      <c r="DB39" s="956"/>
      <c r="DC39" s="957"/>
      <c r="DD39" s="957"/>
      <c r="DE39" s="957"/>
      <c r="DF39" s="967"/>
      <c r="DG39" s="956"/>
      <c r="DH39" s="957"/>
      <c r="DI39" s="957"/>
      <c r="DJ39" s="957"/>
      <c r="DK39" s="967"/>
      <c r="DL39" s="956"/>
      <c r="DM39" s="957"/>
      <c r="DN39" s="957"/>
      <c r="DO39" s="957"/>
      <c r="DP39" s="967"/>
      <c r="DQ39" s="956"/>
      <c r="DR39" s="957"/>
      <c r="DS39" s="957"/>
      <c r="DT39" s="957"/>
      <c r="DU39" s="967"/>
      <c r="DV39" s="949"/>
      <c r="DW39" s="950"/>
      <c r="DX39" s="950"/>
      <c r="DY39" s="950"/>
      <c r="DZ39" s="968"/>
      <c r="EA39" s="48"/>
    </row>
    <row r="40" spans="1:131" ht="26.25" customHeight="1" x14ac:dyDescent="0.2">
      <c r="A40" s="52">
        <v>13</v>
      </c>
      <c r="B40" s="949"/>
      <c r="C40" s="950"/>
      <c r="D40" s="950"/>
      <c r="E40" s="950"/>
      <c r="F40" s="950"/>
      <c r="G40" s="950"/>
      <c r="H40" s="950"/>
      <c r="I40" s="950"/>
      <c r="J40" s="950"/>
      <c r="K40" s="950"/>
      <c r="L40" s="950"/>
      <c r="M40" s="950"/>
      <c r="N40" s="950"/>
      <c r="O40" s="950"/>
      <c r="P40" s="951"/>
      <c r="Q40" s="952"/>
      <c r="R40" s="953"/>
      <c r="S40" s="953"/>
      <c r="T40" s="953"/>
      <c r="U40" s="953"/>
      <c r="V40" s="953"/>
      <c r="W40" s="953"/>
      <c r="X40" s="953"/>
      <c r="Y40" s="953"/>
      <c r="Z40" s="953"/>
      <c r="AA40" s="953"/>
      <c r="AB40" s="953"/>
      <c r="AC40" s="953"/>
      <c r="AD40" s="953"/>
      <c r="AE40" s="959"/>
      <c r="AF40" s="979"/>
      <c r="AG40" s="957"/>
      <c r="AH40" s="957"/>
      <c r="AI40" s="957"/>
      <c r="AJ40" s="980"/>
      <c r="AK40" s="958"/>
      <c r="AL40" s="953"/>
      <c r="AM40" s="953"/>
      <c r="AN40" s="953"/>
      <c r="AO40" s="953"/>
      <c r="AP40" s="953"/>
      <c r="AQ40" s="953"/>
      <c r="AR40" s="953"/>
      <c r="AS40" s="953"/>
      <c r="AT40" s="953"/>
      <c r="AU40" s="953"/>
      <c r="AV40" s="953"/>
      <c r="AW40" s="953"/>
      <c r="AX40" s="953"/>
      <c r="AY40" s="953"/>
      <c r="AZ40" s="986"/>
      <c r="BA40" s="986"/>
      <c r="BB40" s="986"/>
      <c r="BC40" s="986"/>
      <c r="BD40" s="986"/>
      <c r="BE40" s="954"/>
      <c r="BF40" s="954"/>
      <c r="BG40" s="954"/>
      <c r="BH40" s="954"/>
      <c r="BI40" s="955"/>
      <c r="BJ40" s="56"/>
      <c r="BK40" s="56"/>
      <c r="BL40" s="56"/>
      <c r="BM40" s="56"/>
      <c r="BN40" s="56"/>
      <c r="BO40" s="55"/>
      <c r="BP40" s="55"/>
      <c r="BQ40" s="52">
        <v>34</v>
      </c>
      <c r="BR40" s="72"/>
      <c r="BS40" s="949"/>
      <c r="BT40" s="950"/>
      <c r="BU40" s="950"/>
      <c r="BV40" s="950"/>
      <c r="BW40" s="950"/>
      <c r="BX40" s="950"/>
      <c r="BY40" s="950"/>
      <c r="BZ40" s="950"/>
      <c r="CA40" s="950"/>
      <c r="CB40" s="950"/>
      <c r="CC40" s="950"/>
      <c r="CD40" s="950"/>
      <c r="CE40" s="950"/>
      <c r="CF40" s="950"/>
      <c r="CG40" s="951"/>
      <c r="CH40" s="956"/>
      <c r="CI40" s="957"/>
      <c r="CJ40" s="957"/>
      <c r="CK40" s="957"/>
      <c r="CL40" s="967"/>
      <c r="CM40" s="956"/>
      <c r="CN40" s="957"/>
      <c r="CO40" s="957"/>
      <c r="CP40" s="957"/>
      <c r="CQ40" s="967"/>
      <c r="CR40" s="956"/>
      <c r="CS40" s="957"/>
      <c r="CT40" s="957"/>
      <c r="CU40" s="957"/>
      <c r="CV40" s="967"/>
      <c r="CW40" s="956"/>
      <c r="CX40" s="957"/>
      <c r="CY40" s="957"/>
      <c r="CZ40" s="957"/>
      <c r="DA40" s="967"/>
      <c r="DB40" s="956"/>
      <c r="DC40" s="957"/>
      <c r="DD40" s="957"/>
      <c r="DE40" s="957"/>
      <c r="DF40" s="967"/>
      <c r="DG40" s="956"/>
      <c r="DH40" s="957"/>
      <c r="DI40" s="957"/>
      <c r="DJ40" s="957"/>
      <c r="DK40" s="967"/>
      <c r="DL40" s="956"/>
      <c r="DM40" s="957"/>
      <c r="DN40" s="957"/>
      <c r="DO40" s="957"/>
      <c r="DP40" s="967"/>
      <c r="DQ40" s="956"/>
      <c r="DR40" s="957"/>
      <c r="DS40" s="957"/>
      <c r="DT40" s="957"/>
      <c r="DU40" s="967"/>
      <c r="DV40" s="949"/>
      <c r="DW40" s="950"/>
      <c r="DX40" s="950"/>
      <c r="DY40" s="950"/>
      <c r="DZ40" s="968"/>
      <c r="EA40" s="48"/>
    </row>
    <row r="41" spans="1:131" ht="26.25" customHeight="1" x14ac:dyDescent="0.2">
      <c r="A41" s="52">
        <v>14</v>
      </c>
      <c r="B41" s="949"/>
      <c r="C41" s="950"/>
      <c r="D41" s="950"/>
      <c r="E41" s="950"/>
      <c r="F41" s="950"/>
      <c r="G41" s="950"/>
      <c r="H41" s="950"/>
      <c r="I41" s="950"/>
      <c r="J41" s="950"/>
      <c r="K41" s="950"/>
      <c r="L41" s="950"/>
      <c r="M41" s="950"/>
      <c r="N41" s="950"/>
      <c r="O41" s="950"/>
      <c r="P41" s="951"/>
      <c r="Q41" s="952"/>
      <c r="R41" s="953"/>
      <c r="S41" s="953"/>
      <c r="T41" s="953"/>
      <c r="U41" s="953"/>
      <c r="V41" s="953"/>
      <c r="W41" s="953"/>
      <c r="X41" s="953"/>
      <c r="Y41" s="953"/>
      <c r="Z41" s="953"/>
      <c r="AA41" s="953"/>
      <c r="AB41" s="953"/>
      <c r="AC41" s="953"/>
      <c r="AD41" s="953"/>
      <c r="AE41" s="959"/>
      <c r="AF41" s="979"/>
      <c r="AG41" s="957"/>
      <c r="AH41" s="957"/>
      <c r="AI41" s="957"/>
      <c r="AJ41" s="980"/>
      <c r="AK41" s="958"/>
      <c r="AL41" s="953"/>
      <c r="AM41" s="953"/>
      <c r="AN41" s="953"/>
      <c r="AO41" s="953"/>
      <c r="AP41" s="953"/>
      <c r="AQ41" s="953"/>
      <c r="AR41" s="953"/>
      <c r="AS41" s="953"/>
      <c r="AT41" s="953"/>
      <c r="AU41" s="953"/>
      <c r="AV41" s="953"/>
      <c r="AW41" s="953"/>
      <c r="AX41" s="953"/>
      <c r="AY41" s="953"/>
      <c r="AZ41" s="986"/>
      <c r="BA41" s="986"/>
      <c r="BB41" s="986"/>
      <c r="BC41" s="986"/>
      <c r="BD41" s="986"/>
      <c r="BE41" s="954"/>
      <c r="BF41" s="954"/>
      <c r="BG41" s="954"/>
      <c r="BH41" s="954"/>
      <c r="BI41" s="955"/>
      <c r="BJ41" s="56"/>
      <c r="BK41" s="56"/>
      <c r="BL41" s="56"/>
      <c r="BM41" s="56"/>
      <c r="BN41" s="56"/>
      <c r="BO41" s="55"/>
      <c r="BP41" s="55"/>
      <c r="BQ41" s="52">
        <v>35</v>
      </c>
      <c r="BR41" s="72"/>
      <c r="BS41" s="949"/>
      <c r="BT41" s="950"/>
      <c r="BU41" s="950"/>
      <c r="BV41" s="950"/>
      <c r="BW41" s="950"/>
      <c r="BX41" s="950"/>
      <c r="BY41" s="950"/>
      <c r="BZ41" s="950"/>
      <c r="CA41" s="950"/>
      <c r="CB41" s="950"/>
      <c r="CC41" s="950"/>
      <c r="CD41" s="950"/>
      <c r="CE41" s="950"/>
      <c r="CF41" s="950"/>
      <c r="CG41" s="951"/>
      <c r="CH41" s="956"/>
      <c r="CI41" s="957"/>
      <c r="CJ41" s="957"/>
      <c r="CK41" s="957"/>
      <c r="CL41" s="967"/>
      <c r="CM41" s="956"/>
      <c r="CN41" s="957"/>
      <c r="CO41" s="957"/>
      <c r="CP41" s="957"/>
      <c r="CQ41" s="967"/>
      <c r="CR41" s="956"/>
      <c r="CS41" s="957"/>
      <c r="CT41" s="957"/>
      <c r="CU41" s="957"/>
      <c r="CV41" s="967"/>
      <c r="CW41" s="956"/>
      <c r="CX41" s="957"/>
      <c r="CY41" s="957"/>
      <c r="CZ41" s="957"/>
      <c r="DA41" s="967"/>
      <c r="DB41" s="956"/>
      <c r="DC41" s="957"/>
      <c r="DD41" s="957"/>
      <c r="DE41" s="957"/>
      <c r="DF41" s="967"/>
      <c r="DG41" s="956"/>
      <c r="DH41" s="957"/>
      <c r="DI41" s="957"/>
      <c r="DJ41" s="957"/>
      <c r="DK41" s="967"/>
      <c r="DL41" s="956"/>
      <c r="DM41" s="957"/>
      <c r="DN41" s="957"/>
      <c r="DO41" s="957"/>
      <c r="DP41" s="967"/>
      <c r="DQ41" s="956"/>
      <c r="DR41" s="957"/>
      <c r="DS41" s="957"/>
      <c r="DT41" s="957"/>
      <c r="DU41" s="967"/>
      <c r="DV41" s="949"/>
      <c r="DW41" s="950"/>
      <c r="DX41" s="950"/>
      <c r="DY41" s="950"/>
      <c r="DZ41" s="968"/>
      <c r="EA41" s="48"/>
    </row>
    <row r="42" spans="1:131" ht="26.25" customHeight="1" x14ac:dyDescent="0.2">
      <c r="A42" s="52">
        <v>15</v>
      </c>
      <c r="B42" s="949"/>
      <c r="C42" s="950"/>
      <c r="D42" s="950"/>
      <c r="E42" s="950"/>
      <c r="F42" s="950"/>
      <c r="G42" s="950"/>
      <c r="H42" s="950"/>
      <c r="I42" s="950"/>
      <c r="J42" s="950"/>
      <c r="K42" s="950"/>
      <c r="L42" s="950"/>
      <c r="M42" s="950"/>
      <c r="N42" s="950"/>
      <c r="O42" s="950"/>
      <c r="P42" s="951"/>
      <c r="Q42" s="952"/>
      <c r="R42" s="953"/>
      <c r="S42" s="953"/>
      <c r="T42" s="953"/>
      <c r="U42" s="953"/>
      <c r="V42" s="953"/>
      <c r="W42" s="953"/>
      <c r="X42" s="953"/>
      <c r="Y42" s="953"/>
      <c r="Z42" s="953"/>
      <c r="AA42" s="953"/>
      <c r="AB42" s="953"/>
      <c r="AC42" s="953"/>
      <c r="AD42" s="953"/>
      <c r="AE42" s="959"/>
      <c r="AF42" s="979"/>
      <c r="AG42" s="957"/>
      <c r="AH42" s="957"/>
      <c r="AI42" s="957"/>
      <c r="AJ42" s="980"/>
      <c r="AK42" s="958"/>
      <c r="AL42" s="953"/>
      <c r="AM42" s="953"/>
      <c r="AN42" s="953"/>
      <c r="AO42" s="953"/>
      <c r="AP42" s="953"/>
      <c r="AQ42" s="953"/>
      <c r="AR42" s="953"/>
      <c r="AS42" s="953"/>
      <c r="AT42" s="953"/>
      <c r="AU42" s="953"/>
      <c r="AV42" s="953"/>
      <c r="AW42" s="953"/>
      <c r="AX42" s="953"/>
      <c r="AY42" s="953"/>
      <c r="AZ42" s="986"/>
      <c r="BA42" s="986"/>
      <c r="BB42" s="986"/>
      <c r="BC42" s="986"/>
      <c r="BD42" s="986"/>
      <c r="BE42" s="954"/>
      <c r="BF42" s="954"/>
      <c r="BG42" s="954"/>
      <c r="BH42" s="954"/>
      <c r="BI42" s="955"/>
      <c r="BJ42" s="56"/>
      <c r="BK42" s="56"/>
      <c r="BL42" s="56"/>
      <c r="BM42" s="56"/>
      <c r="BN42" s="56"/>
      <c r="BO42" s="55"/>
      <c r="BP42" s="55"/>
      <c r="BQ42" s="52">
        <v>36</v>
      </c>
      <c r="BR42" s="72"/>
      <c r="BS42" s="949"/>
      <c r="BT42" s="950"/>
      <c r="BU42" s="950"/>
      <c r="BV42" s="950"/>
      <c r="BW42" s="950"/>
      <c r="BX42" s="950"/>
      <c r="BY42" s="950"/>
      <c r="BZ42" s="950"/>
      <c r="CA42" s="950"/>
      <c r="CB42" s="950"/>
      <c r="CC42" s="950"/>
      <c r="CD42" s="950"/>
      <c r="CE42" s="950"/>
      <c r="CF42" s="950"/>
      <c r="CG42" s="951"/>
      <c r="CH42" s="956"/>
      <c r="CI42" s="957"/>
      <c r="CJ42" s="957"/>
      <c r="CK42" s="957"/>
      <c r="CL42" s="967"/>
      <c r="CM42" s="956"/>
      <c r="CN42" s="957"/>
      <c r="CO42" s="957"/>
      <c r="CP42" s="957"/>
      <c r="CQ42" s="967"/>
      <c r="CR42" s="956"/>
      <c r="CS42" s="957"/>
      <c r="CT42" s="957"/>
      <c r="CU42" s="957"/>
      <c r="CV42" s="967"/>
      <c r="CW42" s="956"/>
      <c r="CX42" s="957"/>
      <c r="CY42" s="957"/>
      <c r="CZ42" s="957"/>
      <c r="DA42" s="967"/>
      <c r="DB42" s="956"/>
      <c r="DC42" s="957"/>
      <c r="DD42" s="957"/>
      <c r="DE42" s="957"/>
      <c r="DF42" s="967"/>
      <c r="DG42" s="956"/>
      <c r="DH42" s="957"/>
      <c r="DI42" s="957"/>
      <c r="DJ42" s="957"/>
      <c r="DK42" s="967"/>
      <c r="DL42" s="956"/>
      <c r="DM42" s="957"/>
      <c r="DN42" s="957"/>
      <c r="DO42" s="957"/>
      <c r="DP42" s="967"/>
      <c r="DQ42" s="956"/>
      <c r="DR42" s="957"/>
      <c r="DS42" s="957"/>
      <c r="DT42" s="957"/>
      <c r="DU42" s="967"/>
      <c r="DV42" s="949"/>
      <c r="DW42" s="950"/>
      <c r="DX42" s="950"/>
      <c r="DY42" s="950"/>
      <c r="DZ42" s="968"/>
      <c r="EA42" s="48"/>
    </row>
    <row r="43" spans="1:131" ht="26.25" customHeight="1" x14ac:dyDescent="0.2">
      <c r="A43" s="52">
        <v>16</v>
      </c>
      <c r="B43" s="949"/>
      <c r="C43" s="950"/>
      <c r="D43" s="950"/>
      <c r="E43" s="950"/>
      <c r="F43" s="950"/>
      <c r="G43" s="950"/>
      <c r="H43" s="950"/>
      <c r="I43" s="950"/>
      <c r="J43" s="950"/>
      <c r="K43" s="950"/>
      <c r="L43" s="950"/>
      <c r="M43" s="950"/>
      <c r="N43" s="950"/>
      <c r="O43" s="950"/>
      <c r="P43" s="951"/>
      <c r="Q43" s="952"/>
      <c r="R43" s="953"/>
      <c r="S43" s="953"/>
      <c r="T43" s="953"/>
      <c r="U43" s="953"/>
      <c r="V43" s="953"/>
      <c r="W43" s="953"/>
      <c r="X43" s="953"/>
      <c r="Y43" s="953"/>
      <c r="Z43" s="953"/>
      <c r="AA43" s="953"/>
      <c r="AB43" s="953"/>
      <c r="AC43" s="953"/>
      <c r="AD43" s="953"/>
      <c r="AE43" s="959"/>
      <c r="AF43" s="979"/>
      <c r="AG43" s="957"/>
      <c r="AH43" s="957"/>
      <c r="AI43" s="957"/>
      <c r="AJ43" s="980"/>
      <c r="AK43" s="958"/>
      <c r="AL43" s="953"/>
      <c r="AM43" s="953"/>
      <c r="AN43" s="953"/>
      <c r="AO43" s="953"/>
      <c r="AP43" s="953"/>
      <c r="AQ43" s="953"/>
      <c r="AR43" s="953"/>
      <c r="AS43" s="953"/>
      <c r="AT43" s="953"/>
      <c r="AU43" s="953"/>
      <c r="AV43" s="953"/>
      <c r="AW43" s="953"/>
      <c r="AX43" s="953"/>
      <c r="AY43" s="953"/>
      <c r="AZ43" s="986"/>
      <c r="BA43" s="986"/>
      <c r="BB43" s="986"/>
      <c r="BC43" s="986"/>
      <c r="BD43" s="986"/>
      <c r="BE43" s="954"/>
      <c r="BF43" s="954"/>
      <c r="BG43" s="954"/>
      <c r="BH43" s="954"/>
      <c r="BI43" s="955"/>
      <c r="BJ43" s="56"/>
      <c r="BK43" s="56"/>
      <c r="BL43" s="56"/>
      <c r="BM43" s="56"/>
      <c r="BN43" s="56"/>
      <c r="BO43" s="55"/>
      <c r="BP43" s="55"/>
      <c r="BQ43" s="52">
        <v>37</v>
      </c>
      <c r="BR43" s="72"/>
      <c r="BS43" s="949"/>
      <c r="BT43" s="950"/>
      <c r="BU43" s="950"/>
      <c r="BV43" s="950"/>
      <c r="BW43" s="950"/>
      <c r="BX43" s="950"/>
      <c r="BY43" s="950"/>
      <c r="BZ43" s="950"/>
      <c r="CA43" s="950"/>
      <c r="CB43" s="950"/>
      <c r="CC43" s="950"/>
      <c r="CD43" s="950"/>
      <c r="CE43" s="950"/>
      <c r="CF43" s="950"/>
      <c r="CG43" s="951"/>
      <c r="CH43" s="956"/>
      <c r="CI43" s="957"/>
      <c r="CJ43" s="957"/>
      <c r="CK43" s="957"/>
      <c r="CL43" s="967"/>
      <c r="CM43" s="956"/>
      <c r="CN43" s="957"/>
      <c r="CO43" s="957"/>
      <c r="CP43" s="957"/>
      <c r="CQ43" s="967"/>
      <c r="CR43" s="956"/>
      <c r="CS43" s="957"/>
      <c r="CT43" s="957"/>
      <c r="CU43" s="957"/>
      <c r="CV43" s="967"/>
      <c r="CW43" s="956"/>
      <c r="CX43" s="957"/>
      <c r="CY43" s="957"/>
      <c r="CZ43" s="957"/>
      <c r="DA43" s="967"/>
      <c r="DB43" s="956"/>
      <c r="DC43" s="957"/>
      <c r="DD43" s="957"/>
      <c r="DE43" s="957"/>
      <c r="DF43" s="967"/>
      <c r="DG43" s="956"/>
      <c r="DH43" s="957"/>
      <c r="DI43" s="957"/>
      <c r="DJ43" s="957"/>
      <c r="DK43" s="967"/>
      <c r="DL43" s="956"/>
      <c r="DM43" s="957"/>
      <c r="DN43" s="957"/>
      <c r="DO43" s="957"/>
      <c r="DP43" s="967"/>
      <c r="DQ43" s="956"/>
      <c r="DR43" s="957"/>
      <c r="DS43" s="957"/>
      <c r="DT43" s="957"/>
      <c r="DU43" s="967"/>
      <c r="DV43" s="949"/>
      <c r="DW43" s="950"/>
      <c r="DX43" s="950"/>
      <c r="DY43" s="950"/>
      <c r="DZ43" s="968"/>
      <c r="EA43" s="48"/>
    </row>
    <row r="44" spans="1:131" ht="26.25" customHeight="1" x14ac:dyDescent="0.2">
      <c r="A44" s="52">
        <v>17</v>
      </c>
      <c r="B44" s="949"/>
      <c r="C44" s="950"/>
      <c r="D44" s="950"/>
      <c r="E44" s="950"/>
      <c r="F44" s="950"/>
      <c r="G44" s="950"/>
      <c r="H44" s="950"/>
      <c r="I44" s="950"/>
      <c r="J44" s="950"/>
      <c r="K44" s="950"/>
      <c r="L44" s="950"/>
      <c r="M44" s="950"/>
      <c r="N44" s="950"/>
      <c r="O44" s="950"/>
      <c r="P44" s="951"/>
      <c r="Q44" s="952"/>
      <c r="R44" s="953"/>
      <c r="S44" s="953"/>
      <c r="T44" s="953"/>
      <c r="U44" s="953"/>
      <c r="V44" s="953"/>
      <c r="W44" s="953"/>
      <c r="X44" s="953"/>
      <c r="Y44" s="953"/>
      <c r="Z44" s="953"/>
      <c r="AA44" s="953"/>
      <c r="AB44" s="953"/>
      <c r="AC44" s="953"/>
      <c r="AD44" s="953"/>
      <c r="AE44" s="959"/>
      <c r="AF44" s="979"/>
      <c r="AG44" s="957"/>
      <c r="AH44" s="957"/>
      <c r="AI44" s="957"/>
      <c r="AJ44" s="980"/>
      <c r="AK44" s="958"/>
      <c r="AL44" s="953"/>
      <c r="AM44" s="953"/>
      <c r="AN44" s="953"/>
      <c r="AO44" s="953"/>
      <c r="AP44" s="953"/>
      <c r="AQ44" s="953"/>
      <c r="AR44" s="953"/>
      <c r="AS44" s="953"/>
      <c r="AT44" s="953"/>
      <c r="AU44" s="953"/>
      <c r="AV44" s="953"/>
      <c r="AW44" s="953"/>
      <c r="AX44" s="953"/>
      <c r="AY44" s="953"/>
      <c r="AZ44" s="986"/>
      <c r="BA44" s="986"/>
      <c r="BB44" s="986"/>
      <c r="BC44" s="986"/>
      <c r="BD44" s="986"/>
      <c r="BE44" s="954"/>
      <c r="BF44" s="954"/>
      <c r="BG44" s="954"/>
      <c r="BH44" s="954"/>
      <c r="BI44" s="955"/>
      <c r="BJ44" s="56"/>
      <c r="BK44" s="56"/>
      <c r="BL44" s="56"/>
      <c r="BM44" s="56"/>
      <c r="BN44" s="56"/>
      <c r="BO44" s="55"/>
      <c r="BP44" s="55"/>
      <c r="BQ44" s="52">
        <v>38</v>
      </c>
      <c r="BR44" s="72"/>
      <c r="BS44" s="949"/>
      <c r="BT44" s="950"/>
      <c r="BU44" s="950"/>
      <c r="BV44" s="950"/>
      <c r="BW44" s="950"/>
      <c r="BX44" s="950"/>
      <c r="BY44" s="950"/>
      <c r="BZ44" s="950"/>
      <c r="CA44" s="950"/>
      <c r="CB44" s="950"/>
      <c r="CC44" s="950"/>
      <c r="CD44" s="950"/>
      <c r="CE44" s="950"/>
      <c r="CF44" s="950"/>
      <c r="CG44" s="951"/>
      <c r="CH44" s="956"/>
      <c r="CI44" s="957"/>
      <c r="CJ44" s="957"/>
      <c r="CK44" s="957"/>
      <c r="CL44" s="967"/>
      <c r="CM44" s="956"/>
      <c r="CN44" s="957"/>
      <c r="CO44" s="957"/>
      <c r="CP44" s="957"/>
      <c r="CQ44" s="967"/>
      <c r="CR44" s="956"/>
      <c r="CS44" s="957"/>
      <c r="CT44" s="957"/>
      <c r="CU44" s="957"/>
      <c r="CV44" s="967"/>
      <c r="CW44" s="956"/>
      <c r="CX44" s="957"/>
      <c r="CY44" s="957"/>
      <c r="CZ44" s="957"/>
      <c r="DA44" s="967"/>
      <c r="DB44" s="956"/>
      <c r="DC44" s="957"/>
      <c r="DD44" s="957"/>
      <c r="DE44" s="957"/>
      <c r="DF44" s="967"/>
      <c r="DG44" s="956"/>
      <c r="DH44" s="957"/>
      <c r="DI44" s="957"/>
      <c r="DJ44" s="957"/>
      <c r="DK44" s="967"/>
      <c r="DL44" s="956"/>
      <c r="DM44" s="957"/>
      <c r="DN44" s="957"/>
      <c r="DO44" s="957"/>
      <c r="DP44" s="967"/>
      <c r="DQ44" s="956"/>
      <c r="DR44" s="957"/>
      <c r="DS44" s="957"/>
      <c r="DT44" s="957"/>
      <c r="DU44" s="967"/>
      <c r="DV44" s="949"/>
      <c r="DW44" s="950"/>
      <c r="DX44" s="950"/>
      <c r="DY44" s="950"/>
      <c r="DZ44" s="968"/>
      <c r="EA44" s="48"/>
    </row>
    <row r="45" spans="1:131" ht="26.25" customHeight="1" x14ac:dyDescent="0.2">
      <c r="A45" s="52">
        <v>18</v>
      </c>
      <c r="B45" s="949"/>
      <c r="C45" s="950"/>
      <c r="D45" s="950"/>
      <c r="E45" s="950"/>
      <c r="F45" s="950"/>
      <c r="G45" s="950"/>
      <c r="H45" s="950"/>
      <c r="I45" s="950"/>
      <c r="J45" s="950"/>
      <c r="K45" s="950"/>
      <c r="L45" s="950"/>
      <c r="M45" s="950"/>
      <c r="N45" s="950"/>
      <c r="O45" s="950"/>
      <c r="P45" s="951"/>
      <c r="Q45" s="952"/>
      <c r="R45" s="953"/>
      <c r="S45" s="953"/>
      <c r="T45" s="953"/>
      <c r="U45" s="953"/>
      <c r="V45" s="953"/>
      <c r="W45" s="953"/>
      <c r="X45" s="953"/>
      <c r="Y45" s="953"/>
      <c r="Z45" s="953"/>
      <c r="AA45" s="953"/>
      <c r="AB45" s="953"/>
      <c r="AC45" s="953"/>
      <c r="AD45" s="953"/>
      <c r="AE45" s="959"/>
      <c r="AF45" s="979"/>
      <c r="AG45" s="957"/>
      <c r="AH45" s="957"/>
      <c r="AI45" s="957"/>
      <c r="AJ45" s="980"/>
      <c r="AK45" s="958"/>
      <c r="AL45" s="953"/>
      <c r="AM45" s="953"/>
      <c r="AN45" s="953"/>
      <c r="AO45" s="953"/>
      <c r="AP45" s="953"/>
      <c r="AQ45" s="953"/>
      <c r="AR45" s="953"/>
      <c r="AS45" s="953"/>
      <c r="AT45" s="953"/>
      <c r="AU45" s="953"/>
      <c r="AV45" s="953"/>
      <c r="AW45" s="953"/>
      <c r="AX45" s="953"/>
      <c r="AY45" s="953"/>
      <c r="AZ45" s="986"/>
      <c r="BA45" s="986"/>
      <c r="BB45" s="986"/>
      <c r="BC45" s="986"/>
      <c r="BD45" s="986"/>
      <c r="BE45" s="954"/>
      <c r="BF45" s="954"/>
      <c r="BG45" s="954"/>
      <c r="BH45" s="954"/>
      <c r="BI45" s="955"/>
      <c r="BJ45" s="56"/>
      <c r="BK45" s="56"/>
      <c r="BL45" s="56"/>
      <c r="BM45" s="56"/>
      <c r="BN45" s="56"/>
      <c r="BO45" s="55"/>
      <c r="BP45" s="55"/>
      <c r="BQ45" s="52">
        <v>39</v>
      </c>
      <c r="BR45" s="72"/>
      <c r="BS45" s="949"/>
      <c r="BT45" s="950"/>
      <c r="BU45" s="950"/>
      <c r="BV45" s="950"/>
      <c r="BW45" s="950"/>
      <c r="BX45" s="950"/>
      <c r="BY45" s="950"/>
      <c r="BZ45" s="950"/>
      <c r="CA45" s="950"/>
      <c r="CB45" s="950"/>
      <c r="CC45" s="950"/>
      <c r="CD45" s="950"/>
      <c r="CE45" s="950"/>
      <c r="CF45" s="950"/>
      <c r="CG45" s="951"/>
      <c r="CH45" s="956"/>
      <c r="CI45" s="957"/>
      <c r="CJ45" s="957"/>
      <c r="CK45" s="957"/>
      <c r="CL45" s="967"/>
      <c r="CM45" s="956"/>
      <c r="CN45" s="957"/>
      <c r="CO45" s="957"/>
      <c r="CP45" s="957"/>
      <c r="CQ45" s="967"/>
      <c r="CR45" s="956"/>
      <c r="CS45" s="957"/>
      <c r="CT45" s="957"/>
      <c r="CU45" s="957"/>
      <c r="CV45" s="967"/>
      <c r="CW45" s="956"/>
      <c r="CX45" s="957"/>
      <c r="CY45" s="957"/>
      <c r="CZ45" s="957"/>
      <c r="DA45" s="967"/>
      <c r="DB45" s="956"/>
      <c r="DC45" s="957"/>
      <c r="DD45" s="957"/>
      <c r="DE45" s="957"/>
      <c r="DF45" s="967"/>
      <c r="DG45" s="956"/>
      <c r="DH45" s="957"/>
      <c r="DI45" s="957"/>
      <c r="DJ45" s="957"/>
      <c r="DK45" s="967"/>
      <c r="DL45" s="956"/>
      <c r="DM45" s="957"/>
      <c r="DN45" s="957"/>
      <c r="DO45" s="957"/>
      <c r="DP45" s="967"/>
      <c r="DQ45" s="956"/>
      <c r="DR45" s="957"/>
      <c r="DS45" s="957"/>
      <c r="DT45" s="957"/>
      <c r="DU45" s="967"/>
      <c r="DV45" s="949"/>
      <c r="DW45" s="950"/>
      <c r="DX45" s="950"/>
      <c r="DY45" s="950"/>
      <c r="DZ45" s="968"/>
      <c r="EA45" s="48"/>
    </row>
    <row r="46" spans="1:131" ht="26.25" customHeight="1" x14ac:dyDescent="0.2">
      <c r="A46" s="52">
        <v>19</v>
      </c>
      <c r="B46" s="949"/>
      <c r="C46" s="950"/>
      <c r="D46" s="950"/>
      <c r="E46" s="950"/>
      <c r="F46" s="950"/>
      <c r="G46" s="950"/>
      <c r="H46" s="950"/>
      <c r="I46" s="950"/>
      <c r="J46" s="950"/>
      <c r="K46" s="950"/>
      <c r="L46" s="950"/>
      <c r="M46" s="950"/>
      <c r="N46" s="950"/>
      <c r="O46" s="950"/>
      <c r="P46" s="951"/>
      <c r="Q46" s="952"/>
      <c r="R46" s="953"/>
      <c r="S46" s="953"/>
      <c r="T46" s="953"/>
      <c r="U46" s="953"/>
      <c r="V46" s="953"/>
      <c r="W46" s="953"/>
      <c r="X46" s="953"/>
      <c r="Y46" s="953"/>
      <c r="Z46" s="953"/>
      <c r="AA46" s="953"/>
      <c r="AB46" s="953"/>
      <c r="AC46" s="953"/>
      <c r="AD46" s="953"/>
      <c r="AE46" s="959"/>
      <c r="AF46" s="979"/>
      <c r="AG46" s="957"/>
      <c r="AH46" s="957"/>
      <c r="AI46" s="957"/>
      <c r="AJ46" s="980"/>
      <c r="AK46" s="958"/>
      <c r="AL46" s="953"/>
      <c r="AM46" s="953"/>
      <c r="AN46" s="953"/>
      <c r="AO46" s="953"/>
      <c r="AP46" s="953"/>
      <c r="AQ46" s="953"/>
      <c r="AR46" s="953"/>
      <c r="AS46" s="953"/>
      <c r="AT46" s="953"/>
      <c r="AU46" s="953"/>
      <c r="AV46" s="953"/>
      <c r="AW46" s="953"/>
      <c r="AX46" s="953"/>
      <c r="AY46" s="953"/>
      <c r="AZ46" s="986"/>
      <c r="BA46" s="986"/>
      <c r="BB46" s="986"/>
      <c r="BC46" s="986"/>
      <c r="BD46" s="986"/>
      <c r="BE46" s="954"/>
      <c r="BF46" s="954"/>
      <c r="BG46" s="954"/>
      <c r="BH46" s="954"/>
      <c r="BI46" s="955"/>
      <c r="BJ46" s="56"/>
      <c r="BK46" s="56"/>
      <c r="BL46" s="56"/>
      <c r="BM46" s="56"/>
      <c r="BN46" s="56"/>
      <c r="BO46" s="55"/>
      <c r="BP46" s="55"/>
      <c r="BQ46" s="52">
        <v>40</v>
      </c>
      <c r="BR46" s="72"/>
      <c r="BS46" s="949"/>
      <c r="BT46" s="950"/>
      <c r="BU46" s="950"/>
      <c r="BV46" s="950"/>
      <c r="BW46" s="950"/>
      <c r="BX46" s="950"/>
      <c r="BY46" s="950"/>
      <c r="BZ46" s="950"/>
      <c r="CA46" s="950"/>
      <c r="CB46" s="950"/>
      <c r="CC46" s="950"/>
      <c r="CD46" s="950"/>
      <c r="CE46" s="950"/>
      <c r="CF46" s="950"/>
      <c r="CG46" s="951"/>
      <c r="CH46" s="956"/>
      <c r="CI46" s="957"/>
      <c r="CJ46" s="957"/>
      <c r="CK46" s="957"/>
      <c r="CL46" s="967"/>
      <c r="CM46" s="956"/>
      <c r="CN46" s="957"/>
      <c r="CO46" s="957"/>
      <c r="CP46" s="957"/>
      <c r="CQ46" s="967"/>
      <c r="CR46" s="956"/>
      <c r="CS46" s="957"/>
      <c r="CT46" s="957"/>
      <c r="CU46" s="957"/>
      <c r="CV46" s="967"/>
      <c r="CW46" s="956"/>
      <c r="CX46" s="957"/>
      <c r="CY46" s="957"/>
      <c r="CZ46" s="957"/>
      <c r="DA46" s="967"/>
      <c r="DB46" s="956"/>
      <c r="DC46" s="957"/>
      <c r="DD46" s="957"/>
      <c r="DE46" s="957"/>
      <c r="DF46" s="967"/>
      <c r="DG46" s="956"/>
      <c r="DH46" s="957"/>
      <c r="DI46" s="957"/>
      <c r="DJ46" s="957"/>
      <c r="DK46" s="967"/>
      <c r="DL46" s="956"/>
      <c r="DM46" s="957"/>
      <c r="DN46" s="957"/>
      <c r="DO46" s="957"/>
      <c r="DP46" s="967"/>
      <c r="DQ46" s="956"/>
      <c r="DR46" s="957"/>
      <c r="DS46" s="957"/>
      <c r="DT46" s="957"/>
      <c r="DU46" s="967"/>
      <c r="DV46" s="949"/>
      <c r="DW46" s="950"/>
      <c r="DX46" s="950"/>
      <c r="DY46" s="950"/>
      <c r="DZ46" s="968"/>
      <c r="EA46" s="48"/>
    </row>
    <row r="47" spans="1:131" ht="26.25" customHeight="1" x14ac:dyDescent="0.2">
      <c r="A47" s="52">
        <v>20</v>
      </c>
      <c r="B47" s="949"/>
      <c r="C47" s="950"/>
      <c r="D47" s="950"/>
      <c r="E47" s="950"/>
      <c r="F47" s="950"/>
      <c r="G47" s="950"/>
      <c r="H47" s="950"/>
      <c r="I47" s="950"/>
      <c r="J47" s="950"/>
      <c r="K47" s="950"/>
      <c r="L47" s="950"/>
      <c r="M47" s="950"/>
      <c r="N47" s="950"/>
      <c r="O47" s="950"/>
      <c r="P47" s="951"/>
      <c r="Q47" s="952"/>
      <c r="R47" s="953"/>
      <c r="S47" s="953"/>
      <c r="T47" s="953"/>
      <c r="U47" s="953"/>
      <c r="V47" s="953"/>
      <c r="W47" s="953"/>
      <c r="X47" s="953"/>
      <c r="Y47" s="953"/>
      <c r="Z47" s="953"/>
      <c r="AA47" s="953"/>
      <c r="AB47" s="953"/>
      <c r="AC47" s="953"/>
      <c r="AD47" s="953"/>
      <c r="AE47" s="959"/>
      <c r="AF47" s="979"/>
      <c r="AG47" s="957"/>
      <c r="AH47" s="957"/>
      <c r="AI47" s="957"/>
      <c r="AJ47" s="980"/>
      <c r="AK47" s="958"/>
      <c r="AL47" s="953"/>
      <c r="AM47" s="953"/>
      <c r="AN47" s="953"/>
      <c r="AO47" s="953"/>
      <c r="AP47" s="953"/>
      <c r="AQ47" s="953"/>
      <c r="AR47" s="953"/>
      <c r="AS47" s="953"/>
      <c r="AT47" s="953"/>
      <c r="AU47" s="953"/>
      <c r="AV47" s="953"/>
      <c r="AW47" s="953"/>
      <c r="AX47" s="953"/>
      <c r="AY47" s="953"/>
      <c r="AZ47" s="986"/>
      <c r="BA47" s="986"/>
      <c r="BB47" s="986"/>
      <c r="BC47" s="986"/>
      <c r="BD47" s="986"/>
      <c r="BE47" s="954"/>
      <c r="BF47" s="954"/>
      <c r="BG47" s="954"/>
      <c r="BH47" s="954"/>
      <c r="BI47" s="955"/>
      <c r="BJ47" s="56"/>
      <c r="BK47" s="56"/>
      <c r="BL47" s="56"/>
      <c r="BM47" s="56"/>
      <c r="BN47" s="56"/>
      <c r="BO47" s="55"/>
      <c r="BP47" s="55"/>
      <c r="BQ47" s="52">
        <v>41</v>
      </c>
      <c r="BR47" s="72"/>
      <c r="BS47" s="949"/>
      <c r="BT47" s="950"/>
      <c r="BU47" s="950"/>
      <c r="BV47" s="950"/>
      <c r="BW47" s="950"/>
      <c r="BX47" s="950"/>
      <c r="BY47" s="950"/>
      <c r="BZ47" s="950"/>
      <c r="CA47" s="950"/>
      <c r="CB47" s="950"/>
      <c r="CC47" s="950"/>
      <c r="CD47" s="950"/>
      <c r="CE47" s="950"/>
      <c r="CF47" s="950"/>
      <c r="CG47" s="951"/>
      <c r="CH47" s="956"/>
      <c r="CI47" s="957"/>
      <c r="CJ47" s="957"/>
      <c r="CK47" s="957"/>
      <c r="CL47" s="967"/>
      <c r="CM47" s="956"/>
      <c r="CN47" s="957"/>
      <c r="CO47" s="957"/>
      <c r="CP47" s="957"/>
      <c r="CQ47" s="967"/>
      <c r="CR47" s="956"/>
      <c r="CS47" s="957"/>
      <c r="CT47" s="957"/>
      <c r="CU47" s="957"/>
      <c r="CV47" s="967"/>
      <c r="CW47" s="956"/>
      <c r="CX47" s="957"/>
      <c r="CY47" s="957"/>
      <c r="CZ47" s="957"/>
      <c r="DA47" s="967"/>
      <c r="DB47" s="956"/>
      <c r="DC47" s="957"/>
      <c r="DD47" s="957"/>
      <c r="DE47" s="957"/>
      <c r="DF47" s="967"/>
      <c r="DG47" s="956"/>
      <c r="DH47" s="957"/>
      <c r="DI47" s="957"/>
      <c r="DJ47" s="957"/>
      <c r="DK47" s="967"/>
      <c r="DL47" s="956"/>
      <c r="DM47" s="957"/>
      <c r="DN47" s="957"/>
      <c r="DO47" s="957"/>
      <c r="DP47" s="967"/>
      <c r="DQ47" s="956"/>
      <c r="DR47" s="957"/>
      <c r="DS47" s="957"/>
      <c r="DT47" s="957"/>
      <c r="DU47" s="967"/>
      <c r="DV47" s="949"/>
      <c r="DW47" s="950"/>
      <c r="DX47" s="950"/>
      <c r="DY47" s="950"/>
      <c r="DZ47" s="968"/>
      <c r="EA47" s="48"/>
    </row>
    <row r="48" spans="1:131" ht="26.25" customHeight="1" x14ac:dyDescent="0.2">
      <c r="A48" s="52">
        <v>21</v>
      </c>
      <c r="B48" s="949"/>
      <c r="C48" s="950"/>
      <c r="D48" s="950"/>
      <c r="E48" s="950"/>
      <c r="F48" s="950"/>
      <c r="G48" s="950"/>
      <c r="H48" s="950"/>
      <c r="I48" s="950"/>
      <c r="J48" s="950"/>
      <c r="K48" s="950"/>
      <c r="L48" s="950"/>
      <c r="M48" s="950"/>
      <c r="N48" s="950"/>
      <c r="O48" s="950"/>
      <c r="P48" s="951"/>
      <c r="Q48" s="952"/>
      <c r="R48" s="953"/>
      <c r="S48" s="953"/>
      <c r="T48" s="953"/>
      <c r="U48" s="953"/>
      <c r="V48" s="953"/>
      <c r="W48" s="953"/>
      <c r="X48" s="953"/>
      <c r="Y48" s="953"/>
      <c r="Z48" s="953"/>
      <c r="AA48" s="953"/>
      <c r="AB48" s="953"/>
      <c r="AC48" s="953"/>
      <c r="AD48" s="953"/>
      <c r="AE48" s="959"/>
      <c r="AF48" s="979"/>
      <c r="AG48" s="957"/>
      <c r="AH48" s="957"/>
      <c r="AI48" s="957"/>
      <c r="AJ48" s="980"/>
      <c r="AK48" s="958"/>
      <c r="AL48" s="953"/>
      <c r="AM48" s="953"/>
      <c r="AN48" s="953"/>
      <c r="AO48" s="953"/>
      <c r="AP48" s="953"/>
      <c r="AQ48" s="953"/>
      <c r="AR48" s="953"/>
      <c r="AS48" s="953"/>
      <c r="AT48" s="953"/>
      <c r="AU48" s="953"/>
      <c r="AV48" s="953"/>
      <c r="AW48" s="953"/>
      <c r="AX48" s="953"/>
      <c r="AY48" s="953"/>
      <c r="AZ48" s="986"/>
      <c r="BA48" s="986"/>
      <c r="BB48" s="986"/>
      <c r="BC48" s="986"/>
      <c r="BD48" s="986"/>
      <c r="BE48" s="954"/>
      <c r="BF48" s="954"/>
      <c r="BG48" s="954"/>
      <c r="BH48" s="954"/>
      <c r="BI48" s="955"/>
      <c r="BJ48" s="56"/>
      <c r="BK48" s="56"/>
      <c r="BL48" s="56"/>
      <c r="BM48" s="56"/>
      <c r="BN48" s="56"/>
      <c r="BO48" s="55"/>
      <c r="BP48" s="55"/>
      <c r="BQ48" s="52">
        <v>42</v>
      </c>
      <c r="BR48" s="72"/>
      <c r="BS48" s="949"/>
      <c r="BT48" s="950"/>
      <c r="BU48" s="950"/>
      <c r="BV48" s="950"/>
      <c r="BW48" s="950"/>
      <c r="BX48" s="950"/>
      <c r="BY48" s="950"/>
      <c r="BZ48" s="950"/>
      <c r="CA48" s="950"/>
      <c r="CB48" s="950"/>
      <c r="CC48" s="950"/>
      <c r="CD48" s="950"/>
      <c r="CE48" s="950"/>
      <c r="CF48" s="950"/>
      <c r="CG48" s="951"/>
      <c r="CH48" s="956"/>
      <c r="CI48" s="957"/>
      <c r="CJ48" s="957"/>
      <c r="CK48" s="957"/>
      <c r="CL48" s="967"/>
      <c r="CM48" s="956"/>
      <c r="CN48" s="957"/>
      <c r="CO48" s="957"/>
      <c r="CP48" s="957"/>
      <c r="CQ48" s="967"/>
      <c r="CR48" s="956"/>
      <c r="CS48" s="957"/>
      <c r="CT48" s="957"/>
      <c r="CU48" s="957"/>
      <c r="CV48" s="967"/>
      <c r="CW48" s="956"/>
      <c r="CX48" s="957"/>
      <c r="CY48" s="957"/>
      <c r="CZ48" s="957"/>
      <c r="DA48" s="967"/>
      <c r="DB48" s="956"/>
      <c r="DC48" s="957"/>
      <c r="DD48" s="957"/>
      <c r="DE48" s="957"/>
      <c r="DF48" s="967"/>
      <c r="DG48" s="956"/>
      <c r="DH48" s="957"/>
      <c r="DI48" s="957"/>
      <c r="DJ48" s="957"/>
      <c r="DK48" s="967"/>
      <c r="DL48" s="956"/>
      <c r="DM48" s="957"/>
      <c r="DN48" s="957"/>
      <c r="DO48" s="957"/>
      <c r="DP48" s="967"/>
      <c r="DQ48" s="956"/>
      <c r="DR48" s="957"/>
      <c r="DS48" s="957"/>
      <c r="DT48" s="957"/>
      <c r="DU48" s="967"/>
      <c r="DV48" s="949"/>
      <c r="DW48" s="950"/>
      <c r="DX48" s="950"/>
      <c r="DY48" s="950"/>
      <c r="DZ48" s="968"/>
      <c r="EA48" s="48"/>
    </row>
    <row r="49" spans="1:131" ht="26.25" customHeight="1" x14ac:dyDescent="0.2">
      <c r="A49" s="52">
        <v>22</v>
      </c>
      <c r="B49" s="949"/>
      <c r="C49" s="950"/>
      <c r="D49" s="950"/>
      <c r="E49" s="950"/>
      <c r="F49" s="950"/>
      <c r="G49" s="950"/>
      <c r="H49" s="950"/>
      <c r="I49" s="950"/>
      <c r="J49" s="950"/>
      <c r="K49" s="950"/>
      <c r="L49" s="950"/>
      <c r="M49" s="950"/>
      <c r="N49" s="950"/>
      <c r="O49" s="950"/>
      <c r="P49" s="951"/>
      <c r="Q49" s="952"/>
      <c r="R49" s="953"/>
      <c r="S49" s="953"/>
      <c r="T49" s="953"/>
      <c r="U49" s="953"/>
      <c r="V49" s="953"/>
      <c r="W49" s="953"/>
      <c r="X49" s="953"/>
      <c r="Y49" s="953"/>
      <c r="Z49" s="953"/>
      <c r="AA49" s="953"/>
      <c r="AB49" s="953"/>
      <c r="AC49" s="953"/>
      <c r="AD49" s="953"/>
      <c r="AE49" s="959"/>
      <c r="AF49" s="979"/>
      <c r="AG49" s="957"/>
      <c r="AH49" s="957"/>
      <c r="AI49" s="957"/>
      <c r="AJ49" s="980"/>
      <c r="AK49" s="958"/>
      <c r="AL49" s="953"/>
      <c r="AM49" s="953"/>
      <c r="AN49" s="953"/>
      <c r="AO49" s="953"/>
      <c r="AP49" s="953"/>
      <c r="AQ49" s="953"/>
      <c r="AR49" s="953"/>
      <c r="AS49" s="953"/>
      <c r="AT49" s="953"/>
      <c r="AU49" s="953"/>
      <c r="AV49" s="953"/>
      <c r="AW49" s="953"/>
      <c r="AX49" s="953"/>
      <c r="AY49" s="953"/>
      <c r="AZ49" s="986"/>
      <c r="BA49" s="986"/>
      <c r="BB49" s="986"/>
      <c r="BC49" s="986"/>
      <c r="BD49" s="986"/>
      <c r="BE49" s="954"/>
      <c r="BF49" s="954"/>
      <c r="BG49" s="954"/>
      <c r="BH49" s="954"/>
      <c r="BI49" s="955"/>
      <c r="BJ49" s="56"/>
      <c r="BK49" s="56"/>
      <c r="BL49" s="56"/>
      <c r="BM49" s="56"/>
      <c r="BN49" s="56"/>
      <c r="BO49" s="55"/>
      <c r="BP49" s="55"/>
      <c r="BQ49" s="52">
        <v>43</v>
      </c>
      <c r="BR49" s="72"/>
      <c r="BS49" s="949"/>
      <c r="BT49" s="950"/>
      <c r="BU49" s="950"/>
      <c r="BV49" s="950"/>
      <c r="BW49" s="950"/>
      <c r="BX49" s="950"/>
      <c r="BY49" s="950"/>
      <c r="BZ49" s="950"/>
      <c r="CA49" s="950"/>
      <c r="CB49" s="950"/>
      <c r="CC49" s="950"/>
      <c r="CD49" s="950"/>
      <c r="CE49" s="950"/>
      <c r="CF49" s="950"/>
      <c r="CG49" s="951"/>
      <c r="CH49" s="956"/>
      <c r="CI49" s="957"/>
      <c r="CJ49" s="957"/>
      <c r="CK49" s="957"/>
      <c r="CL49" s="967"/>
      <c r="CM49" s="956"/>
      <c r="CN49" s="957"/>
      <c r="CO49" s="957"/>
      <c r="CP49" s="957"/>
      <c r="CQ49" s="967"/>
      <c r="CR49" s="956"/>
      <c r="CS49" s="957"/>
      <c r="CT49" s="957"/>
      <c r="CU49" s="957"/>
      <c r="CV49" s="967"/>
      <c r="CW49" s="956"/>
      <c r="CX49" s="957"/>
      <c r="CY49" s="957"/>
      <c r="CZ49" s="957"/>
      <c r="DA49" s="967"/>
      <c r="DB49" s="956"/>
      <c r="DC49" s="957"/>
      <c r="DD49" s="957"/>
      <c r="DE49" s="957"/>
      <c r="DF49" s="967"/>
      <c r="DG49" s="956"/>
      <c r="DH49" s="957"/>
      <c r="DI49" s="957"/>
      <c r="DJ49" s="957"/>
      <c r="DK49" s="967"/>
      <c r="DL49" s="956"/>
      <c r="DM49" s="957"/>
      <c r="DN49" s="957"/>
      <c r="DO49" s="957"/>
      <c r="DP49" s="967"/>
      <c r="DQ49" s="956"/>
      <c r="DR49" s="957"/>
      <c r="DS49" s="957"/>
      <c r="DT49" s="957"/>
      <c r="DU49" s="967"/>
      <c r="DV49" s="949"/>
      <c r="DW49" s="950"/>
      <c r="DX49" s="950"/>
      <c r="DY49" s="950"/>
      <c r="DZ49" s="968"/>
      <c r="EA49" s="48"/>
    </row>
    <row r="50" spans="1:131" ht="26.25" customHeight="1" x14ac:dyDescent="0.2">
      <c r="A50" s="52">
        <v>23</v>
      </c>
      <c r="B50" s="949"/>
      <c r="C50" s="950"/>
      <c r="D50" s="950"/>
      <c r="E50" s="950"/>
      <c r="F50" s="950"/>
      <c r="G50" s="950"/>
      <c r="H50" s="950"/>
      <c r="I50" s="950"/>
      <c r="J50" s="950"/>
      <c r="K50" s="950"/>
      <c r="L50" s="950"/>
      <c r="M50" s="950"/>
      <c r="N50" s="950"/>
      <c r="O50" s="950"/>
      <c r="P50" s="951"/>
      <c r="Q50" s="976"/>
      <c r="R50" s="977"/>
      <c r="S50" s="977"/>
      <c r="T50" s="977"/>
      <c r="U50" s="977"/>
      <c r="V50" s="977"/>
      <c r="W50" s="977"/>
      <c r="X50" s="977"/>
      <c r="Y50" s="977"/>
      <c r="Z50" s="977"/>
      <c r="AA50" s="977"/>
      <c r="AB50" s="977"/>
      <c r="AC50" s="977"/>
      <c r="AD50" s="977"/>
      <c r="AE50" s="978"/>
      <c r="AF50" s="979"/>
      <c r="AG50" s="957"/>
      <c r="AH50" s="957"/>
      <c r="AI50" s="957"/>
      <c r="AJ50" s="980"/>
      <c r="AK50" s="981"/>
      <c r="AL50" s="977"/>
      <c r="AM50" s="977"/>
      <c r="AN50" s="977"/>
      <c r="AO50" s="977"/>
      <c r="AP50" s="977"/>
      <c r="AQ50" s="977"/>
      <c r="AR50" s="977"/>
      <c r="AS50" s="977"/>
      <c r="AT50" s="977"/>
      <c r="AU50" s="977"/>
      <c r="AV50" s="977"/>
      <c r="AW50" s="977"/>
      <c r="AX50" s="977"/>
      <c r="AY50" s="977"/>
      <c r="AZ50" s="982"/>
      <c r="BA50" s="982"/>
      <c r="BB50" s="982"/>
      <c r="BC50" s="982"/>
      <c r="BD50" s="982"/>
      <c r="BE50" s="954"/>
      <c r="BF50" s="954"/>
      <c r="BG50" s="954"/>
      <c r="BH50" s="954"/>
      <c r="BI50" s="955"/>
      <c r="BJ50" s="56"/>
      <c r="BK50" s="56"/>
      <c r="BL50" s="56"/>
      <c r="BM50" s="56"/>
      <c r="BN50" s="56"/>
      <c r="BO50" s="55"/>
      <c r="BP50" s="55"/>
      <c r="BQ50" s="52">
        <v>44</v>
      </c>
      <c r="BR50" s="72"/>
      <c r="BS50" s="949"/>
      <c r="BT50" s="950"/>
      <c r="BU50" s="950"/>
      <c r="BV50" s="950"/>
      <c r="BW50" s="950"/>
      <c r="BX50" s="950"/>
      <c r="BY50" s="950"/>
      <c r="BZ50" s="950"/>
      <c r="CA50" s="950"/>
      <c r="CB50" s="950"/>
      <c r="CC50" s="950"/>
      <c r="CD50" s="950"/>
      <c r="CE50" s="950"/>
      <c r="CF50" s="950"/>
      <c r="CG50" s="951"/>
      <c r="CH50" s="956"/>
      <c r="CI50" s="957"/>
      <c r="CJ50" s="957"/>
      <c r="CK50" s="957"/>
      <c r="CL50" s="967"/>
      <c r="CM50" s="956"/>
      <c r="CN50" s="957"/>
      <c r="CO50" s="957"/>
      <c r="CP50" s="957"/>
      <c r="CQ50" s="967"/>
      <c r="CR50" s="956"/>
      <c r="CS50" s="957"/>
      <c r="CT50" s="957"/>
      <c r="CU50" s="957"/>
      <c r="CV50" s="967"/>
      <c r="CW50" s="956"/>
      <c r="CX50" s="957"/>
      <c r="CY50" s="957"/>
      <c r="CZ50" s="957"/>
      <c r="DA50" s="967"/>
      <c r="DB50" s="956"/>
      <c r="DC50" s="957"/>
      <c r="DD50" s="957"/>
      <c r="DE50" s="957"/>
      <c r="DF50" s="967"/>
      <c r="DG50" s="956"/>
      <c r="DH50" s="957"/>
      <c r="DI50" s="957"/>
      <c r="DJ50" s="957"/>
      <c r="DK50" s="967"/>
      <c r="DL50" s="956"/>
      <c r="DM50" s="957"/>
      <c r="DN50" s="957"/>
      <c r="DO50" s="957"/>
      <c r="DP50" s="967"/>
      <c r="DQ50" s="956"/>
      <c r="DR50" s="957"/>
      <c r="DS50" s="957"/>
      <c r="DT50" s="957"/>
      <c r="DU50" s="967"/>
      <c r="DV50" s="949"/>
      <c r="DW50" s="950"/>
      <c r="DX50" s="950"/>
      <c r="DY50" s="950"/>
      <c r="DZ50" s="968"/>
      <c r="EA50" s="48"/>
    </row>
    <row r="51" spans="1:131" ht="26.25" customHeight="1" x14ac:dyDescent="0.2">
      <c r="A51" s="52">
        <v>24</v>
      </c>
      <c r="B51" s="949"/>
      <c r="C51" s="950"/>
      <c r="D51" s="950"/>
      <c r="E51" s="950"/>
      <c r="F51" s="950"/>
      <c r="G51" s="950"/>
      <c r="H51" s="950"/>
      <c r="I51" s="950"/>
      <c r="J51" s="950"/>
      <c r="K51" s="950"/>
      <c r="L51" s="950"/>
      <c r="M51" s="950"/>
      <c r="N51" s="950"/>
      <c r="O51" s="950"/>
      <c r="P51" s="951"/>
      <c r="Q51" s="976"/>
      <c r="R51" s="977"/>
      <c r="S51" s="977"/>
      <c r="T51" s="977"/>
      <c r="U51" s="977"/>
      <c r="V51" s="977"/>
      <c r="W51" s="977"/>
      <c r="X51" s="977"/>
      <c r="Y51" s="977"/>
      <c r="Z51" s="977"/>
      <c r="AA51" s="977"/>
      <c r="AB51" s="977"/>
      <c r="AC51" s="977"/>
      <c r="AD51" s="977"/>
      <c r="AE51" s="978"/>
      <c r="AF51" s="979"/>
      <c r="AG51" s="957"/>
      <c r="AH51" s="957"/>
      <c r="AI51" s="957"/>
      <c r="AJ51" s="980"/>
      <c r="AK51" s="981"/>
      <c r="AL51" s="977"/>
      <c r="AM51" s="977"/>
      <c r="AN51" s="977"/>
      <c r="AO51" s="977"/>
      <c r="AP51" s="977"/>
      <c r="AQ51" s="977"/>
      <c r="AR51" s="977"/>
      <c r="AS51" s="977"/>
      <c r="AT51" s="977"/>
      <c r="AU51" s="977"/>
      <c r="AV51" s="977"/>
      <c r="AW51" s="977"/>
      <c r="AX51" s="977"/>
      <c r="AY51" s="977"/>
      <c r="AZ51" s="982"/>
      <c r="BA51" s="982"/>
      <c r="BB51" s="982"/>
      <c r="BC51" s="982"/>
      <c r="BD51" s="982"/>
      <c r="BE51" s="954"/>
      <c r="BF51" s="954"/>
      <c r="BG51" s="954"/>
      <c r="BH51" s="954"/>
      <c r="BI51" s="955"/>
      <c r="BJ51" s="56"/>
      <c r="BK51" s="56"/>
      <c r="BL51" s="56"/>
      <c r="BM51" s="56"/>
      <c r="BN51" s="56"/>
      <c r="BO51" s="55"/>
      <c r="BP51" s="55"/>
      <c r="BQ51" s="52">
        <v>45</v>
      </c>
      <c r="BR51" s="72"/>
      <c r="BS51" s="949"/>
      <c r="BT51" s="950"/>
      <c r="BU51" s="950"/>
      <c r="BV51" s="950"/>
      <c r="BW51" s="950"/>
      <c r="BX51" s="950"/>
      <c r="BY51" s="950"/>
      <c r="BZ51" s="950"/>
      <c r="CA51" s="950"/>
      <c r="CB51" s="950"/>
      <c r="CC51" s="950"/>
      <c r="CD51" s="950"/>
      <c r="CE51" s="950"/>
      <c r="CF51" s="950"/>
      <c r="CG51" s="951"/>
      <c r="CH51" s="956"/>
      <c r="CI51" s="957"/>
      <c r="CJ51" s="957"/>
      <c r="CK51" s="957"/>
      <c r="CL51" s="967"/>
      <c r="CM51" s="956"/>
      <c r="CN51" s="957"/>
      <c r="CO51" s="957"/>
      <c r="CP51" s="957"/>
      <c r="CQ51" s="967"/>
      <c r="CR51" s="956"/>
      <c r="CS51" s="957"/>
      <c r="CT51" s="957"/>
      <c r="CU51" s="957"/>
      <c r="CV51" s="967"/>
      <c r="CW51" s="956"/>
      <c r="CX51" s="957"/>
      <c r="CY51" s="957"/>
      <c r="CZ51" s="957"/>
      <c r="DA51" s="967"/>
      <c r="DB51" s="956"/>
      <c r="DC51" s="957"/>
      <c r="DD51" s="957"/>
      <c r="DE51" s="957"/>
      <c r="DF51" s="967"/>
      <c r="DG51" s="956"/>
      <c r="DH51" s="957"/>
      <c r="DI51" s="957"/>
      <c r="DJ51" s="957"/>
      <c r="DK51" s="967"/>
      <c r="DL51" s="956"/>
      <c r="DM51" s="957"/>
      <c r="DN51" s="957"/>
      <c r="DO51" s="957"/>
      <c r="DP51" s="967"/>
      <c r="DQ51" s="956"/>
      <c r="DR51" s="957"/>
      <c r="DS51" s="957"/>
      <c r="DT51" s="957"/>
      <c r="DU51" s="967"/>
      <c r="DV51" s="949"/>
      <c r="DW51" s="950"/>
      <c r="DX51" s="950"/>
      <c r="DY51" s="950"/>
      <c r="DZ51" s="968"/>
      <c r="EA51" s="48"/>
    </row>
    <row r="52" spans="1:131" ht="26.25" customHeight="1" x14ac:dyDescent="0.2">
      <c r="A52" s="52">
        <v>25</v>
      </c>
      <c r="B52" s="949"/>
      <c r="C52" s="950"/>
      <c r="D52" s="950"/>
      <c r="E52" s="950"/>
      <c r="F52" s="950"/>
      <c r="G52" s="950"/>
      <c r="H52" s="950"/>
      <c r="I52" s="950"/>
      <c r="J52" s="950"/>
      <c r="K52" s="950"/>
      <c r="L52" s="950"/>
      <c r="M52" s="950"/>
      <c r="N52" s="950"/>
      <c r="O52" s="950"/>
      <c r="P52" s="951"/>
      <c r="Q52" s="976"/>
      <c r="R52" s="977"/>
      <c r="S52" s="977"/>
      <c r="T52" s="977"/>
      <c r="U52" s="977"/>
      <c r="V52" s="977"/>
      <c r="W52" s="977"/>
      <c r="X52" s="977"/>
      <c r="Y52" s="977"/>
      <c r="Z52" s="977"/>
      <c r="AA52" s="977"/>
      <c r="AB52" s="977"/>
      <c r="AC52" s="977"/>
      <c r="AD52" s="977"/>
      <c r="AE52" s="978"/>
      <c r="AF52" s="979"/>
      <c r="AG52" s="957"/>
      <c r="AH52" s="957"/>
      <c r="AI52" s="957"/>
      <c r="AJ52" s="980"/>
      <c r="AK52" s="981"/>
      <c r="AL52" s="977"/>
      <c r="AM52" s="977"/>
      <c r="AN52" s="977"/>
      <c r="AO52" s="977"/>
      <c r="AP52" s="977"/>
      <c r="AQ52" s="977"/>
      <c r="AR52" s="977"/>
      <c r="AS52" s="977"/>
      <c r="AT52" s="977"/>
      <c r="AU52" s="977"/>
      <c r="AV52" s="977"/>
      <c r="AW52" s="977"/>
      <c r="AX52" s="977"/>
      <c r="AY52" s="977"/>
      <c r="AZ52" s="982"/>
      <c r="BA52" s="982"/>
      <c r="BB52" s="982"/>
      <c r="BC52" s="982"/>
      <c r="BD52" s="982"/>
      <c r="BE52" s="954"/>
      <c r="BF52" s="954"/>
      <c r="BG52" s="954"/>
      <c r="BH52" s="954"/>
      <c r="BI52" s="955"/>
      <c r="BJ52" s="56"/>
      <c r="BK52" s="56"/>
      <c r="BL52" s="56"/>
      <c r="BM52" s="56"/>
      <c r="BN52" s="56"/>
      <c r="BO52" s="55"/>
      <c r="BP52" s="55"/>
      <c r="BQ52" s="52">
        <v>46</v>
      </c>
      <c r="BR52" s="72"/>
      <c r="BS52" s="949"/>
      <c r="BT52" s="950"/>
      <c r="BU52" s="950"/>
      <c r="BV52" s="950"/>
      <c r="BW52" s="950"/>
      <c r="BX52" s="950"/>
      <c r="BY52" s="950"/>
      <c r="BZ52" s="950"/>
      <c r="CA52" s="950"/>
      <c r="CB52" s="950"/>
      <c r="CC52" s="950"/>
      <c r="CD52" s="950"/>
      <c r="CE52" s="950"/>
      <c r="CF52" s="950"/>
      <c r="CG52" s="951"/>
      <c r="CH52" s="956"/>
      <c r="CI52" s="957"/>
      <c r="CJ52" s="957"/>
      <c r="CK52" s="957"/>
      <c r="CL52" s="967"/>
      <c r="CM52" s="956"/>
      <c r="CN52" s="957"/>
      <c r="CO52" s="957"/>
      <c r="CP52" s="957"/>
      <c r="CQ52" s="967"/>
      <c r="CR52" s="956"/>
      <c r="CS52" s="957"/>
      <c r="CT52" s="957"/>
      <c r="CU52" s="957"/>
      <c r="CV52" s="967"/>
      <c r="CW52" s="956"/>
      <c r="CX52" s="957"/>
      <c r="CY52" s="957"/>
      <c r="CZ52" s="957"/>
      <c r="DA52" s="967"/>
      <c r="DB52" s="956"/>
      <c r="DC52" s="957"/>
      <c r="DD52" s="957"/>
      <c r="DE52" s="957"/>
      <c r="DF52" s="967"/>
      <c r="DG52" s="956"/>
      <c r="DH52" s="957"/>
      <c r="DI52" s="957"/>
      <c r="DJ52" s="957"/>
      <c r="DK52" s="967"/>
      <c r="DL52" s="956"/>
      <c r="DM52" s="957"/>
      <c r="DN52" s="957"/>
      <c r="DO52" s="957"/>
      <c r="DP52" s="967"/>
      <c r="DQ52" s="956"/>
      <c r="DR52" s="957"/>
      <c r="DS52" s="957"/>
      <c r="DT52" s="957"/>
      <c r="DU52" s="967"/>
      <c r="DV52" s="949"/>
      <c r="DW52" s="950"/>
      <c r="DX52" s="950"/>
      <c r="DY52" s="950"/>
      <c r="DZ52" s="968"/>
      <c r="EA52" s="48"/>
    </row>
    <row r="53" spans="1:131" ht="26.25" customHeight="1" x14ac:dyDescent="0.2">
      <c r="A53" s="52">
        <v>26</v>
      </c>
      <c r="B53" s="949"/>
      <c r="C53" s="950"/>
      <c r="D53" s="950"/>
      <c r="E53" s="950"/>
      <c r="F53" s="950"/>
      <c r="G53" s="950"/>
      <c r="H53" s="950"/>
      <c r="I53" s="950"/>
      <c r="J53" s="950"/>
      <c r="K53" s="950"/>
      <c r="L53" s="950"/>
      <c r="M53" s="950"/>
      <c r="N53" s="950"/>
      <c r="O53" s="950"/>
      <c r="P53" s="951"/>
      <c r="Q53" s="976"/>
      <c r="R53" s="977"/>
      <c r="S53" s="977"/>
      <c r="T53" s="977"/>
      <c r="U53" s="977"/>
      <c r="V53" s="977"/>
      <c r="W53" s="977"/>
      <c r="X53" s="977"/>
      <c r="Y53" s="977"/>
      <c r="Z53" s="977"/>
      <c r="AA53" s="977"/>
      <c r="AB53" s="977"/>
      <c r="AC53" s="977"/>
      <c r="AD53" s="977"/>
      <c r="AE53" s="978"/>
      <c r="AF53" s="979"/>
      <c r="AG53" s="957"/>
      <c r="AH53" s="957"/>
      <c r="AI53" s="957"/>
      <c r="AJ53" s="980"/>
      <c r="AK53" s="981"/>
      <c r="AL53" s="977"/>
      <c r="AM53" s="977"/>
      <c r="AN53" s="977"/>
      <c r="AO53" s="977"/>
      <c r="AP53" s="977"/>
      <c r="AQ53" s="977"/>
      <c r="AR53" s="977"/>
      <c r="AS53" s="977"/>
      <c r="AT53" s="977"/>
      <c r="AU53" s="977"/>
      <c r="AV53" s="977"/>
      <c r="AW53" s="977"/>
      <c r="AX53" s="977"/>
      <c r="AY53" s="977"/>
      <c r="AZ53" s="982"/>
      <c r="BA53" s="982"/>
      <c r="BB53" s="982"/>
      <c r="BC53" s="982"/>
      <c r="BD53" s="982"/>
      <c r="BE53" s="954"/>
      <c r="BF53" s="954"/>
      <c r="BG53" s="954"/>
      <c r="BH53" s="954"/>
      <c r="BI53" s="955"/>
      <c r="BJ53" s="56"/>
      <c r="BK53" s="56"/>
      <c r="BL53" s="56"/>
      <c r="BM53" s="56"/>
      <c r="BN53" s="56"/>
      <c r="BO53" s="55"/>
      <c r="BP53" s="55"/>
      <c r="BQ53" s="52">
        <v>47</v>
      </c>
      <c r="BR53" s="72"/>
      <c r="BS53" s="949"/>
      <c r="BT53" s="950"/>
      <c r="BU53" s="950"/>
      <c r="BV53" s="950"/>
      <c r="BW53" s="950"/>
      <c r="BX53" s="950"/>
      <c r="BY53" s="950"/>
      <c r="BZ53" s="950"/>
      <c r="CA53" s="950"/>
      <c r="CB53" s="950"/>
      <c r="CC53" s="950"/>
      <c r="CD53" s="950"/>
      <c r="CE53" s="950"/>
      <c r="CF53" s="950"/>
      <c r="CG53" s="951"/>
      <c r="CH53" s="956"/>
      <c r="CI53" s="957"/>
      <c r="CJ53" s="957"/>
      <c r="CK53" s="957"/>
      <c r="CL53" s="967"/>
      <c r="CM53" s="956"/>
      <c r="CN53" s="957"/>
      <c r="CO53" s="957"/>
      <c r="CP53" s="957"/>
      <c r="CQ53" s="967"/>
      <c r="CR53" s="956"/>
      <c r="CS53" s="957"/>
      <c r="CT53" s="957"/>
      <c r="CU53" s="957"/>
      <c r="CV53" s="967"/>
      <c r="CW53" s="956"/>
      <c r="CX53" s="957"/>
      <c r="CY53" s="957"/>
      <c r="CZ53" s="957"/>
      <c r="DA53" s="967"/>
      <c r="DB53" s="956"/>
      <c r="DC53" s="957"/>
      <c r="DD53" s="957"/>
      <c r="DE53" s="957"/>
      <c r="DF53" s="967"/>
      <c r="DG53" s="956"/>
      <c r="DH53" s="957"/>
      <c r="DI53" s="957"/>
      <c r="DJ53" s="957"/>
      <c r="DK53" s="967"/>
      <c r="DL53" s="956"/>
      <c r="DM53" s="957"/>
      <c r="DN53" s="957"/>
      <c r="DO53" s="957"/>
      <c r="DP53" s="967"/>
      <c r="DQ53" s="956"/>
      <c r="DR53" s="957"/>
      <c r="DS53" s="957"/>
      <c r="DT53" s="957"/>
      <c r="DU53" s="967"/>
      <c r="DV53" s="949"/>
      <c r="DW53" s="950"/>
      <c r="DX53" s="950"/>
      <c r="DY53" s="950"/>
      <c r="DZ53" s="968"/>
      <c r="EA53" s="48"/>
    </row>
    <row r="54" spans="1:131" ht="26.25" customHeight="1" x14ac:dyDescent="0.2">
      <c r="A54" s="52">
        <v>27</v>
      </c>
      <c r="B54" s="949"/>
      <c r="C54" s="950"/>
      <c r="D54" s="950"/>
      <c r="E54" s="950"/>
      <c r="F54" s="950"/>
      <c r="G54" s="950"/>
      <c r="H54" s="950"/>
      <c r="I54" s="950"/>
      <c r="J54" s="950"/>
      <c r="K54" s="950"/>
      <c r="L54" s="950"/>
      <c r="M54" s="950"/>
      <c r="N54" s="950"/>
      <c r="O54" s="950"/>
      <c r="P54" s="951"/>
      <c r="Q54" s="976"/>
      <c r="R54" s="977"/>
      <c r="S54" s="977"/>
      <c r="T54" s="977"/>
      <c r="U54" s="977"/>
      <c r="V54" s="977"/>
      <c r="W54" s="977"/>
      <c r="X54" s="977"/>
      <c r="Y54" s="977"/>
      <c r="Z54" s="977"/>
      <c r="AA54" s="977"/>
      <c r="AB54" s="977"/>
      <c r="AC54" s="977"/>
      <c r="AD54" s="977"/>
      <c r="AE54" s="978"/>
      <c r="AF54" s="979"/>
      <c r="AG54" s="957"/>
      <c r="AH54" s="957"/>
      <c r="AI54" s="957"/>
      <c r="AJ54" s="980"/>
      <c r="AK54" s="981"/>
      <c r="AL54" s="977"/>
      <c r="AM54" s="977"/>
      <c r="AN54" s="977"/>
      <c r="AO54" s="977"/>
      <c r="AP54" s="977"/>
      <c r="AQ54" s="977"/>
      <c r="AR54" s="977"/>
      <c r="AS54" s="977"/>
      <c r="AT54" s="977"/>
      <c r="AU54" s="977"/>
      <c r="AV54" s="977"/>
      <c r="AW54" s="977"/>
      <c r="AX54" s="977"/>
      <c r="AY54" s="977"/>
      <c r="AZ54" s="982"/>
      <c r="BA54" s="982"/>
      <c r="BB54" s="982"/>
      <c r="BC54" s="982"/>
      <c r="BD54" s="982"/>
      <c r="BE54" s="954"/>
      <c r="BF54" s="954"/>
      <c r="BG54" s="954"/>
      <c r="BH54" s="954"/>
      <c r="BI54" s="955"/>
      <c r="BJ54" s="56"/>
      <c r="BK54" s="56"/>
      <c r="BL54" s="56"/>
      <c r="BM54" s="56"/>
      <c r="BN54" s="56"/>
      <c r="BO54" s="55"/>
      <c r="BP54" s="55"/>
      <c r="BQ54" s="52">
        <v>48</v>
      </c>
      <c r="BR54" s="72"/>
      <c r="BS54" s="949"/>
      <c r="BT54" s="950"/>
      <c r="BU54" s="950"/>
      <c r="BV54" s="950"/>
      <c r="BW54" s="950"/>
      <c r="BX54" s="950"/>
      <c r="BY54" s="950"/>
      <c r="BZ54" s="950"/>
      <c r="CA54" s="950"/>
      <c r="CB54" s="950"/>
      <c r="CC54" s="950"/>
      <c r="CD54" s="950"/>
      <c r="CE54" s="950"/>
      <c r="CF54" s="950"/>
      <c r="CG54" s="951"/>
      <c r="CH54" s="956"/>
      <c r="CI54" s="957"/>
      <c r="CJ54" s="957"/>
      <c r="CK54" s="957"/>
      <c r="CL54" s="967"/>
      <c r="CM54" s="956"/>
      <c r="CN54" s="957"/>
      <c r="CO54" s="957"/>
      <c r="CP54" s="957"/>
      <c r="CQ54" s="967"/>
      <c r="CR54" s="956"/>
      <c r="CS54" s="957"/>
      <c r="CT54" s="957"/>
      <c r="CU54" s="957"/>
      <c r="CV54" s="967"/>
      <c r="CW54" s="956"/>
      <c r="CX54" s="957"/>
      <c r="CY54" s="957"/>
      <c r="CZ54" s="957"/>
      <c r="DA54" s="967"/>
      <c r="DB54" s="956"/>
      <c r="DC54" s="957"/>
      <c r="DD54" s="957"/>
      <c r="DE54" s="957"/>
      <c r="DF54" s="967"/>
      <c r="DG54" s="956"/>
      <c r="DH54" s="957"/>
      <c r="DI54" s="957"/>
      <c r="DJ54" s="957"/>
      <c r="DK54" s="967"/>
      <c r="DL54" s="956"/>
      <c r="DM54" s="957"/>
      <c r="DN54" s="957"/>
      <c r="DO54" s="957"/>
      <c r="DP54" s="967"/>
      <c r="DQ54" s="956"/>
      <c r="DR54" s="957"/>
      <c r="DS54" s="957"/>
      <c r="DT54" s="957"/>
      <c r="DU54" s="967"/>
      <c r="DV54" s="949"/>
      <c r="DW54" s="950"/>
      <c r="DX54" s="950"/>
      <c r="DY54" s="950"/>
      <c r="DZ54" s="968"/>
      <c r="EA54" s="48"/>
    </row>
    <row r="55" spans="1:131" ht="26.25" customHeight="1" x14ac:dyDescent="0.2">
      <c r="A55" s="52">
        <v>28</v>
      </c>
      <c r="B55" s="949"/>
      <c r="C55" s="950"/>
      <c r="D55" s="950"/>
      <c r="E55" s="950"/>
      <c r="F55" s="950"/>
      <c r="G55" s="950"/>
      <c r="H55" s="950"/>
      <c r="I55" s="950"/>
      <c r="J55" s="950"/>
      <c r="K55" s="950"/>
      <c r="L55" s="950"/>
      <c r="M55" s="950"/>
      <c r="N55" s="950"/>
      <c r="O55" s="950"/>
      <c r="P55" s="951"/>
      <c r="Q55" s="976"/>
      <c r="R55" s="977"/>
      <c r="S55" s="977"/>
      <c r="T55" s="977"/>
      <c r="U55" s="977"/>
      <c r="V55" s="977"/>
      <c r="W55" s="977"/>
      <c r="X55" s="977"/>
      <c r="Y55" s="977"/>
      <c r="Z55" s="977"/>
      <c r="AA55" s="977"/>
      <c r="AB55" s="977"/>
      <c r="AC55" s="977"/>
      <c r="AD55" s="977"/>
      <c r="AE55" s="978"/>
      <c r="AF55" s="979"/>
      <c r="AG55" s="957"/>
      <c r="AH55" s="957"/>
      <c r="AI55" s="957"/>
      <c r="AJ55" s="980"/>
      <c r="AK55" s="981"/>
      <c r="AL55" s="977"/>
      <c r="AM55" s="977"/>
      <c r="AN55" s="977"/>
      <c r="AO55" s="977"/>
      <c r="AP55" s="977"/>
      <c r="AQ55" s="977"/>
      <c r="AR55" s="977"/>
      <c r="AS55" s="977"/>
      <c r="AT55" s="977"/>
      <c r="AU55" s="977"/>
      <c r="AV55" s="977"/>
      <c r="AW55" s="977"/>
      <c r="AX55" s="977"/>
      <c r="AY55" s="977"/>
      <c r="AZ55" s="982"/>
      <c r="BA55" s="982"/>
      <c r="BB55" s="982"/>
      <c r="BC55" s="982"/>
      <c r="BD55" s="982"/>
      <c r="BE55" s="954"/>
      <c r="BF55" s="954"/>
      <c r="BG55" s="954"/>
      <c r="BH55" s="954"/>
      <c r="BI55" s="955"/>
      <c r="BJ55" s="56"/>
      <c r="BK55" s="56"/>
      <c r="BL55" s="56"/>
      <c r="BM55" s="56"/>
      <c r="BN55" s="56"/>
      <c r="BO55" s="55"/>
      <c r="BP55" s="55"/>
      <c r="BQ55" s="52">
        <v>49</v>
      </c>
      <c r="BR55" s="72"/>
      <c r="BS55" s="949"/>
      <c r="BT55" s="950"/>
      <c r="BU55" s="950"/>
      <c r="BV55" s="950"/>
      <c r="BW55" s="950"/>
      <c r="BX55" s="950"/>
      <c r="BY55" s="950"/>
      <c r="BZ55" s="950"/>
      <c r="CA55" s="950"/>
      <c r="CB55" s="950"/>
      <c r="CC55" s="950"/>
      <c r="CD55" s="950"/>
      <c r="CE55" s="950"/>
      <c r="CF55" s="950"/>
      <c r="CG55" s="951"/>
      <c r="CH55" s="956"/>
      <c r="CI55" s="957"/>
      <c r="CJ55" s="957"/>
      <c r="CK55" s="957"/>
      <c r="CL55" s="967"/>
      <c r="CM55" s="956"/>
      <c r="CN55" s="957"/>
      <c r="CO55" s="957"/>
      <c r="CP55" s="957"/>
      <c r="CQ55" s="967"/>
      <c r="CR55" s="956"/>
      <c r="CS55" s="957"/>
      <c r="CT55" s="957"/>
      <c r="CU55" s="957"/>
      <c r="CV55" s="967"/>
      <c r="CW55" s="956"/>
      <c r="CX55" s="957"/>
      <c r="CY55" s="957"/>
      <c r="CZ55" s="957"/>
      <c r="DA55" s="967"/>
      <c r="DB55" s="956"/>
      <c r="DC55" s="957"/>
      <c r="DD55" s="957"/>
      <c r="DE55" s="957"/>
      <c r="DF55" s="967"/>
      <c r="DG55" s="956"/>
      <c r="DH55" s="957"/>
      <c r="DI55" s="957"/>
      <c r="DJ55" s="957"/>
      <c r="DK55" s="967"/>
      <c r="DL55" s="956"/>
      <c r="DM55" s="957"/>
      <c r="DN55" s="957"/>
      <c r="DO55" s="957"/>
      <c r="DP55" s="967"/>
      <c r="DQ55" s="956"/>
      <c r="DR55" s="957"/>
      <c r="DS55" s="957"/>
      <c r="DT55" s="957"/>
      <c r="DU55" s="967"/>
      <c r="DV55" s="949"/>
      <c r="DW55" s="950"/>
      <c r="DX55" s="950"/>
      <c r="DY55" s="950"/>
      <c r="DZ55" s="968"/>
      <c r="EA55" s="48"/>
    </row>
    <row r="56" spans="1:131" ht="26.25" customHeight="1" x14ac:dyDescent="0.2">
      <c r="A56" s="52">
        <v>29</v>
      </c>
      <c r="B56" s="949"/>
      <c r="C56" s="950"/>
      <c r="D56" s="950"/>
      <c r="E56" s="950"/>
      <c r="F56" s="950"/>
      <c r="G56" s="950"/>
      <c r="H56" s="950"/>
      <c r="I56" s="950"/>
      <c r="J56" s="950"/>
      <c r="K56" s="950"/>
      <c r="L56" s="950"/>
      <c r="M56" s="950"/>
      <c r="N56" s="950"/>
      <c r="O56" s="950"/>
      <c r="P56" s="951"/>
      <c r="Q56" s="976"/>
      <c r="R56" s="977"/>
      <c r="S56" s="977"/>
      <c r="T56" s="977"/>
      <c r="U56" s="977"/>
      <c r="V56" s="977"/>
      <c r="W56" s="977"/>
      <c r="X56" s="977"/>
      <c r="Y56" s="977"/>
      <c r="Z56" s="977"/>
      <c r="AA56" s="977"/>
      <c r="AB56" s="977"/>
      <c r="AC56" s="977"/>
      <c r="AD56" s="977"/>
      <c r="AE56" s="978"/>
      <c r="AF56" s="979"/>
      <c r="AG56" s="957"/>
      <c r="AH56" s="957"/>
      <c r="AI56" s="957"/>
      <c r="AJ56" s="980"/>
      <c r="AK56" s="981"/>
      <c r="AL56" s="977"/>
      <c r="AM56" s="977"/>
      <c r="AN56" s="977"/>
      <c r="AO56" s="977"/>
      <c r="AP56" s="977"/>
      <c r="AQ56" s="977"/>
      <c r="AR56" s="977"/>
      <c r="AS56" s="977"/>
      <c r="AT56" s="977"/>
      <c r="AU56" s="977"/>
      <c r="AV56" s="977"/>
      <c r="AW56" s="977"/>
      <c r="AX56" s="977"/>
      <c r="AY56" s="977"/>
      <c r="AZ56" s="982"/>
      <c r="BA56" s="982"/>
      <c r="BB56" s="982"/>
      <c r="BC56" s="982"/>
      <c r="BD56" s="982"/>
      <c r="BE56" s="954"/>
      <c r="BF56" s="954"/>
      <c r="BG56" s="954"/>
      <c r="BH56" s="954"/>
      <c r="BI56" s="955"/>
      <c r="BJ56" s="56"/>
      <c r="BK56" s="56"/>
      <c r="BL56" s="56"/>
      <c r="BM56" s="56"/>
      <c r="BN56" s="56"/>
      <c r="BO56" s="55"/>
      <c r="BP56" s="55"/>
      <c r="BQ56" s="52">
        <v>50</v>
      </c>
      <c r="BR56" s="72"/>
      <c r="BS56" s="949"/>
      <c r="BT56" s="950"/>
      <c r="BU56" s="950"/>
      <c r="BV56" s="950"/>
      <c r="BW56" s="950"/>
      <c r="BX56" s="950"/>
      <c r="BY56" s="950"/>
      <c r="BZ56" s="950"/>
      <c r="CA56" s="950"/>
      <c r="CB56" s="950"/>
      <c r="CC56" s="950"/>
      <c r="CD56" s="950"/>
      <c r="CE56" s="950"/>
      <c r="CF56" s="950"/>
      <c r="CG56" s="951"/>
      <c r="CH56" s="956"/>
      <c r="CI56" s="957"/>
      <c r="CJ56" s="957"/>
      <c r="CK56" s="957"/>
      <c r="CL56" s="967"/>
      <c r="CM56" s="956"/>
      <c r="CN56" s="957"/>
      <c r="CO56" s="957"/>
      <c r="CP56" s="957"/>
      <c r="CQ56" s="967"/>
      <c r="CR56" s="956"/>
      <c r="CS56" s="957"/>
      <c r="CT56" s="957"/>
      <c r="CU56" s="957"/>
      <c r="CV56" s="967"/>
      <c r="CW56" s="956"/>
      <c r="CX56" s="957"/>
      <c r="CY56" s="957"/>
      <c r="CZ56" s="957"/>
      <c r="DA56" s="967"/>
      <c r="DB56" s="956"/>
      <c r="DC56" s="957"/>
      <c r="DD56" s="957"/>
      <c r="DE56" s="957"/>
      <c r="DF56" s="967"/>
      <c r="DG56" s="956"/>
      <c r="DH56" s="957"/>
      <c r="DI56" s="957"/>
      <c r="DJ56" s="957"/>
      <c r="DK56" s="967"/>
      <c r="DL56" s="956"/>
      <c r="DM56" s="957"/>
      <c r="DN56" s="957"/>
      <c r="DO56" s="957"/>
      <c r="DP56" s="967"/>
      <c r="DQ56" s="956"/>
      <c r="DR56" s="957"/>
      <c r="DS56" s="957"/>
      <c r="DT56" s="957"/>
      <c r="DU56" s="967"/>
      <c r="DV56" s="949"/>
      <c r="DW56" s="950"/>
      <c r="DX56" s="950"/>
      <c r="DY56" s="950"/>
      <c r="DZ56" s="968"/>
      <c r="EA56" s="48"/>
    </row>
    <row r="57" spans="1:131" ht="26.25" customHeight="1" x14ac:dyDescent="0.2">
      <c r="A57" s="52">
        <v>30</v>
      </c>
      <c r="B57" s="949"/>
      <c r="C57" s="950"/>
      <c r="D57" s="950"/>
      <c r="E57" s="950"/>
      <c r="F57" s="950"/>
      <c r="G57" s="950"/>
      <c r="H57" s="950"/>
      <c r="I57" s="950"/>
      <c r="J57" s="950"/>
      <c r="K57" s="950"/>
      <c r="L57" s="950"/>
      <c r="M57" s="950"/>
      <c r="N57" s="950"/>
      <c r="O57" s="950"/>
      <c r="P57" s="951"/>
      <c r="Q57" s="976"/>
      <c r="R57" s="977"/>
      <c r="S57" s="977"/>
      <c r="T57" s="977"/>
      <c r="U57" s="977"/>
      <c r="V57" s="977"/>
      <c r="W57" s="977"/>
      <c r="X57" s="977"/>
      <c r="Y57" s="977"/>
      <c r="Z57" s="977"/>
      <c r="AA57" s="977"/>
      <c r="AB57" s="977"/>
      <c r="AC57" s="977"/>
      <c r="AD57" s="977"/>
      <c r="AE57" s="978"/>
      <c r="AF57" s="979"/>
      <c r="AG57" s="957"/>
      <c r="AH57" s="957"/>
      <c r="AI57" s="957"/>
      <c r="AJ57" s="980"/>
      <c r="AK57" s="981"/>
      <c r="AL57" s="977"/>
      <c r="AM57" s="977"/>
      <c r="AN57" s="977"/>
      <c r="AO57" s="977"/>
      <c r="AP57" s="977"/>
      <c r="AQ57" s="977"/>
      <c r="AR57" s="977"/>
      <c r="AS57" s="977"/>
      <c r="AT57" s="977"/>
      <c r="AU57" s="977"/>
      <c r="AV57" s="977"/>
      <c r="AW57" s="977"/>
      <c r="AX57" s="977"/>
      <c r="AY57" s="977"/>
      <c r="AZ57" s="982"/>
      <c r="BA57" s="982"/>
      <c r="BB57" s="982"/>
      <c r="BC57" s="982"/>
      <c r="BD57" s="982"/>
      <c r="BE57" s="954"/>
      <c r="BF57" s="954"/>
      <c r="BG57" s="954"/>
      <c r="BH57" s="954"/>
      <c r="BI57" s="955"/>
      <c r="BJ57" s="56"/>
      <c r="BK57" s="56"/>
      <c r="BL57" s="56"/>
      <c r="BM57" s="56"/>
      <c r="BN57" s="56"/>
      <c r="BO57" s="55"/>
      <c r="BP57" s="55"/>
      <c r="BQ57" s="52">
        <v>51</v>
      </c>
      <c r="BR57" s="72"/>
      <c r="BS57" s="949"/>
      <c r="BT57" s="950"/>
      <c r="BU57" s="950"/>
      <c r="BV57" s="950"/>
      <c r="BW57" s="950"/>
      <c r="BX57" s="950"/>
      <c r="BY57" s="950"/>
      <c r="BZ57" s="950"/>
      <c r="CA57" s="950"/>
      <c r="CB57" s="950"/>
      <c r="CC57" s="950"/>
      <c r="CD57" s="950"/>
      <c r="CE57" s="950"/>
      <c r="CF57" s="950"/>
      <c r="CG57" s="951"/>
      <c r="CH57" s="956"/>
      <c r="CI57" s="957"/>
      <c r="CJ57" s="957"/>
      <c r="CK57" s="957"/>
      <c r="CL57" s="967"/>
      <c r="CM57" s="956"/>
      <c r="CN57" s="957"/>
      <c r="CO57" s="957"/>
      <c r="CP57" s="957"/>
      <c r="CQ57" s="967"/>
      <c r="CR57" s="956"/>
      <c r="CS57" s="957"/>
      <c r="CT57" s="957"/>
      <c r="CU57" s="957"/>
      <c r="CV57" s="967"/>
      <c r="CW57" s="956"/>
      <c r="CX57" s="957"/>
      <c r="CY57" s="957"/>
      <c r="CZ57" s="957"/>
      <c r="DA57" s="967"/>
      <c r="DB57" s="956"/>
      <c r="DC57" s="957"/>
      <c r="DD57" s="957"/>
      <c r="DE57" s="957"/>
      <c r="DF57" s="967"/>
      <c r="DG57" s="956"/>
      <c r="DH57" s="957"/>
      <c r="DI57" s="957"/>
      <c r="DJ57" s="957"/>
      <c r="DK57" s="967"/>
      <c r="DL57" s="956"/>
      <c r="DM57" s="957"/>
      <c r="DN57" s="957"/>
      <c r="DO57" s="957"/>
      <c r="DP57" s="967"/>
      <c r="DQ57" s="956"/>
      <c r="DR57" s="957"/>
      <c r="DS57" s="957"/>
      <c r="DT57" s="957"/>
      <c r="DU57" s="967"/>
      <c r="DV57" s="949"/>
      <c r="DW57" s="950"/>
      <c r="DX57" s="950"/>
      <c r="DY57" s="950"/>
      <c r="DZ57" s="968"/>
      <c r="EA57" s="48"/>
    </row>
    <row r="58" spans="1:131" ht="26.25" customHeight="1" x14ac:dyDescent="0.2">
      <c r="A58" s="52">
        <v>31</v>
      </c>
      <c r="B58" s="949"/>
      <c r="C58" s="950"/>
      <c r="D58" s="950"/>
      <c r="E58" s="950"/>
      <c r="F58" s="950"/>
      <c r="G58" s="950"/>
      <c r="H58" s="950"/>
      <c r="I58" s="950"/>
      <c r="J58" s="950"/>
      <c r="K58" s="950"/>
      <c r="L58" s="950"/>
      <c r="M58" s="950"/>
      <c r="N58" s="950"/>
      <c r="O58" s="950"/>
      <c r="P58" s="951"/>
      <c r="Q58" s="976"/>
      <c r="R58" s="977"/>
      <c r="S58" s="977"/>
      <c r="T58" s="977"/>
      <c r="U58" s="977"/>
      <c r="V58" s="977"/>
      <c r="W58" s="977"/>
      <c r="X58" s="977"/>
      <c r="Y58" s="977"/>
      <c r="Z58" s="977"/>
      <c r="AA58" s="977"/>
      <c r="AB58" s="977"/>
      <c r="AC58" s="977"/>
      <c r="AD58" s="977"/>
      <c r="AE58" s="978"/>
      <c r="AF58" s="979"/>
      <c r="AG58" s="957"/>
      <c r="AH58" s="957"/>
      <c r="AI58" s="957"/>
      <c r="AJ58" s="980"/>
      <c r="AK58" s="981"/>
      <c r="AL58" s="977"/>
      <c r="AM58" s="977"/>
      <c r="AN58" s="977"/>
      <c r="AO58" s="977"/>
      <c r="AP58" s="977"/>
      <c r="AQ58" s="977"/>
      <c r="AR58" s="977"/>
      <c r="AS58" s="977"/>
      <c r="AT58" s="977"/>
      <c r="AU58" s="977"/>
      <c r="AV58" s="977"/>
      <c r="AW58" s="977"/>
      <c r="AX58" s="977"/>
      <c r="AY58" s="977"/>
      <c r="AZ58" s="982"/>
      <c r="BA58" s="982"/>
      <c r="BB58" s="982"/>
      <c r="BC58" s="982"/>
      <c r="BD58" s="982"/>
      <c r="BE58" s="954"/>
      <c r="BF58" s="954"/>
      <c r="BG58" s="954"/>
      <c r="BH58" s="954"/>
      <c r="BI58" s="955"/>
      <c r="BJ58" s="56"/>
      <c r="BK58" s="56"/>
      <c r="BL58" s="56"/>
      <c r="BM58" s="56"/>
      <c r="BN58" s="56"/>
      <c r="BO58" s="55"/>
      <c r="BP58" s="55"/>
      <c r="BQ58" s="52">
        <v>52</v>
      </c>
      <c r="BR58" s="72"/>
      <c r="BS58" s="949"/>
      <c r="BT58" s="950"/>
      <c r="BU58" s="950"/>
      <c r="BV58" s="950"/>
      <c r="BW58" s="950"/>
      <c r="BX58" s="950"/>
      <c r="BY58" s="950"/>
      <c r="BZ58" s="950"/>
      <c r="CA58" s="950"/>
      <c r="CB58" s="950"/>
      <c r="CC58" s="950"/>
      <c r="CD58" s="950"/>
      <c r="CE58" s="950"/>
      <c r="CF58" s="950"/>
      <c r="CG58" s="951"/>
      <c r="CH58" s="956"/>
      <c r="CI58" s="957"/>
      <c r="CJ58" s="957"/>
      <c r="CK58" s="957"/>
      <c r="CL58" s="967"/>
      <c r="CM58" s="956"/>
      <c r="CN58" s="957"/>
      <c r="CO58" s="957"/>
      <c r="CP58" s="957"/>
      <c r="CQ58" s="967"/>
      <c r="CR58" s="956"/>
      <c r="CS58" s="957"/>
      <c r="CT58" s="957"/>
      <c r="CU58" s="957"/>
      <c r="CV58" s="967"/>
      <c r="CW58" s="956"/>
      <c r="CX58" s="957"/>
      <c r="CY58" s="957"/>
      <c r="CZ58" s="957"/>
      <c r="DA58" s="967"/>
      <c r="DB58" s="956"/>
      <c r="DC58" s="957"/>
      <c r="DD58" s="957"/>
      <c r="DE58" s="957"/>
      <c r="DF58" s="967"/>
      <c r="DG58" s="956"/>
      <c r="DH58" s="957"/>
      <c r="DI58" s="957"/>
      <c r="DJ58" s="957"/>
      <c r="DK58" s="967"/>
      <c r="DL58" s="956"/>
      <c r="DM58" s="957"/>
      <c r="DN58" s="957"/>
      <c r="DO58" s="957"/>
      <c r="DP58" s="967"/>
      <c r="DQ58" s="956"/>
      <c r="DR58" s="957"/>
      <c r="DS58" s="957"/>
      <c r="DT58" s="957"/>
      <c r="DU58" s="967"/>
      <c r="DV58" s="949"/>
      <c r="DW58" s="950"/>
      <c r="DX58" s="950"/>
      <c r="DY58" s="950"/>
      <c r="DZ58" s="968"/>
      <c r="EA58" s="48"/>
    </row>
    <row r="59" spans="1:131" ht="26.25" customHeight="1" x14ac:dyDescent="0.2">
      <c r="A59" s="52">
        <v>32</v>
      </c>
      <c r="B59" s="949"/>
      <c r="C59" s="950"/>
      <c r="D59" s="950"/>
      <c r="E59" s="950"/>
      <c r="F59" s="950"/>
      <c r="G59" s="950"/>
      <c r="H59" s="950"/>
      <c r="I59" s="950"/>
      <c r="J59" s="950"/>
      <c r="K59" s="950"/>
      <c r="L59" s="950"/>
      <c r="M59" s="950"/>
      <c r="N59" s="950"/>
      <c r="O59" s="950"/>
      <c r="P59" s="951"/>
      <c r="Q59" s="976"/>
      <c r="R59" s="977"/>
      <c r="S59" s="977"/>
      <c r="T59" s="977"/>
      <c r="U59" s="977"/>
      <c r="V59" s="977"/>
      <c r="W59" s="977"/>
      <c r="X59" s="977"/>
      <c r="Y59" s="977"/>
      <c r="Z59" s="977"/>
      <c r="AA59" s="977"/>
      <c r="AB59" s="977"/>
      <c r="AC59" s="977"/>
      <c r="AD59" s="977"/>
      <c r="AE59" s="978"/>
      <c r="AF59" s="979"/>
      <c r="AG59" s="957"/>
      <c r="AH59" s="957"/>
      <c r="AI59" s="957"/>
      <c r="AJ59" s="980"/>
      <c r="AK59" s="981"/>
      <c r="AL59" s="977"/>
      <c r="AM59" s="977"/>
      <c r="AN59" s="977"/>
      <c r="AO59" s="977"/>
      <c r="AP59" s="977"/>
      <c r="AQ59" s="977"/>
      <c r="AR59" s="977"/>
      <c r="AS59" s="977"/>
      <c r="AT59" s="977"/>
      <c r="AU59" s="977"/>
      <c r="AV59" s="977"/>
      <c r="AW59" s="977"/>
      <c r="AX59" s="977"/>
      <c r="AY59" s="977"/>
      <c r="AZ59" s="982"/>
      <c r="BA59" s="982"/>
      <c r="BB59" s="982"/>
      <c r="BC59" s="982"/>
      <c r="BD59" s="982"/>
      <c r="BE59" s="954"/>
      <c r="BF59" s="954"/>
      <c r="BG59" s="954"/>
      <c r="BH59" s="954"/>
      <c r="BI59" s="955"/>
      <c r="BJ59" s="56"/>
      <c r="BK59" s="56"/>
      <c r="BL59" s="56"/>
      <c r="BM59" s="56"/>
      <c r="BN59" s="56"/>
      <c r="BO59" s="55"/>
      <c r="BP59" s="55"/>
      <c r="BQ59" s="52">
        <v>53</v>
      </c>
      <c r="BR59" s="72"/>
      <c r="BS59" s="949"/>
      <c r="BT59" s="950"/>
      <c r="BU59" s="950"/>
      <c r="BV59" s="950"/>
      <c r="BW59" s="950"/>
      <c r="BX59" s="950"/>
      <c r="BY59" s="950"/>
      <c r="BZ59" s="950"/>
      <c r="CA59" s="950"/>
      <c r="CB59" s="950"/>
      <c r="CC59" s="950"/>
      <c r="CD59" s="950"/>
      <c r="CE59" s="950"/>
      <c r="CF59" s="950"/>
      <c r="CG59" s="951"/>
      <c r="CH59" s="956"/>
      <c r="CI59" s="957"/>
      <c r="CJ59" s="957"/>
      <c r="CK59" s="957"/>
      <c r="CL59" s="967"/>
      <c r="CM59" s="956"/>
      <c r="CN59" s="957"/>
      <c r="CO59" s="957"/>
      <c r="CP59" s="957"/>
      <c r="CQ59" s="967"/>
      <c r="CR59" s="956"/>
      <c r="CS59" s="957"/>
      <c r="CT59" s="957"/>
      <c r="CU59" s="957"/>
      <c r="CV59" s="967"/>
      <c r="CW59" s="956"/>
      <c r="CX59" s="957"/>
      <c r="CY59" s="957"/>
      <c r="CZ59" s="957"/>
      <c r="DA59" s="967"/>
      <c r="DB59" s="956"/>
      <c r="DC59" s="957"/>
      <c r="DD59" s="957"/>
      <c r="DE59" s="957"/>
      <c r="DF59" s="967"/>
      <c r="DG59" s="956"/>
      <c r="DH59" s="957"/>
      <c r="DI59" s="957"/>
      <c r="DJ59" s="957"/>
      <c r="DK59" s="967"/>
      <c r="DL59" s="956"/>
      <c r="DM59" s="957"/>
      <c r="DN59" s="957"/>
      <c r="DO59" s="957"/>
      <c r="DP59" s="967"/>
      <c r="DQ59" s="956"/>
      <c r="DR59" s="957"/>
      <c r="DS59" s="957"/>
      <c r="DT59" s="957"/>
      <c r="DU59" s="967"/>
      <c r="DV59" s="949"/>
      <c r="DW59" s="950"/>
      <c r="DX59" s="950"/>
      <c r="DY59" s="950"/>
      <c r="DZ59" s="968"/>
      <c r="EA59" s="48"/>
    </row>
    <row r="60" spans="1:131" ht="26.25" customHeight="1" x14ac:dyDescent="0.2">
      <c r="A60" s="52">
        <v>33</v>
      </c>
      <c r="B60" s="949"/>
      <c r="C60" s="950"/>
      <c r="D60" s="950"/>
      <c r="E60" s="950"/>
      <c r="F60" s="950"/>
      <c r="G60" s="950"/>
      <c r="H60" s="950"/>
      <c r="I60" s="950"/>
      <c r="J60" s="950"/>
      <c r="K60" s="950"/>
      <c r="L60" s="950"/>
      <c r="M60" s="950"/>
      <c r="N60" s="950"/>
      <c r="O60" s="950"/>
      <c r="P60" s="951"/>
      <c r="Q60" s="976"/>
      <c r="R60" s="977"/>
      <c r="S60" s="977"/>
      <c r="T60" s="977"/>
      <c r="U60" s="977"/>
      <c r="V60" s="977"/>
      <c r="W60" s="977"/>
      <c r="X60" s="977"/>
      <c r="Y60" s="977"/>
      <c r="Z60" s="977"/>
      <c r="AA60" s="977"/>
      <c r="AB60" s="977"/>
      <c r="AC60" s="977"/>
      <c r="AD60" s="977"/>
      <c r="AE60" s="978"/>
      <c r="AF60" s="979"/>
      <c r="AG60" s="957"/>
      <c r="AH60" s="957"/>
      <c r="AI60" s="957"/>
      <c r="AJ60" s="980"/>
      <c r="AK60" s="981"/>
      <c r="AL60" s="977"/>
      <c r="AM60" s="977"/>
      <c r="AN60" s="977"/>
      <c r="AO60" s="977"/>
      <c r="AP60" s="977"/>
      <c r="AQ60" s="977"/>
      <c r="AR60" s="977"/>
      <c r="AS60" s="977"/>
      <c r="AT60" s="977"/>
      <c r="AU60" s="977"/>
      <c r="AV60" s="977"/>
      <c r="AW60" s="977"/>
      <c r="AX60" s="977"/>
      <c r="AY60" s="977"/>
      <c r="AZ60" s="982"/>
      <c r="BA60" s="982"/>
      <c r="BB60" s="982"/>
      <c r="BC60" s="982"/>
      <c r="BD60" s="982"/>
      <c r="BE60" s="954"/>
      <c r="BF60" s="954"/>
      <c r="BG60" s="954"/>
      <c r="BH60" s="954"/>
      <c r="BI60" s="955"/>
      <c r="BJ60" s="56"/>
      <c r="BK60" s="56"/>
      <c r="BL60" s="56"/>
      <c r="BM60" s="56"/>
      <c r="BN60" s="56"/>
      <c r="BO60" s="55"/>
      <c r="BP60" s="55"/>
      <c r="BQ60" s="52">
        <v>54</v>
      </c>
      <c r="BR60" s="72"/>
      <c r="BS60" s="949"/>
      <c r="BT60" s="950"/>
      <c r="BU60" s="950"/>
      <c r="BV60" s="950"/>
      <c r="BW60" s="950"/>
      <c r="BX60" s="950"/>
      <c r="BY60" s="950"/>
      <c r="BZ60" s="950"/>
      <c r="CA60" s="950"/>
      <c r="CB60" s="950"/>
      <c r="CC60" s="950"/>
      <c r="CD60" s="950"/>
      <c r="CE60" s="950"/>
      <c r="CF60" s="950"/>
      <c r="CG60" s="951"/>
      <c r="CH60" s="956"/>
      <c r="CI60" s="957"/>
      <c r="CJ60" s="957"/>
      <c r="CK60" s="957"/>
      <c r="CL60" s="967"/>
      <c r="CM60" s="956"/>
      <c r="CN60" s="957"/>
      <c r="CO60" s="957"/>
      <c r="CP60" s="957"/>
      <c r="CQ60" s="967"/>
      <c r="CR60" s="956"/>
      <c r="CS60" s="957"/>
      <c r="CT60" s="957"/>
      <c r="CU60" s="957"/>
      <c r="CV60" s="967"/>
      <c r="CW60" s="956"/>
      <c r="CX60" s="957"/>
      <c r="CY60" s="957"/>
      <c r="CZ60" s="957"/>
      <c r="DA60" s="967"/>
      <c r="DB60" s="956"/>
      <c r="DC60" s="957"/>
      <c r="DD60" s="957"/>
      <c r="DE60" s="957"/>
      <c r="DF60" s="967"/>
      <c r="DG60" s="956"/>
      <c r="DH60" s="957"/>
      <c r="DI60" s="957"/>
      <c r="DJ60" s="957"/>
      <c r="DK60" s="967"/>
      <c r="DL60" s="956"/>
      <c r="DM60" s="957"/>
      <c r="DN60" s="957"/>
      <c r="DO60" s="957"/>
      <c r="DP60" s="967"/>
      <c r="DQ60" s="956"/>
      <c r="DR60" s="957"/>
      <c r="DS60" s="957"/>
      <c r="DT60" s="957"/>
      <c r="DU60" s="967"/>
      <c r="DV60" s="949"/>
      <c r="DW60" s="950"/>
      <c r="DX60" s="950"/>
      <c r="DY60" s="950"/>
      <c r="DZ60" s="968"/>
      <c r="EA60" s="48"/>
    </row>
    <row r="61" spans="1:131" ht="26.25" customHeight="1" x14ac:dyDescent="0.2">
      <c r="A61" s="52">
        <v>34</v>
      </c>
      <c r="B61" s="949"/>
      <c r="C61" s="950"/>
      <c r="D61" s="950"/>
      <c r="E61" s="950"/>
      <c r="F61" s="950"/>
      <c r="G61" s="950"/>
      <c r="H61" s="950"/>
      <c r="I61" s="950"/>
      <c r="J61" s="950"/>
      <c r="K61" s="950"/>
      <c r="L61" s="950"/>
      <c r="M61" s="950"/>
      <c r="N61" s="950"/>
      <c r="O61" s="950"/>
      <c r="P61" s="951"/>
      <c r="Q61" s="976"/>
      <c r="R61" s="977"/>
      <c r="S61" s="977"/>
      <c r="T61" s="977"/>
      <c r="U61" s="977"/>
      <c r="V61" s="977"/>
      <c r="W61" s="977"/>
      <c r="X61" s="977"/>
      <c r="Y61" s="977"/>
      <c r="Z61" s="977"/>
      <c r="AA61" s="977"/>
      <c r="AB61" s="977"/>
      <c r="AC61" s="977"/>
      <c r="AD61" s="977"/>
      <c r="AE61" s="978"/>
      <c r="AF61" s="979"/>
      <c r="AG61" s="957"/>
      <c r="AH61" s="957"/>
      <c r="AI61" s="957"/>
      <c r="AJ61" s="980"/>
      <c r="AK61" s="981"/>
      <c r="AL61" s="977"/>
      <c r="AM61" s="977"/>
      <c r="AN61" s="977"/>
      <c r="AO61" s="977"/>
      <c r="AP61" s="977"/>
      <c r="AQ61" s="977"/>
      <c r="AR61" s="977"/>
      <c r="AS61" s="977"/>
      <c r="AT61" s="977"/>
      <c r="AU61" s="977"/>
      <c r="AV61" s="977"/>
      <c r="AW61" s="977"/>
      <c r="AX61" s="977"/>
      <c r="AY61" s="977"/>
      <c r="AZ61" s="982"/>
      <c r="BA61" s="982"/>
      <c r="BB61" s="982"/>
      <c r="BC61" s="982"/>
      <c r="BD61" s="982"/>
      <c r="BE61" s="954"/>
      <c r="BF61" s="954"/>
      <c r="BG61" s="954"/>
      <c r="BH61" s="954"/>
      <c r="BI61" s="955"/>
      <c r="BJ61" s="56"/>
      <c r="BK61" s="56"/>
      <c r="BL61" s="56"/>
      <c r="BM61" s="56"/>
      <c r="BN61" s="56"/>
      <c r="BO61" s="55"/>
      <c r="BP61" s="55"/>
      <c r="BQ61" s="52">
        <v>55</v>
      </c>
      <c r="BR61" s="72"/>
      <c r="BS61" s="949"/>
      <c r="BT61" s="950"/>
      <c r="BU61" s="950"/>
      <c r="BV61" s="950"/>
      <c r="BW61" s="950"/>
      <c r="BX61" s="950"/>
      <c r="BY61" s="950"/>
      <c r="BZ61" s="950"/>
      <c r="CA61" s="950"/>
      <c r="CB61" s="950"/>
      <c r="CC61" s="950"/>
      <c r="CD61" s="950"/>
      <c r="CE61" s="950"/>
      <c r="CF61" s="950"/>
      <c r="CG61" s="951"/>
      <c r="CH61" s="956"/>
      <c r="CI61" s="957"/>
      <c r="CJ61" s="957"/>
      <c r="CK61" s="957"/>
      <c r="CL61" s="967"/>
      <c r="CM61" s="956"/>
      <c r="CN61" s="957"/>
      <c r="CO61" s="957"/>
      <c r="CP61" s="957"/>
      <c r="CQ61" s="967"/>
      <c r="CR61" s="956"/>
      <c r="CS61" s="957"/>
      <c r="CT61" s="957"/>
      <c r="CU61" s="957"/>
      <c r="CV61" s="967"/>
      <c r="CW61" s="956"/>
      <c r="CX61" s="957"/>
      <c r="CY61" s="957"/>
      <c r="CZ61" s="957"/>
      <c r="DA61" s="967"/>
      <c r="DB61" s="956"/>
      <c r="DC61" s="957"/>
      <c r="DD61" s="957"/>
      <c r="DE61" s="957"/>
      <c r="DF61" s="967"/>
      <c r="DG61" s="956"/>
      <c r="DH61" s="957"/>
      <c r="DI61" s="957"/>
      <c r="DJ61" s="957"/>
      <c r="DK61" s="967"/>
      <c r="DL61" s="956"/>
      <c r="DM61" s="957"/>
      <c r="DN61" s="957"/>
      <c r="DO61" s="957"/>
      <c r="DP61" s="967"/>
      <c r="DQ61" s="956"/>
      <c r="DR61" s="957"/>
      <c r="DS61" s="957"/>
      <c r="DT61" s="957"/>
      <c r="DU61" s="967"/>
      <c r="DV61" s="949"/>
      <c r="DW61" s="950"/>
      <c r="DX61" s="950"/>
      <c r="DY61" s="950"/>
      <c r="DZ61" s="968"/>
      <c r="EA61" s="48"/>
    </row>
    <row r="62" spans="1:131" ht="26.25" customHeight="1" x14ac:dyDescent="0.2">
      <c r="A62" s="52">
        <v>35</v>
      </c>
      <c r="B62" s="949"/>
      <c r="C62" s="950"/>
      <c r="D62" s="950"/>
      <c r="E62" s="950"/>
      <c r="F62" s="950"/>
      <c r="G62" s="950"/>
      <c r="H62" s="950"/>
      <c r="I62" s="950"/>
      <c r="J62" s="950"/>
      <c r="K62" s="950"/>
      <c r="L62" s="950"/>
      <c r="M62" s="950"/>
      <c r="N62" s="950"/>
      <c r="O62" s="950"/>
      <c r="P62" s="951"/>
      <c r="Q62" s="976"/>
      <c r="R62" s="977"/>
      <c r="S62" s="977"/>
      <c r="T62" s="977"/>
      <c r="U62" s="977"/>
      <c r="V62" s="977"/>
      <c r="W62" s="977"/>
      <c r="X62" s="977"/>
      <c r="Y62" s="977"/>
      <c r="Z62" s="977"/>
      <c r="AA62" s="977"/>
      <c r="AB62" s="977"/>
      <c r="AC62" s="977"/>
      <c r="AD62" s="977"/>
      <c r="AE62" s="978"/>
      <c r="AF62" s="979"/>
      <c r="AG62" s="957"/>
      <c r="AH62" s="957"/>
      <c r="AI62" s="957"/>
      <c r="AJ62" s="980"/>
      <c r="AK62" s="981"/>
      <c r="AL62" s="977"/>
      <c r="AM62" s="977"/>
      <c r="AN62" s="977"/>
      <c r="AO62" s="977"/>
      <c r="AP62" s="977"/>
      <c r="AQ62" s="977"/>
      <c r="AR62" s="977"/>
      <c r="AS62" s="977"/>
      <c r="AT62" s="977"/>
      <c r="AU62" s="977"/>
      <c r="AV62" s="977"/>
      <c r="AW62" s="977"/>
      <c r="AX62" s="977"/>
      <c r="AY62" s="977"/>
      <c r="AZ62" s="982"/>
      <c r="BA62" s="982"/>
      <c r="BB62" s="982"/>
      <c r="BC62" s="982"/>
      <c r="BD62" s="982"/>
      <c r="BE62" s="954"/>
      <c r="BF62" s="954"/>
      <c r="BG62" s="954"/>
      <c r="BH62" s="954"/>
      <c r="BI62" s="955"/>
      <c r="BJ62" s="983" t="s">
        <v>461</v>
      </c>
      <c r="BK62" s="984"/>
      <c r="BL62" s="984"/>
      <c r="BM62" s="984"/>
      <c r="BN62" s="985"/>
      <c r="BO62" s="55"/>
      <c r="BP62" s="55"/>
      <c r="BQ62" s="52">
        <v>56</v>
      </c>
      <c r="BR62" s="72"/>
      <c r="BS62" s="949"/>
      <c r="BT62" s="950"/>
      <c r="BU62" s="950"/>
      <c r="BV62" s="950"/>
      <c r="BW62" s="950"/>
      <c r="BX62" s="950"/>
      <c r="BY62" s="950"/>
      <c r="BZ62" s="950"/>
      <c r="CA62" s="950"/>
      <c r="CB62" s="950"/>
      <c r="CC62" s="950"/>
      <c r="CD62" s="950"/>
      <c r="CE62" s="950"/>
      <c r="CF62" s="950"/>
      <c r="CG62" s="951"/>
      <c r="CH62" s="956"/>
      <c r="CI62" s="957"/>
      <c r="CJ62" s="957"/>
      <c r="CK62" s="957"/>
      <c r="CL62" s="967"/>
      <c r="CM62" s="956"/>
      <c r="CN62" s="957"/>
      <c r="CO62" s="957"/>
      <c r="CP62" s="957"/>
      <c r="CQ62" s="967"/>
      <c r="CR62" s="956"/>
      <c r="CS62" s="957"/>
      <c r="CT62" s="957"/>
      <c r="CU62" s="957"/>
      <c r="CV62" s="967"/>
      <c r="CW62" s="956"/>
      <c r="CX62" s="957"/>
      <c r="CY62" s="957"/>
      <c r="CZ62" s="957"/>
      <c r="DA62" s="967"/>
      <c r="DB62" s="956"/>
      <c r="DC62" s="957"/>
      <c r="DD62" s="957"/>
      <c r="DE62" s="957"/>
      <c r="DF62" s="967"/>
      <c r="DG62" s="956"/>
      <c r="DH62" s="957"/>
      <c r="DI62" s="957"/>
      <c r="DJ62" s="957"/>
      <c r="DK62" s="967"/>
      <c r="DL62" s="956"/>
      <c r="DM62" s="957"/>
      <c r="DN62" s="957"/>
      <c r="DO62" s="957"/>
      <c r="DP62" s="967"/>
      <c r="DQ62" s="956"/>
      <c r="DR62" s="957"/>
      <c r="DS62" s="957"/>
      <c r="DT62" s="957"/>
      <c r="DU62" s="967"/>
      <c r="DV62" s="949"/>
      <c r="DW62" s="950"/>
      <c r="DX62" s="950"/>
      <c r="DY62" s="950"/>
      <c r="DZ62" s="968"/>
      <c r="EA62" s="48"/>
    </row>
    <row r="63" spans="1:131" ht="26.25" customHeight="1" x14ac:dyDescent="0.2">
      <c r="A63" s="53" t="s">
        <v>252</v>
      </c>
      <c r="B63" s="927" t="s">
        <v>376</v>
      </c>
      <c r="C63" s="928"/>
      <c r="D63" s="928"/>
      <c r="E63" s="928"/>
      <c r="F63" s="928"/>
      <c r="G63" s="928"/>
      <c r="H63" s="928"/>
      <c r="I63" s="928"/>
      <c r="J63" s="928"/>
      <c r="K63" s="928"/>
      <c r="L63" s="928"/>
      <c r="M63" s="928"/>
      <c r="N63" s="928"/>
      <c r="O63" s="928"/>
      <c r="P63" s="929"/>
      <c r="Q63" s="937"/>
      <c r="R63" s="938"/>
      <c r="S63" s="938"/>
      <c r="T63" s="938"/>
      <c r="U63" s="938"/>
      <c r="V63" s="938"/>
      <c r="W63" s="938"/>
      <c r="X63" s="938"/>
      <c r="Y63" s="938"/>
      <c r="Z63" s="938"/>
      <c r="AA63" s="938"/>
      <c r="AB63" s="938"/>
      <c r="AC63" s="938"/>
      <c r="AD63" s="938"/>
      <c r="AE63" s="969"/>
      <c r="AF63" s="970">
        <v>501</v>
      </c>
      <c r="AG63" s="939"/>
      <c r="AH63" s="939"/>
      <c r="AI63" s="939"/>
      <c r="AJ63" s="971"/>
      <c r="AK63" s="972"/>
      <c r="AL63" s="938"/>
      <c r="AM63" s="938"/>
      <c r="AN63" s="938"/>
      <c r="AO63" s="938"/>
      <c r="AP63" s="939">
        <v>4871</v>
      </c>
      <c r="AQ63" s="939"/>
      <c r="AR63" s="939"/>
      <c r="AS63" s="939"/>
      <c r="AT63" s="939"/>
      <c r="AU63" s="939">
        <v>2528</v>
      </c>
      <c r="AV63" s="939"/>
      <c r="AW63" s="939"/>
      <c r="AX63" s="939"/>
      <c r="AY63" s="939"/>
      <c r="AZ63" s="973"/>
      <c r="BA63" s="973"/>
      <c r="BB63" s="973"/>
      <c r="BC63" s="973"/>
      <c r="BD63" s="973"/>
      <c r="BE63" s="940"/>
      <c r="BF63" s="940"/>
      <c r="BG63" s="940"/>
      <c r="BH63" s="940"/>
      <c r="BI63" s="941"/>
      <c r="BJ63" s="974" t="s">
        <v>203</v>
      </c>
      <c r="BK63" s="934"/>
      <c r="BL63" s="934"/>
      <c r="BM63" s="934"/>
      <c r="BN63" s="975"/>
      <c r="BO63" s="55"/>
      <c r="BP63" s="55"/>
      <c r="BQ63" s="52">
        <v>57</v>
      </c>
      <c r="BR63" s="72"/>
      <c r="BS63" s="949"/>
      <c r="BT63" s="950"/>
      <c r="BU63" s="950"/>
      <c r="BV63" s="950"/>
      <c r="BW63" s="950"/>
      <c r="BX63" s="950"/>
      <c r="BY63" s="950"/>
      <c r="BZ63" s="950"/>
      <c r="CA63" s="950"/>
      <c r="CB63" s="950"/>
      <c r="CC63" s="950"/>
      <c r="CD63" s="950"/>
      <c r="CE63" s="950"/>
      <c r="CF63" s="950"/>
      <c r="CG63" s="951"/>
      <c r="CH63" s="956"/>
      <c r="CI63" s="957"/>
      <c r="CJ63" s="957"/>
      <c r="CK63" s="957"/>
      <c r="CL63" s="967"/>
      <c r="CM63" s="956"/>
      <c r="CN63" s="957"/>
      <c r="CO63" s="957"/>
      <c r="CP63" s="957"/>
      <c r="CQ63" s="967"/>
      <c r="CR63" s="956"/>
      <c r="CS63" s="957"/>
      <c r="CT63" s="957"/>
      <c r="CU63" s="957"/>
      <c r="CV63" s="967"/>
      <c r="CW63" s="956"/>
      <c r="CX63" s="957"/>
      <c r="CY63" s="957"/>
      <c r="CZ63" s="957"/>
      <c r="DA63" s="967"/>
      <c r="DB63" s="956"/>
      <c r="DC63" s="957"/>
      <c r="DD63" s="957"/>
      <c r="DE63" s="957"/>
      <c r="DF63" s="967"/>
      <c r="DG63" s="956"/>
      <c r="DH63" s="957"/>
      <c r="DI63" s="957"/>
      <c r="DJ63" s="957"/>
      <c r="DK63" s="967"/>
      <c r="DL63" s="956"/>
      <c r="DM63" s="957"/>
      <c r="DN63" s="957"/>
      <c r="DO63" s="957"/>
      <c r="DP63" s="967"/>
      <c r="DQ63" s="956"/>
      <c r="DR63" s="957"/>
      <c r="DS63" s="957"/>
      <c r="DT63" s="957"/>
      <c r="DU63" s="967"/>
      <c r="DV63" s="949"/>
      <c r="DW63" s="950"/>
      <c r="DX63" s="950"/>
      <c r="DY63" s="950"/>
      <c r="DZ63" s="968"/>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49"/>
      <c r="BT64" s="950"/>
      <c r="BU64" s="950"/>
      <c r="BV64" s="950"/>
      <c r="BW64" s="950"/>
      <c r="BX64" s="950"/>
      <c r="BY64" s="950"/>
      <c r="BZ64" s="950"/>
      <c r="CA64" s="950"/>
      <c r="CB64" s="950"/>
      <c r="CC64" s="950"/>
      <c r="CD64" s="950"/>
      <c r="CE64" s="950"/>
      <c r="CF64" s="950"/>
      <c r="CG64" s="951"/>
      <c r="CH64" s="956"/>
      <c r="CI64" s="957"/>
      <c r="CJ64" s="957"/>
      <c r="CK64" s="957"/>
      <c r="CL64" s="967"/>
      <c r="CM64" s="956"/>
      <c r="CN64" s="957"/>
      <c r="CO64" s="957"/>
      <c r="CP64" s="957"/>
      <c r="CQ64" s="967"/>
      <c r="CR64" s="956"/>
      <c r="CS64" s="957"/>
      <c r="CT64" s="957"/>
      <c r="CU64" s="957"/>
      <c r="CV64" s="967"/>
      <c r="CW64" s="956"/>
      <c r="CX64" s="957"/>
      <c r="CY64" s="957"/>
      <c r="CZ64" s="957"/>
      <c r="DA64" s="967"/>
      <c r="DB64" s="956"/>
      <c r="DC64" s="957"/>
      <c r="DD64" s="957"/>
      <c r="DE64" s="957"/>
      <c r="DF64" s="967"/>
      <c r="DG64" s="956"/>
      <c r="DH64" s="957"/>
      <c r="DI64" s="957"/>
      <c r="DJ64" s="957"/>
      <c r="DK64" s="967"/>
      <c r="DL64" s="956"/>
      <c r="DM64" s="957"/>
      <c r="DN64" s="957"/>
      <c r="DO64" s="957"/>
      <c r="DP64" s="967"/>
      <c r="DQ64" s="956"/>
      <c r="DR64" s="957"/>
      <c r="DS64" s="957"/>
      <c r="DT64" s="957"/>
      <c r="DU64" s="967"/>
      <c r="DV64" s="949"/>
      <c r="DW64" s="950"/>
      <c r="DX64" s="950"/>
      <c r="DY64" s="950"/>
      <c r="DZ64" s="968"/>
      <c r="EA64" s="48"/>
    </row>
    <row r="65" spans="1:131" ht="26.25" customHeight="1" x14ac:dyDescent="0.2">
      <c r="A65" s="56" t="s">
        <v>452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49"/>
      <c r="BT65" s="950"/>
      <c r="BU65" s="950"/>
      <c r="BV65" s="950"/>
      <c r="BW65" s="950"/>
      <c r="BX65" s="950"/>
      <c r="BY65" s="950"/>
      <c r="BZ65" s="950"/>
      <c r="CA65" s="950"/>
      <c r="CB65" s="950"/>
      <c r="CC65" s="950"/>
      <c r="CD65" s="950"/>
      <c r="CE65" s="950"/>
      <c r="CF65" s="950"/>
      <c r="CG65" s="951"/>
      <c r="CH65" s="956"/>
      <c r="CI65" s="957"/>
      <c r="CJ65" s="957"/>
      <c r="CK65" s="957"/>
      <c r="CL65" s="967"/>
      <c r="CM65" s="956"/>
      <c r="CN65" s="957"/>
      <c r="CO65" s="957"/>
      <c r="CP65" s="957"/>
      <c r="CQ65" s="967"/>
      <c r="CR65" s="956"/>
      <c r="CS65" s="957"/>
      <c r="CT65" s="957"/>
      <c r="CU65" s="957"/>
      <c r="CV65" s="967"/>
      <c r="CW65" s="956"/>
      <c r="CX65" s="957"/>
      <c r="CY65" s="957"/>
      <c r="CZ65" s="957"/>
      <c r="DA65" s="967"/>
      <c r="DB65" s="956"/>
      <c r="DC65" s="957"/>
      <c r="DD65" s="957"/>
      <c r="DE65" s="957"/>
      <c r="DF65" s="967"/>
      <c r="DG65" s="956"/>
      <c r="DH65" s="957"/>
      <c r="DI65" s="957"/>
      <c r="DJ65" s="957"/>
      <c r="DK65" s="967"/>
      <c r="DL65" s="956"/>
      <c r="DM65" s="957"/>
      <c r="DN65" s="957"/>
      <c r="DO65" s="957"/>
      <c r="DP65" s="967"/>
      <c r="DQ65" s="956"/>
      <c r="DR65" s="957"/>
      <c r="DS65" s="957"/>
      <c r="DT65" s="957"/>
      <c r="DU65" s="967"/>
      <c r="DV65" s="949"/>
      <c r="DW65" s="950"/>
      <c r="DX65" s="950"/>
      <c r="DY65" s="950"/>
      <c r="DZ65" s="968"/>
      <c r="EA65" s="48"/>
    </row>
    <row r="66" spans="1:131" ht="26.25" customHeight="1" x14ac:dyDescent="0.2">
      <c r="A66" s="695" t="s">
        <v>447</v>
      </c>
      <c r="B66" s="696"/>
      <c r="C66" s="696"/>
      <c r="D66" s="696"/>
      <c r="E66" s="696"/>
      <c r="F66" s="696"/>
      <c r="G66" s="696"/>
      <c r="H66" s="696"/>
      <c r="I66" s="696"/>
      <c r="J66" s="696"/>
      <c r="K66" s="696"/>
      <c r="L66" s="696"/>
      <c r="M66" s="696"/>
      <c r="N66" s="696"/>
      <c r="O66" s="696"/>
      <c r="P66" s="697"/>
      <c r="Q66" s="687" t="s">
        <v>453</v>
      </c>
      <c r="R66" s="688"/>
      <c r="S66" s="688"/>
      <c r="T66" s="688"/>
      <c r="U66" s="689"/>
      <c r="V66" s="687" t="s">
        <v>454</v>
      </c>
      <c r="W66" s="688"/>
      <c r="X66" s="688"/>
      <c r="Y66" s="688"/>
      <c r="Z66" s="689"/>
      <c r="AA66" s="687" t="s">
        <v>455</v>
      </c>
      <c r="AB66" s="688"/>
      <c r="AC66" s="688"/>
      <c r="AD66" s="688"/>
      <c r="AE66" s="689"/>
      <c r="AF66" s="707" t="s">
        <v>248</v>
      </c>
      <c r="AG66" s="702"/>
      <c r="AH66" s="702"/>
      <c r="AI66" s="702"/>
      <c r="AJ66" s="708"/>
      <c r="AK66" s="687" t="s">
        <v>388</v>
      </c>
      <c r="AL66" s="696"/>
      <c r="AM66" s="696"/>
      <c r="AN66" s="696"/>
      <c r="AO66" s="697"/>
      <c r="AP66" s="687" t="s">
        <v>361</v>
      </c>
      <c r="AQ66" s="688"/>
      <c r="AR66" s="688"/>
      <c r="AS66" s="688"/>
      <c r="AT66" s="689"/>
      <c r="AU66" s="687" t="s">
        <v>462</v>
      </c>
      <c r="AV66" s="688"/>
      <c r="AW66" s="688"/>
      <c r="AX66" s="688"/>
      <c r="AY66" s="689"/>
      <c r="AZ66" s="687" t="s">
        <v>443</v>
      </c>
      <c r="BA66" s="688"/>
      <c r="BB66" s="688"/>
      <c r="BC66" s="688"/>
      <c r="BD66" s="693"/>
      <c r="BE66" s="55"/>
      <c r="BF66" s="55"/>
      <c r="BG66" s="55"/>
      <c r="BH66" s="55"/>
      <c r="BI66" s="55"/>
      <c r="BJ66" s="55"/>
      <c r="BK66" s="55"/>
      <c r="BL66" s="55"/>
      <c r="BM66" s="55"/>
      <c r="BN66" s="55"/>
      <c r="BO66" s="55"/>
      <c r="BP66" s="55"/>
      <c r="BQ66" s="52">
        <v>60</v>
      </c>
      <c r="BR66" s="73"/>
      <c r="BS66" s="920"/>
      <c r="BT66" s="921"/>
      <c r="BU66" s="921"/>
      <c r="BV66" s="921"/>
      <c r="BW66" s="921"/>
      <c r="BX66" s="921"/>
      <c r="BY66" s="921"/>
      <c r="BZ66" s="921"/>
      <c r="CA66" s="921"/>
      <c r="CB66" s="921"/>
      <c r="CC66" s="921"/>
      <c r="CD66" s="921"/>
      <c r="CE66" s="921"/>
      <c r="CF66" s="921"/>
      <c r="CG66" s="922"/>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6"/>
      <c r="EA66" s="48"/>
    </row>
    <row r="67" spans="1:131" ht="26.25" customHeight="1" x14ac:dyDescent="0.2">
      <c r="A67" s="698"/>
      <c r="B67" s="699"/>
      <c r="C67" s="699"/>
      <c r="D67" s="699"/>
      <c r="E67" s="699"/>
      <c r="F67" s="699"/>
      <c r="G67" s="699"/>
      <c r="H67" s="699"/>
      <c r="I67" s="699"/>
      <c r="J67" s="699"/>
      <c r="K67" s="699"/>
      <c r="L67" s="699"/>
      <c r="M67" s="699"/>
      <c r="N67" s="699"/>
      <c r="O67" s="699"/>
      <c r="P67" s="700"/>
      <c r="Q67" s="690"/>
      <c r="R67" s="691"/>
      <c r="S67" s="691"/>
      <c r="T67" s="691"/>
      <c r="U67" s="692"/>
      <c r="V67" s="690"/>
      <c r="W67" s="691"/>
      <c r="X67" s="691"/>
      <c r="Y67" s="691"/>
      <c r="Z67" s="692"/>
      <c r="AA67" s="690"/>
      <c r="AB67" s="691"/>
      <c r="AC67" s="691"/>
      <c r="AD67" s="691"/>
      <c r="AE67" s="692"/>
      <c r="AF67" s="709"/>
      <c r="AG67" s="705"/>
      <c r="AH67" s="705"/>
      <c r="AI67" s="705"/>
      <c r="AJ67" s="710"/>
      <c r="AK67" s="711"/>
      <c r="AL67" s="699"/>
      <c r="AM67" s="699"/>
      <c r="AN67" s="699"/>
      <c r="AO67" s="700"/>
      <c r="AP67" s="690"/>
      <c r="AQ67" s="691"/>
      <c r="AR67" s="691"/>
      <c r="AS67" s="691"/>
      <c r="AT67" s="692"/>
      <c r="AU67" s="690"/>
      <c r="AV67" s="691"/>
      <c r="AW67" s="691"/>
      <c r="AX67" s="691"/>
      <c r="AY67" s="692"/>
      <c r="AZ67" s="690"/>
      <c r="BA67" s="691"/>
      <c r="BB67" s="691"/>
      <c r="BC67" s="691"/>
      <c r="BD67" s="694"/>
      <c r="BE67" s="55"/>
      <c r="BF67" s="55"/>
      <c r="BG67" s="55"/>
      <c r="BH67" s="55"/>
      <c r="BI67" s="55"/>
      <c r="BJ67" s="55"/>
      <c r="BK67" s="55"/>
      <c r="BL67" s="55"/>
      <c r="BM67" s="55"/>
      <c r="BN67" s="55"/>
      <c r="BO67" s="55"/>
      <c r="BP67" s="55"/>
      <c r="BQ67" s="52">
        <v>61</v>
      </c>
      <c r="BR67" s="73"/>
      <c r="BS67" s="920"/>
      <c r="BT67" s="921"/>
      <c r="BU67" s="921"/>
      <c r="BV67" s="921"/>
      <c r="BW67" s="921"/>
      <c r="BX67" s="921"/>
      <c r="BY67" s="921"/>
      <c r="BZ67" s="921"/>
      <c r="CA67" s="921"/>
      <c r="CB67" s="921"/>
      <c r="CC67" s="921"/>
      <c r="CD67" s="921"/>
      <c r="CE67" s="921"/>
      <c r="CF67" s="921"/>
      <c r="CG67" s="922"/>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6"/>
      <c r="EA67" s="48"/>
    </row>
    <row r="68" spans="1:131" ht="26.25" customHeight="1" x14ac:dyDescent="0.2">
      <c r="A68" s="51">
        <v>1</v>
      </c>
      <c r="B68" s="960" t="s">
        <v>533</v>
      </c>
      <c r="C68" s="961"/>
      <c r="D68" s="961"/>
      <c r="E68" s="961"/>
      <c r="F68" s="961"/>
      <c r="G68" s="961"/>
      <c r="H68" s="961"/>
      <c r="I68" s="961"/>
      <c r="J68" s="961"/>
      <c r="K68" s="961"/>
      <c r="L68" s="961"/>
      <c r="M68" s="961"/>
      <c r="N68" s="961"/>
      <c r="O68" s="961"/>
      <c r="P68" s="962"/>
      <c r="Q68" s="963">
        <v>1082</v>
      </c>
      <c r="R68" s="964"/>
      <c r="S68" s="964"/>
      <c r="T68" s="964"/>
      <c r="U68" s="964"/>
      <c r="V68" s="964">
        <v>1058</v>
      </c>
      <c r="W68" s="964"/>
      <c r="X68" s="964"/>
      <c r="Y68" s="964"/>
      <c r="Z68" s="964"/>
      <c r="AA68" s="964">
        <v>24</v>
      </c>
      <c r="AB68" s="964"/>
      <c r="AC68" s="964"/>
      <c r="AD68" s="964"/>
      <c r="AE68" s="964"/>
      <c r="AF68" s="964" t="s">
        <v>203</v>
      </c>
      <c r="AG68" s="964"/>
      <c r="AH68" s="964"/>
      <c r="AI68" s="964"/>
      <c r="AJ68" s="964"/>
      <c r="AK68" s="964" t="s">
        <v>203</v>
      </c>
      <c r="AL68" s="964"/>
      <c r="AM68" s="964"/>
      <c r="AN68" s="964"/>
      <c r="AO68" s="964"/>
      <c r="AP68" s="964" t="s">
        <v>203</v>
      </c>
      <c r="AQ68" s="964"/>
      <c r="AR68" s="964"/>
      <c r="AS68" s="964"/>
      <c r="AT68" s="964"/>
      <c r="AU68" s="964" t="s">
        <v>203</v>
      </c>
      <c r="AV68" s="964"/>
      <c r="AW68" s="964"/>
      <c r="AX68" s="964"/>
      <c r="AY68" s="964"/>
      <c r="AZ68" s="965"/>
      <c r="BA68" s="965"/>
      <c r="BB68" s="965"/>
      <c r="BC68" s="965"/>
      <c r="BD68" s="966"/>
      <c r="BE68" s="55"/>
      <c r="BF68" s="55"/>
      <c r="BG68" s="55"/>
      <c r="BH68" s="55"/>
      <c r="BI68" s="55"/>
      <c r="BJ68" s="55"/>
      <c r="BK68" s="55"/>
      <c r="BL68" s="55"/>
      <c r="BM68" s="55"/>
      <c r="BN68" s="55"/>
      <c r="BO68" s="55"/>
      <c r="BP68" s="55"/>
      <c r="BQ68" s="52">
        <v>62</v>
      </c>
      <c r="BR68" s="73"/>
      <c r="BS68" s="920"/>
      <c r="BT68" s="921"/>
      <c r="BU68" s="921"/>
      <c r="BV68" s="921"/>
      <c r="BW68" s="921"/>
      <c r="BX68" s="921"/>
      <c r="BY68" s="921"/>
      <c r="BZ68" s="921"/>
      <c r="CA68" s="921"/>
      <c r="CB68" s="921"/>
      <c r="CC68" s="921"/>
      <c r="CD68" s="921"/>
      <c r="CE68" s="921"/>
      <c r="CF68" s="921"/>
      <c r="CG68" s="922"/>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6"/>
      <c r="EA68" s="48"/>
    </row>
    <row r="69" spans="1:131" ht="26.25" customHeight="1" x14ac:dyDescent="0.2">
      <c r="A69" s="52">
        <v>2</v>
      </c>
      <c r="B69" s="949" t="s">
        <v>534</v>
      </c>
      <c r="C69" s="950"/>
      <c r="D69" s="950"/>
      <c r="E69" s="950"/>
      <c r="F69" s="950"/>
      <c r="G69" s="950"/>
      <c r="H69" s="950"/>
      <c r="I69" s="950"/>
      <c r="J69" s="950"/>
      <c r="K69" s="950"/>
      <c r="L69" s="950"/>
      <c r="M69" s="950"/>
      <c r="N69" s="950"/>
      <c r="O69" s="950"/>
      <c r="P69" s="951"/>
      <c r="Q69" s="952">
        <v>1039</v>
      </c>
      <c r="R69" s="953"/>
      <c r="S69" s="953"/>
      <c r="T69" s="953"/>
      <c r="U69" s="953"/>
      <c r="V69" s="953">
        <v>1001</v>
      </c>
      <c r="W69" s="953"/>
      <c r="X69" s="953"/>
      <c r="Y69" s="953"/>
      <c r="Z69" s="953"/>
      <c r="AA69" s="953">
        <v>38</v>
      </c>
      <c r="AB69" s="953"/>
      <c r="AC69" s="953"/>
      <c r="AD69" s="953"/>
      <c r="AE69" s="953"/>
      <c r="AF69" s="953" t="s">
        <v>203</v>
      </c>
      <c r="AG69" s="953"/>
      <c r="AH69" s="953"/>
      <c r="AI69" s="953"/>
      <c r="AJ69" s="953"/>
      <c r="AK69" s="953" t="s">
        <v>203</v>
      </c>
      <c r="AL69" s="953"/>
      <c r="AM69" s="953"/>
      <c r="AN69" s="953"/>
      <c r="AO69" s="953"/>
      <c r="AP69" s="953" t="s">
        <v>203</v>
      </c>
      <c r="AQ69" s="953"/>
      <c r="AR69" s="953"/>
      <c r="AS69" s="953"/>
      <c r="AT69" s="953"/>
      <c r="AU69" s="953" t="s">
        <v>203</v>
      </c>
      <c r="AV69" s="953"/>
      <c r="AW69" s="953"/>
      <c r="AX69" s="953"/>
      <c r="AY69" s="953"/>
      <c r="AZ69" s="954"/>
      <c r="BA69" s="954"/>
      <c r="BB69" s="954"/>
      <c r="BC69" s="954"/>
      <c r="BD69" s="955"/>
      <c r="BE69" s="55"/>
      <c r="BF69" s="55"/>
      <c r="BG69" s="55"/>
      <c r="BH69" s="55"/>
      <c r="BI69" s="55"/>
      <c r="BJ69" s="55"/>
      <c r="BK69" s="55"/>
      <c r="BL69" s="55"/>
      <c r="BM69" s="55"/>
      <c r="BN69" s="55"/>
      <c r="BO69" s="55"/>
      <c r="BP69" s="55"/>
      <c r="BQ69" s="52">
        <v>63</v>
      </c>
      <c r="BR69" s="73"/>
      <c r="BS69" s="920"/>
      <c r="BT69" s="921"/>
      <c r="BU69" s="921"/>
      <c r="BV69" s="921"/>
      <c r="BW69" s="921"/>
      <c r="BX69" s="921"/>
      <c r="BY69" s="921"/>
      <c r="BZ69" s="921"/>
      <c r="CA69" s="921"/>
      <c r="CB69" s="921"/>
      <c r="CC69" s="921"/>
      <c r="CD69" s="921"/>
      <c r="CE69" s="921"/>
      <c r="CF69" s="921"/>
      <c r="CG69" s="922"/>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6"/>
      <c r="EA69" s="48"/>
    </row>
    <row r="70" spans="1:131" ht="26.25" customHeight="1" x14ac:dyDescent="0.2">
      <c r="A70" s="52">
        <v>3</v>
      </c>
      <c r="B70" s="949" t="s">
        <v>535</v>
      </c>
      <c r="C70" s="950"/>
      <c r="D70" s="950"/>
      <c r="E70" s="950"/>
      <c r="F70" s="950"/>
      <c r="G70" s="950"/>
      <c r="H70" s="950"/>
      <c r="I70" s="950"/>
      <c r="J70" s="950"/>
      <c r="K70" s="950"/>
      <c r="L70" s="950"/>
      <c r="M70" s="950"/>
      <c r="N70" s="950"/>
      <c r="O70" s="950"/>
      <c r="P70" s="951"/>
      <c r="Q70" s="952">
        <v>6836</v>
      </c>
      <c r="R70" s="953"/>
      <c r="S70" s="953"/>
      <c r="T70" s="953"/>
      <c r="U70" s="953"/>
      <c r="V70" s="953">
        <v>5439</v>
      </c>
      <c r="W70" s="953"/>
      <c r="X70" s="953"/>
      <c r="Y70" s="953"/>
      <c r="Z70" s="953"/>
      <c r="AA70" s="953">
        <v>1397</v>
      </c>
      <c r="AB70" s="953"/>
      <c r="AC70" s="953"/>
      <c r="AD70" s="953"/>
      <c r="AE70" s="953"/>
      <c r="AF70" s="953" t="s">
        <v>203</v>
      </c>
      <c r="AG70" s="953"/>
      <c r="AH70" s="953"/>
      <c r="AI70" s="953"/>
      <c r="AJ70" s="953"/>
      <c r="AK70" s="953">
        <v>14</v>
      </c>
      <c r="AL70" s="953"/>
      <c r="AM70" s="953"/>
      <c r="AN70" s="953"/>
      <c r="AO70" s="953"/>
      <c r="AP70" s="953" t="s">
        <v>203</v>
      </c>
      <c r="AQ70" s="953"/>
      <c r="AR70" s="953"/>
      <c r="AS70" s="953"/>
      <c r="AT70" s="953"/>
      <c r="AU70" s="953" t="s">
        <v>203</v>
      </c>
      <c r="AV70" s="953"/>
      <c r="AW70" s="953"/>
      <c r="AX70" s="953"/>
      <c r="AY70" s="953"/>
      <c r="AZ70" s="954"/>
      <c r="BA70" s="954"/>
      <c r="BB70" s="954"/>
      <c r="BC70" s="954"/>
      <c r="BD70" s="955"/>
      <c r="BE70" s="55"/>
      <c r="BF70" s="55"/>
      <c r="BG70" s="55"/>
      <c r="BH70" s="55"/>
      <c r="BI70" s="55"/>
      <c r="BJ70" s="55"/>
      <c r="BK70" s="55"/>
      <c r="BL70" s="55"/>
      <c r="BM70" s="55"/>
      <c r="BN70" s="55"/>
      <c r="BO70" s="55"/>
      <c r="BP70" s="55"/>
      <c r="BQ70" s="52">
        <v>64</v>
      </c>
      <c r="BR70" s="73"/>
      <c r="BS70" s="920"/>
      <c r="BT70" s="921"/>
      <c r="BU70" s="921"/>
      <c r="BV70" s="921"/>
      <c r="BW70" s="921"/>
      <c r="BX70" s="921"/>
      <c r="BY70" s="921"/>
      <c r="BZ70" s="921"/>
      <c r="CA70" s="921"/>
      <c r="CB70" s="921"/>
      <c r="CC70" s="921"/>
      <c r="CD70" s="921"/>
      <c r="CE70" s="921"/>
      <c r="CF70" s="921"/>
      <c r="CG70" s="922"/>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6"/>
      <c r="EA70" s="48"/>
    </row>
    <row r="71" spans="1:131" ht="26.25" customHeight="1" x14ac:dyDescent="0.2">
      <c r="A71" s="52">
        <v>4</v>
      </c>
      <c r="B71" s="949" t="s">
        <v>536</v>
      </c>
      <c r="C71" s="950"/>
      <c r="D71" s="950"/>
      <c r="E71" s="950"/>
      <c r="F71" s="950"/>
      <c r="G71" s="950"/>
      <c r="H71" s="950"/>
      <c r="I71" s="950"/>
      <c r="J71" s="950"/>
      <c r="K71" s="950"/>
      <c r="L71" s="950"/>
      <c r="M71" s="950"/>
      <c r="N71" s="950"/>
      <c r="O71" s="950"/>
      <c r="P71" s="951"/>
      <c r="Q71" s="952">
        <v>1548</v>
      </c>
      <c r="R71" s="953"/>
      <c r="S71" s="953"/>
      <c r="T71" s="953"/>
      <c r="U71" s="953"/>
      <c r="V71" s="953">
        <v>1547</v>
      </c>
      <c r="W71" s="953"/>
      <c r="X71" s="953"/>
      <c r="Y71" s="953"/>
      <c r="Z71" s="953"/>
      <c r="AA71" s="953">
        <v>1</v>
      </c>
      <c r="AB71" s="953"/>
      <c r="AC71" s="953"/>
      <c r="AD71" s="953"/>
      <c r="AE71" s="953"/>
      <c r="AF71" s="953" t="s">
        <v>203</v>
      </c>
      <c r="AG71" s="953"/>
      <c r="AH71" s="953"/>
      <c r="AI71" s="953"/>
      <c r="AJ71" s="953"/>
      <c r="AK71" s="953" t="s">
        <v>203</v>
      </c>
      <c r="AL71" s="953"/>
      <c r="AM71" s="953"/>
      <c r="AN71" s="953"/>
      <c r="AO71" s="953"/>
      <c r="AP71" s="953" t="s">
        <v>203</v>
      </c>
      <c r="AQ71" s="953"/>
      <c r="AR71" s="953"/>
      <c r="AS71" s="953"/>
      <c r="AT71" s="953"/>
      <c r="AU71" s="953" t="s">
        <v>203</v>
      </c>
      <c r="AV71" s="953"/>
      <c r="AW71" s="953"/>
      <c r="AX71" s="953"/>
      <c r="AY71" s="953"/>
      <c r="AZ71" s="954"/>
      <c r="BA71" s="954"/>
      <c r="BB71" s="954"/>
      <c r="BC71" s="954"/>
      <c r="BD71" s="955"/>
      <c r="BE71" s="55"/>
      <c r="BF71" s="55"/>
      <c r="BG71" s="55"/>
      <c r="BH71" s="55"/>
      <c r="BI71" s="55"/>
      <c r="BJ71" s="55"/>
      <c r="BK71" s="55"/>
      <c r="BL71" s="55"/>
      <c r="BM71" s="55"/>
      <c r="BN71" s="55"/>
      <c r="BO71" s="55"/>
      <c r="BP71" s="55"/>
      <c r="BQ71" s="52">
        <v>65</v>
      </c>
      <c r="BR71" s="73"/>
      <c r="BS71" s="920"/>
      <c r="BT71" s="921"/>
      <c r="BU71" s="921"/>
      <c r="BV71" s="921"/>
      <c r="BW71" s="921"/>
      <c r="BX71" s="921"/>
      <c r="BY71" s="921"/>
      <c r="BZ71" s="921"/>
      <c r="CA71" s="921"/>
      <c r="CB71" s="921"/>
      <c r="CC71" s="921"/>
      <c r="CD71" s="921"/>
      <c r="CE71" s="921"/>
      <c r="CF71" s="921"/>
      <c r="CG71" s="922"/>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6"/>
      <c r="EA71" s="48"/>
    </row>
    <row r="72" spans="1:131" ht="26.25" customHeight="1" x14ac:dyDescent="0.2">
      <c r="A72" s="52">
        <v>5</v>
      </c>
      <c r="B72" s="949" t="s">
        <v>537</v>
      </c>
      <c r="C72" s="950"/>
      <c r="D72" s="950"/>
      <c r="E72" s="950"/>
      <c r="F72" s="950"/>
      <c r="G72" s="950"/>
      <c r="H72" s="950"/>
      <c r="I72" s="950"/>
      <c r="J72" s="950"/>
      <c r="K72" s="950"/>
      <c r="L72" s="950"/>
      <c r="M72" s="950"/>
      <c r="N72" s="950"/>
      <c r="O72" s="950"/>
      <c r="P72" s="951"/>
      <c r="Q72" s="952">
        <v>15</v>
      </c>
      <c r="R72" s="953"/>
      <c r="S72" s="953"/>
      <c r="T72" s="953"/>
      <c r="U72" s="953"/>
      <c r="V72" s="953">
        <v>15</v>
      </c>
      <c r="W72" s="953"/>
      <c r="X72" s="953"/>
      <c r="Y72" s="953"/>
      <c r="Z72" s="953"/>
      <c r="AA72" s="953">
        <v>0</v>
      </c>
      <c r="AB72" s="953"/>
      <c r="AC72" s="953"/>
      <c r="AD72" s="953"/>
      <c r="AE72" s="953"/>
      <c r="AF72" s="953" t="s">
        <v>203</v>
      </c>
      <c r="AG72" s="953"/>
      <c r="AH72" s="953"/>
      <c r="AI72" s="953"/>
      <c r="AJ72" s="953"/>
      <c r="AK72" s="953" t="s">
        <v>203</v>
      </c>
      <c r="AL72" s="953"/>
      <c r="AM72" s="953"/>
      <c r="AN72" s="953"/>
      <c r="AO72" s="953"/>
      <c r="AP72" s="953" t="s">
        <v>203</v>
      </c>
      <c r="AQ72" s="953"/>
      <c r="AR72" s="953"/>
      <c r="AS72" s="953"/>
      <c r="AT72" s="953"/>
      <c r="AU72" s="953" t="s">
        <v>203</v>
      </c>
      <c r="AV72" s="953"/>
      <c r="AW72" s="953"/>
      <c r="AX72" s="953"/>
      <c r="AY72" s="953"/>
      <c r="AZ72" s="954"/>
      <c r="BA72" s="954"/>
      <c r="BB72" s="954"/>
      <c r="BC72" s="954"/>
      <c r="BD72" s="955"/>
      <c r="BE72" s="55"/>
      <c r="BF72" s="55"/>
      <c r="BG72" s="55"/>
      <c r="BH72" s="55"/>
      <c r="BI72" s="55"/>
      <c r="BJ72" s="55"/>
      <c r="BK72" s="55"/>
      <c r="BL72" s="55"/>
      <c r="BM72" s="55"/>
      <c r="BN72" s="55"/>
      <c r="BO72" s="55"/>
      <c r="BP72" s="55"/>
      <c r="BQ72" s="52">
        <v>66</v>
      </c>
      <c r="BR72" s="73"/>
      <c r="BS72" s="920"/>
      <c r="BT72" s="921"/>
      <c r="BU72" s="921"/>
      <c r="BV72" s="921"/>
      <c r="BW72" s="921"/>
      <c r="BX72" s="921"/>
      <c r="BY72" s="921"/>
      <c r="BZ72" s="921"/>
      <c r="CA72" s="921"/>
      <c r="CB72" s="921"/>
      <c r="CC72" s="921"/>
      <c r="CD72" s="921"/>
      <c r="CE72" s="921"/>
      <c r="CF72" s="921"/>
      <c r="CG72" s="922"/>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6"/>
      <c r="EA72" s="48"/>
    </row>
    <row r="73" spans="1:131" ht="26.25" customHeight="1" x14ac:dyDescent="0.2">
      <c r="A73" s="52">
        <v>6</v>
      </c>
      <c r="B73" s="949" t="s">
        <v>161</v>
      </c>
      <c r="C73" s="950"/>
      <c r="D73" s="950"/>
      <c r="E73" s="950"/>
      <c r="F73" s="950"/>
      <c r="G73" s="950"/>
      <c r="H73" s="950"/>
      <c r="I73" s="950"/>
      <c r="J73" s="950"/>
      <c r="K73" s="950"/>
      <c r="L73" s="950"/>
      <c r="M73" s="950"/>
      <c r="N73" s="950"/>
      <c r="O73" s="950"/>
      <c r="P73" s="951"/>
      <c r="Q73" s="952">
        <v>56</v>
      </c>
      <c r="R73" s="953"/>
      <c r="S73" s="953"/>
      <c r="T73" s="953"/>
      <c r="U73" s="953"/>
      <c r="V73" s="953">
        <v>38</v>
      </c>
      <c r="W73" s="953"/>
      <c r="X73" s="953"/>
      <c r="Y73" s="953"/>
      <c r="Z73" s="953"/>
      <c r="AA73" s="953">
        <v>18</v>
      </c>
      <c r="AB73" s="953"/>
      <c r="AC73" s="953"/>
      <c r="AD73" s="953"/>
      <c r="AE73" s="953"/>
      <c r="AF73" s="953" t="s">
        <v>203</v>
      </c>
      <c r="AG73" s="953"/>
      <c r="AH73" s="953"/>
      <c r="AI73" s="953"/>
      <c r="AJ73" s="953"/>
      <c r="AK73" s="953" t="s">
        <v>203</v>
      </c>
      <c r="AL73" s="953"/>
      <c r="AM73" s="953"/>
      <c r="AN73" s="953"/>
      <c r="AO73" s="953"/>
      <c r="AP73" s="953" t="s">
        <v>203</v>
      </c>
      <c r="AQ73" s="953"/>
      <c r="AR73" s="953"/>
      <c r="AS73" s="953"/>
      <c r="AT73" s="953"/>
      <c r="AU73" s="953" t="s">
        <v>203</v>
      </c>
      <c r="AV73" s="953"/>
      <c r="AW73" s="953"/>
      <c r="AX73" s="953"/>
      <c r="AY73" s="953"/>
      <c r="AZ73" s="954"/>
      <c r="BA73" s="954"/>
      <c r="BB73" s="954"/>
      <c r="BC73" s="954"/>
      <c r="BD73" s="955"/>
      <c r="BE73" s="55"/>
      <c r="BF73" s="55"/>
      <c r="BG73" s="55"/>
      <c r="BH73" s="55"/>
      <c r="BI73" s="55"/>
      <c r="BJ73" s="55"/>
      <c r="BK73" s="55"/>
      <c r="BL73" s="55"/>
      <c r="BM73" s="55"/>
      <c r="BN73" s="55"/>
      <c r="BO73" s="55"/>
      <c r="BP73" s="55"/>
      <c r="BQ73" s="52">
        <v>67</v>
      </c>
      <c r="BR73" s="73"/>
      <c r="BS73" s="920"/>
      <c r="BT73" s="921"/>
      <c r="BU73" s="921"/>
      <c r="BV73" s="921"/>
      <c r="BW73" s="921"/>
      <c r="BX73" s="921"/>
      <c r="BY73" s="921"/>
      <c r="BZ73" s="921"/>
      <c r="CA73" s="921"/>
      <c r="CB73" s="921"/>
      <c r="CC73" s="921"/>
      <c r="CD73" s="921"/>
      <c r="CE73" s="921"/>
      <c r="CF73" s="921"/>
      <c r="CG73" s="922"/>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6"/>
      <c r="EA73" s="48"/>
    </row>
    <row r="74" spans="1:131" ht="26.25" customHeight="1" x14ac:dyDescent="0.2">
      <c r="A74" s="52">
        <v>7</v>
      </c>
      <c r="B74" s="949" t="s">
        <v>538</v>
      </c>
      <c r="C74" s="950"/>
      <c r="D74" s="950"/>
      <c r="E74" s="950"/>
      <c r="F74" s="950"/>
      <c r="G74" s="950"/>
      <c r="H74" s="950"/>
      <c r="I74" s="950"/>
      <c r="J74" s="950"/>
      <c r="K74" s="950"/>
      <c r="L74" s="950"/>
      <c r="M74" s="950"/>
      <c r="N74" s="950"/>
      <c r="O74" s="950"/>
      <c r="P74" s="951"/>
      <c r="Q74" s="952">
        <v>40</v>
      </c>
      <c r="R74" s="953"/>
      <c r="S74" s="953"/>
      <c r="T74" s="953"/>
      <c r="U74" s="953"/>
      <c r="V74" s="953">
        <v>39</v>
      </c>
      <c r="W74" s="953"/>
      <c r="X74" s="953"/>
      <c r="Y74" s="953"/>
      <c r="Z74" s="953"/>
      <c r="AA74" s="953">
        <v>1</v>
      </c>
      <c r="AB74" s="953"/>
      <c r="AC74" s="953"/>
      <c r="AD74" s="953"/>
      <c r="AE74" s="953"/>
      <c r="AF74" s="953" t="s">
        <v>203</v>
      </c>
      <c r="AG74" s="953"/>
      <c r="AH74" s="953"/>
      <c r="AI74" s="953"/>
      <c r="AJ74" s="953"/>
      <c r="AK74" s="953" t="s">
        <v>203</v>
      </c>
      <c r="AL74" s="953"/>
      <c r="AM74" s="953"/>
      <c r="AN74" s="953"/>
      <c r="AO74" s="953"/>
      <c r="AP74" s="953" t="s">
        <v>203</v>
      </c>
      <c r="AQ74" s="953"/>
      <c r="AR74" s="953"/>
      <c r="AS74" s="953"/>
      <c r="AT74" s="953"/>
      <c r="AU74" s="953" t="s">
        <v>203</v>
      </c>
      <c r="AV74" s="953"/>
      <c r="AW74" s="953"/>
      <c r="AX74" s="953"/>
      <c r="AY74" s="953"/>
      <c r="AZ74" s="954"/>
      <c r="BA74" s="954"/>
      <c r="BB74" s="954"/>
      <c r="BC74" s="954"/>
      <c r="BD74" s="955"/>
      <c r="BE74" s="55"/>
      <c r="BF74" s="55"/>
      <c r="BG74" s="55"/>
      <c r="BH74" s="55"/>
      <c r="BI74" s="55"/>
      <c r="BJ74" s="55"/>
      <c r="BK74" s="55"/>
      <c r="BL74" s="55"/>
      <c r="BM74" s="55"/>
      <c r="BN74" s="55"/>
      <c r="BO74" s="55"/>
      <c r="BP74" s="55"/>
      <c r="BQ74" s="52">
        <v>68</v>
      </c>
      <c r="BR74" s="73"/>
      <c r="BS74" s="920"/>
      <c r="BT74" s="921"/>
      <c r="BU74" s="921"/>
      <c r="BV74" s="921"/>
      <c r="BW74" s="921"/>
      <c r="BX74" s="921"/>
      <c r="BY74" s="921"/>
      <c r="BZ74" s="921"/>
      <c r="CA74" s="921"/>
      <c r="CB74" s="921"/>
      <c r="CC74" s="921"/>
      <c r="CD74" s="921"/>
      <c r="CE74" s="921"/>
      <c r="CF74" s="921"/>
      <c r="CG74" s="922"/>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6"/>
      <c r="EA74" s="48"/>
    </row>
    <row r="75" spans="1:131" ht="26.25" customHeight="1" x14ac:dyDescent="0.2">
      <c r="A75" s="52">
        <v>8</v>
      </c>
      <c r="B75" s="949" t="s">
        <v>539</v>
      </c>
      <c r="C75" s="950"/>
      <c r="D75" s="950"/>
      <c r="E75" s="950"/>
      <c r="F75" s="950"/>
      <c r="G75" s="950"/>
      <c r="H75" s="950"/>
      <c r="I75" s="950"/>
      <c r="J75" s="950"/>
      <c r="K75" s="950"/>
      <c r="L75" s="950"/>
      <c r="M75" s="950"/>
      <c r="N75" s="950"/>
      <c r="O75" s="950"/>
      <c r="P75" s="951"/>
      <c r="Q75" s="956">
        <v>909</v>
      </c>
      <c r="R75" s="957"/>
      <c r="S75" s="957"/>
      <c r="T75" s="957"/>
      <c r="U75" s="958"/>
      <c r="V75" s="959">
        <v>848</v>
      </c>
      <c r="W75" s="957"/>
      <c r="X75" s="957"/>
      <c r="Y75" s="957"/>
      <c r="Z75" s="958"/>
      <c r="AA75" s="959">
        <v>61</v>
      </c>
      <c r="AB75" s="957"/>
      <c r="AC75" s="957"/>
      <c r="AD75" s="957"/>
      <c r="AE75" s="958"/>
      <c r="AF75" s="959">
        <v>53</v>
      </c>
      <c r="AG75" s="957"/>
      <c r="AH75" s="957"/>
      <c r="AI75" s="957"/>
      <c r="AJ75" s="958"/>
      <c r="AK75" s="959" t="s">
        <v>203</v>
      </c>
      <c r="AL75" s="957"/>
      <c r="AM75" s="957"/>
      <c r="AN75" s="957"/>
      <c r="AO75" s="958"/>
      <c r="AP75" s="959" t="s">
        <v>203</v>
      </c>
      <c r="AQ75" s="957"/>
      <c r="AR75" s="957"/>
      <c r="AS75" s="957"/>
      <c r="AT75" s="958"/>
      <c r="AU75" s="959" t="s">
        <v>203</v>
      </c>
      <c r="AV75" s="957"/>
      <c r="AW75" s="957"/>
      <c r="AX75" s="957"/>
      <c r="AY75" s="958"/>
      <c r="AZ75" s="954"/>
      <c r="BA75" s="954"/>
      <c r="BB75" s="954"/>
      <c r="BC75" s="954"/>
      <c r="BD75" s="955"/>
      <c r="BE75" s="55"/>
      <c r="BF75" s="55"/>
      <c r="BG75" s="55"/>
      <c r="BH75" s="55"/>
      <c r="BI75" s="55"/>
      <c r="BJ75" s="55"/>
      <c r="BK75" s="55"/>
      <c r="BL75" s="55"/>
      <c r="BM75" s="55"/>
      <c r="BN75" s="55"/>
      <c r="BO75" s="55"/>
      <c r="BP75" s="55"/>
      <c r="BQ75" s="52">
        <v>69</v>
      </c>
      <c r="BR75" s="73"/>
      <c r="BS75" s="920"/>
      <c r="BT75" s="921"/>
      <c r="BU75" s="921"/>
      <c r="BV75" s="921"/>
      <c r="BW75" s="921"/>
      <c r="BX75" s="921"/>
      <c r="BY75" s="921"/>
      <c r="BZ75" s="921"/>
      <c r="CA75" s="921"/>
      <c r="CB75" s="921"/>
      <c r="CC75" s="921"/>
      <c r="CD75" s="921"/>
      <c r="CE75" s="921"/>
      <c r="CF75" s="921"/>
      <c r="CG75" s="922"/>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6"/>
      <c r="EA75" s="48"/>
    </row>
    <row r="76" spans="1:131" ht="26.25" customHeight="1" x14ac:dyDescent="0.2">
      <c r="A76" s="52">
        <v>9</v>
      </c>
      <c r="B76" s="949" t="s">
        <v>91</v>
      </c>
      <c r="C76" s="950"/>
      <c r="D76" s="950"/>
      <c r="E76" s="950"/>
      <c r="F76" s="950"/>
      <c r="G76" s="950"/>
      <c r="H76" s="950"/>
      <c r="I76" s="950"/>
      <c r="J76" s="950"/>
      <c r="K76" s="950"/>
      <c r="L76" s="950"/>
      <c r="M76" s="950"/>
      <c r="N76" s="950"/>
      <c r="O76" s="950"/>
      <c r="P76" s="951"/>
      <c r="Q76" s="956">
        <v>253547</v>
      </c>
      <c r="R76" s="957"/>
      <c r="S76" s="957"/>
      <c r="T76" s="957"/>
      <c r="U76" s="958"/>
      <c r="V76" s="959">
        <v>238716</v>
      </c>
      <c r="W76" s="957"/>
      <c r="X76" s="957"/>
      <c r="Y76" s="957"/>
      <c r="Z76" s="958"/>
      <c r="AA76" s="959">
        <v>14831</v>
      </c>
      <c r="AB76" s="957"/>
      <c r="AC76" s="957"/>
      <c r="AD76" s="957"/>
      <c r="AE76" s="958"/>
      <c r="AF76" s="959">
        <v>14831</v>
      </c>
      <c r="AG76" s="957"/>
      <c r="AH76" s="957"/>
      <c r="AI76" s="957"/>
      <c r="AJ76" s="958"/>
      <c r="AK76" s="959">
        <v>635</v>
      </c>
      <c r="AL76" s="957"/>
      <c r="AM76" s="957"/>
      <c r="AN76" s="957"/>
      <c r="AO76" s="958"/>
      <c r="AP76" s="959" t="s">
        <v>203</v>
      </c>
      <c r="AQ76" s="957"/>
      <c r="AR76" s="957"/>
      <c r="AS76" s="957"/>
      <c r="AT76" s="958"/>
      <c r="AU76" s="959" t="s">
        <v>203</v>
      </c>
      <c r="AV76" s="957"/>
      <c r="AW76" s="957"/>
      <c r="AX76" s="957"/>
      <c r="AY76" s="958"/>
      <c r="AZ76" s="954"/>
      <c r="BA76" s="954"/>
      <c r="BB76" s="954"/>
      <c r="BC76" s="954"/>
      <c r="BD76" s="955"/>
      <c r="BE76" s="55"/>
      <c r="BF76" s="55"/>
      <c r="BG76" s="55"/>
      <c r="BH76" s="55"/>
      <c r="BI76" s="55"/>
      <c r="BJ76" s="55"/>
      <c r="BK76" s="55"/>
      <c r="BL76" s="55"/>
      <c r="BM76" s="55"/>
      <c r="BN76" s="55"/>
      <c r="BO76" s="55"/>
      <c r="BP76" s="55"/>
      <c r="BQ76" s="52">
        <v>70</v>
      </c>
      <c r="BR76" s="73"/>
      <c r="BS76" s="920"/>
      <c r="BT76" s="921"/>
      <c r="BU76" s="921"/>
      <c r="BV76" s="921"/>
      <c r="BW76" s="921"/>
      <c r="BX76" s="921"/>
      <c r="BY76" s="921"/>
      <c r="BZ76" s="921"/>
      <c r="CA76" s="921"/>
      <c r="CB76" s="921"/>
      <c r="CC76" s="921"/>
      <c r="CD76" s="921"/>
      <c r="CE76" s="921"/>
      <c r="CF76" s="921"/>
      <c r="CG76" s="922"/>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6"/>
      <c r="EA76" s="48"/>
    </row>
    <row r="77" spans="1:131" ht="26.25" customHeight="1" x14ac:dyDescent="0.2">
      <c r="A77" s="52">
        <v>10</v>
      </c>
      <c r="B77" s="949"/>
      <c r="C77" s="950"/>
      <c r="D77" s="950"/>
      <c r="E77" s="950"/>
      <c r="F77" s="950"/>
      <c r="G77" s="950"/>
      <c r="H77" s="950"/>
      <c r="I77" s="950"/>
      <c r="J77" s="950"/>
      <c r="K77" s="950"/>
      <c r="L77" s="950"/>
      <c r="M77" s="950"/>
      <c r="N77" s="950"/>
      <c r="O77" s="950"/>
      <c r="P77" s="951"/>
      <c r="Q77" s="956"/>
      <c r="R77" s="957"/>
      <c r="S77" s="957"/>
      <c r="T77" s="957"/>
      <c r="U77" s="958"/>
      <c r="V77" s="959"/>
      <c r="W77" s="957"/>
      <c r="X77" s="957"/>
      <c r="Y77" s="957"/>
      <c r="Z77" s="958"/>
      <c r="AA77" s="959"/>
      <c r="AB77" s="957"/>
      <c r="AC77" s="957"/>
      <c r="AD77" s="957"/>
      <c r="AE77" s="958"/>
      <c r="AF77" s="959"/>
      <c r="AG77" s="957"/>
      <c r="AH77" s="957"/>
      <c r="AI77" s="957"/>
      <c r="AJ77" s="958"/>
      <c r="AK77" s="959"/>
      <c r="AL77" s="957"/>
      <c r="AM77" s="957"/>
      <c r="AN77" s="957"/>
      <c r="AO77" s="958"/>
      <c r="AP77" s="959"/>
      <c r="AQ77" s="957"/>
      <c r="AR77" s="957"/>
      <c r="AS77" s="957"/>
      <c r="AT77" s="958"/>
      <c r="AU77" s="959"/>
      <c r="AV77" s="957"/>
      <c r="AW77" s="957"/>
      <c r="AX77" s="957"/>
      <c r="AY77" s="958"/>
      <c r="AZ77" s="954"/>
      <c r="BA77" s="954"/>
      <c r="BB77" s="954"/>
      <c r="BC77" s="954"/>
      <c r="BD77" s="955"/>
      <c r="BE77" s="55"/>
      <c r="BF77" s="55"/>
      <c r="BG77" s="55"/>
      <c r="BH77" s="55"/>
      <c r="BI77" s="55"/>
      <c r="BJ77" s="55"/>
      <c r="BK77" s="55"/>
      <c r="BL77" s="55"/>
      <c r="BM77" s="55"/>
      <c r="BN77" s="55"/>
      <c r="BO77" s="55"/>
      <c r="BP77" s="55"/>
      <c r="BQ77" s="52">
        <v>71</v>
      </c>
      <c r="BR77" s="73"/>
      <c r="BS77" s="920"/>
      <c r="BT77" s="921"/>
      <c r="BU77" s="921"/>
      <c r="BV77" s="921"/>
      <c r="BW77" s="921"/>
      <c r="BX77" s="921"/>
      <c r="BY77" s="921"/>
      <c r="BZ77" s="921"/>
      <c r="CA77" s="921"/>
      <c r="CB77" s="921"/>
      <c r="CC77" s="921"/>
      <c r="CD77" s="921"/>
      <c r="CE77" s="921"/>
      <c r="CF77" s="921"/>
      <c r="CG77" s="922"/>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6"/>
      <c r="EA77" s="48"/>
    </row>
    <row r="78" spans="1:131" ht="26.25" customHeight="1" x14ac:dyDescent="0.2">
      <c r="A78" s="52">
        <v>11</v>
      </c>
      <c r="B78" s="949"/>
      <c r="C78" s="950"/>
      <c r="D78" s="950"/>
      <c r="E78" s="950"/>
      <c r="F78" s="950"/>
      <c r="G78" s="950"/>
      <c r="H78" s="950"/>
      <c r="I78" s="950"/>
      <c r="J78" s="950"/>
      <c r="K78" s="950"/>
      <c r="L78" s="950"/>
      <c r="M78" s="950"/>
      <c r="N78" s="950"/>
      <c r="O78" s="950"/>
      <c r="P78" s="951"/>
      <c r="Q78" s="952"/>
      <c r="R78" s="953"/>
      <c r="S78" s="953"/>
      <c r="T78" s="953"/>
      <c r="U78" s="953"/>
      <c r="V78" s="953"/>
      <c r="W78" s="953"/>
      <c r="X78" s="953"/>
      <c r="Y78" s="953"/>
      <c r="Z78" s="953"/>
      <c r="AA78" s="953"/>
      <c r="AB78" s="953"/>
      <c r="AC78" s="953"/>
      <c r="AD78" s="953"/>
      <c r="AE78" s="953"/>
      <c r="AF78" s="953"/>
      <c r="AG78" s="953"/>
      <c r="AH78" s="953"/>
      <c r="AI78" s="953"/>
      <c r="AJ78" s="953"/>
      <c r="AK78" s="953"/>
      <c r="AL78" s="953"/>
      <c r="AM78" s="953"/>
      <c r="AN78" s="953"/>
      <c r="AO78" s="953"/>
      <c r="AP78" s="953"/>
      <c r="AQ78" s="953"/>
      <c r="AR78" s="953"/>
      <c r="AS78" s="953"/>
      <c r="AT78" s="953"/>
      <c r="AU78" s="953"/>
      <c r="AV78" s="953"/>
      <c r="AW78" s="953"/>
      <c r="AX78" s="953"/>
      <c r="AY78" s="953"/>
      <c r="AZ78" s="954"/>
      <c r="BA78" s="954"/>
      <c r="BB78" s="954"/>
      <c r="BC78" s="954"/>
      <c r="BD78" s="955"/>
      <c r="BE78" s="55"/>
      <c r="BF78" s="55"/>
      <c r="BG78" s="55"/>
      <c r="BH78" s="55"/>
      <c r="BI78" s="55"/>
      <c r="BJ78" s="48"/>
      <c r="BK78" s="48"/>
      <c r="BL78" s="48"/>
      <c r="BM78" s="48"/>
      <c r="BN78" s="48"/>
      <c r="BO78" s="55"/>
      <c r="BP78" s="55"/>
      <c r="BQ78" s="52">
        <v>72</v>
      </c>
      <c r="BR78" s="73"/>
      <c r="BS78" s="920"/>
      <c r="BT78" s="921"/>
      <c r="BU78" s="921"/>
      <c r="BV78" s="921"/>
      <c r="BW78" s="921"/>
      <c r="BX78" s="921"/>
      <c r="BY78" s="921"/>
      <c r="BZ78" s="921"/>
      <c r="CA78" s="921"/>
      <c r="CB78" s="921"/>
      <c r="CC78" s="921"/>
      <c r="CD78" s="921"/>
      <c r="CE78" s="921"/>
      <c r="CF78" s="921"/>
      <c r="CG78" s="922"/>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6"/>
      <c r="EA78" s="48"/>
    </row>
    <row r="79" spans="1:131" ht="26.25" customHeight="1" x14ac:dyDescent="0.2">
      <c r="A79" s="52">
        <v>12</v>
      </c>
      <c r="B79" s="949"/>
      <c r="C79" s="950"/>
      <c r="D79" s="950"/>
      <c r="E79" s="950"/>
      <c r="F79" s="950"/>
      <c r="G79" s="950"/>
      <c r="H79" s="950"/>
      <c r="I79" s="950"/>
      <c r="J79" s="950"/>
      <c r="K79" s="950"/>
      <c r="L79" s="950"/>
      <c r="M79" s="950"/>
      <c r="N79" s="950"/>
      <c r="O79" s="950"/>
      <c r="P79" s="951"/>
      <c r="Q79" s="952"/>
      <c r="R79" s="953"/>
      <c r="S79" s="953"/>
      <c r="T79" s="953"/>
      <c r="U79" s="953"/>
      <c r="V79" s="953"/>
      <c r="W79" s="953"/>
      <c r="X79" s="953"/>
      <c r="Y79" s="953"/>
      <c r="Z79" s="953"/>
      <c r="AA79" s="953"/>
      <c r="AB79" s="953"/>
      <c r="AC79" s="953"/>
      <c r="AD79" s="953"/>
      <c r="AE79" s="953"/>
      <c r="AF79" s="953"/>
      <c r="AG79" s="953"/>
      <c r="AH79" s="953"/>
      <c r="AI79" s="953"/>
      <c r="AJ79" s="953"/>
      <c r="AK79" s="953"/>
      <c r="AL79" s="953"/>
      <c r="AM79" s="953"/>
      <c r="AN79" s="953"/>
      <c r="AO79" s="953"/>
      <c r="AP79" s="953"/>
      <c r="AQ79" s="953"/>
      <c r="AR79" s="953"/>
      <c r="AS79" s="953"/>
      <c r="AT79" s="953"/>
      <c r="AU79" s="953"/>
      <c r="AV79" s="953"/>
      <c r="AW79" s="953"/>
      <c r="AX79" s="953"/>
      <c r="AY79" s="953"/>
      <c r="AZ79" s="954"/>
      <c r="BA79" s="954"/>
      <c r="BB79" s="954"/>
      <c r="BC79" s="954"/>
      <c r="BD79" s="955"/>
      <c r="BE79" s="55"/>
      <c r="BF79" s="55"/>
      <c r="BG79" s="55"/>
      <c r="BH79" s="55"/>
      <c r="BI79" s="55"/>
      <c r="BJ79" s="48"/>
      <c r="BK79" s="48"/>
      <c r="BL79" s="48"/>
      <c r="BM79" s="48"/>
      <c r="BN79" s="48"/>
      <c r="BO79" s="55"/>
      <c r="BP79" s="55"/>
      <c r="BQ79" s="52">
        <v>73</v>
      </c>
      <c r="BR79" s="73"/>
      <c r="BS79" s="920"/>
      <c r="BT79" s="921"/>
      <c r="BU79" s="921"/>
      <c r="BV79" s="921"/>
      <c r="BW79" s="921"/>
      <c r="BX79" s="921"/>
      <c r="BY79" s="921"/>
      <c r="BZ79" s="921"/>
      <c r="CA79" s="921"/>
      <c r="CB79" s="921"/>
      <c r="CC79" s="921"/>
      <c r="CD79" s="921"/>
      <c r="CE79" s="921"/>
      <c r="CF79" s="921"/>
      <c r="CG79" s="922"/>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6"/>
      <c r="EA79" s="48"/>
    </row>
    <row r="80" spans="1:131" ht="26.25" customHeight="1" x14ac:dyDescent="0.2">
      <c r="A80" s="52">
        <v>13</v>
      </c>
      <c r="B80" s="949"/>
      <c r="C80" s="950"/>
      <c r="D80" s="950"/>
      <c r="E80" s="950"/>
      <c r="F80" s="950"/>
      <c r="G80" s="950"/>
      <c r="H80" s="950"/>
      <c r="I80" s="950"/>
      <c r="J80" s="950"/>
      <c r="K80" s="950"/>
      <c r="L80" s="950"/>
      <c r="M80" s="950"/>
      <c r="N80" s="950"/>
      <c r="O80" s="950"/>
      <c r="P80" s="951"/>
      <c r="Q80" s="952"/>
      <c r="R80" s="953"/>
      <c r="S80" s="953"/>
      <c r="T80" s="953"/>
      <c r="U80" s="953"/>
      <c r="V80" s="953"/>
      <c r="W80" s="953"/>
      <c r="X80" s="953"/>
      <c r="Y80" s="953"/>
      <c r="Z80" s="953"/>
      <c r="AA80" s="953"/>
      <c r="AB80" s="953"/>
      <c r="AC80" s="953"/>
      <c r="AD80" s="953"/>
      <c r="AE80" s="953"/>
      <c r="AF80" s="953"/>
      <c r="AG80" s="953"/>
      <c r="AH80" s="953"/>
      <c r="AI80" s="953"/>
      <c r="AJ80" s="953"/>
      <c r="AK80" s="953"/>
      <c r="AL80" s="953"/>
      <c r="AM80" s="953"/>
      <c r="AN80" s="953"/>
      <c r="AO80" s="953"/>
      <c r="AP80" s="953"/>
      <c r="AQ80" s="953"/>
      <c r="AR80" s="953"/>
      <c r="AS80" s="953"/>
      <c r="AT80" s="953"/>
      <c r="AU80" s="953"/>
      <c r="AV80" s="953"/>
      <c r="AW80" s="953"/>
      <c r="AX80" s="953"/>
      <c r="AY80" s="953"/>
      <c r="AZ80" s="954"/>
      <c r="BA80" s="954"/>
      <c r="BB80" s="954"/>
      <c r="BC80" s="954"/>
      <c r="BD80" s="955"/>
      <c r="BE80" s="55"/>
      <c r="BF80" s="55"/>
      <c r="BG80" s="55"/>
      <c r="BH80" s="55"/>
      <c r="BI80" s="55"/>
      <c r="BJ80" s="55"/>
      <c r="BK80" s="55"/>
      <c r="BL80" s="55"/>
      <c r="BM80" s="55"/>
      <c r="BN80" s="55"/>
      <c r="BO80" s="55"/>
      <c r="BP80" s="55"/>
      <c r="BQ80" s="52">
        <v>74</v>
      </c>
      <c r="BR80" s="73"/>
      <c r="BS80" s="920"/>
      <c r="BT80" s="921"/>
      <c r="BU80" s="921"/>
      <c r="BV80" s="921"/>
      <c r="BW80" s="921"/>
      <c r="BX80" s="921"/>
      <c r="BY80" s="921"/>
      <c r="BZ80" s="921"/>
      <c r="CA80" s="921"/>
      <c r="CB80" s="921"/>
      <c r="CC80" s="921"/>
      <c r="CD80" s="921"/>
      <c r="CE80" s="921"/>
      <c r="CF80" s="921"/>
      <c r="CG80" s="922"/>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6"/>
      <c r="EA80" s="48"/>
    </row>
    <row r="81" spans="1:131" ht="26.25" customHeight="1" x14ac:dyDescent="0.2">
      <c r="A81" s="52">
        <v>14</v>
      </c>
      <c r="B81" s="949"/>
      <c r="C81" s="950"/>
      <c r="D81" s="950"/>
      <c r="E81" s="950"/>
      <c r="F81" s="950"/>
      <c r="G81" s="950"/>
      <c r="H81" s="950"/>
      <c r="I81" s="950"/>
      <c r="J81" s="950"/>
      <c r="K81" s="950"/>
      <c r="L81" s="950"/>
      <c r="M81" s="950"/>
      <c r="N81" s="950"/>
      <c r="O81" s="950"/>
      <c r="P81" s="951"/>
      <c r="Q81" s="952"/>
      <c r="R81" s="953"/>
      <c r="S81" s="953"/>
      <c r="T81" s="953"/>
      <c r="U81" s="953"/>
      <c r="V81" s="953"/>
      <c r="W81" s="953"/>
      <c r="X81" s="953"/>
      <c r="Y81" s="953"/>
      <c r="Z81" s="953"/>
      <c r="AA81" s="953"/>
      <c r="AB81" s="953"/>
      <c r="AC81" s="953"/>
      <c r="AD81" s="953"/>
      <c r="AE81" s="953"/>
      <c r="AF81" s="953"/>
      <c r="AG81" s="953"/>
      <c r="AH81" s="953"/>
      <c r="AI81" s="953"/>
      <c r="AJ81" s="953"/>
      <c r="AK81" s="953"/>
      <c r="AL81" s="953"/>
      <c r="AM81" s="953"/>
      <c r="AN81" s="953"/>
      <c r="AO81" s="953"/>
      <c r="AP81" s="953"/>
      <c r="AQ81" s="953"/>
      <c r="AR81" s="953"/>
      <c r="AS81" s="953"/>
      <c r="AT81" s="953"/>
      <c r="AU81" s="953"/>
      <c r="AV81" s="953"/>
      <c r="AW81" s="953"/>
      <c r="AX81" s="953"/>
      <c r="AY81" s="953"/>
      <c r="AZ81" s="954"/>
      <c r="BA81" s="954"/>
      <c r="BB81" s="954"/>
      <c r="BC81" s="954"/>
      <c r="BD81" s="955"/>
      <c r="BE81" s="55"/>
      <c r="BF81" s="55"/>
      <c r="BG81" s="55"/>
      <c r="BH81" s="55"/>
      <c r="BI81" s="55"/>
      <c r="BJ81" s="55"/>
      <c r="BK81" s="55"/>
      <c r="BL81" s="55"/>
      <c r="BM81" s="55"/>
      <c r="BN81" s="55"/>
      <c r="BO81" s="55"/>
      <c r="BP81" s="55"/>
      <c r="BQ81" s="52">
        <v>75</v>
      </c>
      <c r="BR81" s="73"/>
      <c r="BS81" s="920"/>
      <c r="BT81" s="921"/>
      <c r="BU81" s="921"/>
      <c r="BV81" s="921"/>
      <c r="BW81" s="921"/>
      <c r="BX81" s="921"/>
      <c r="BY81" s="921"/>
      <c r="BZ81" s="921"/>
      <c r="CA81" s="921"/>
      <c r="CB81" s="921"/>
      <c r="CC81" s="921"/>
      <c r="CD81" s="921"/>
      <c r="CE81" s="921"/>
      <c r="CF81" s="921"/>
      <c r="CG81" s="922"/>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6"/>
      <c r="EA81" s="48"/>
    </row>
    <row r="82" spans="1:131" ht="26.25" customHeight="1" x14ac:dyDescent="0.2">
      <c r="A82" s="52">
        <v>15</v>
      </c>
      <c r="B82" s="949"/>
      <c r="C82" s="950"/>
      <c r="D82" s="950"/>
      <c r="E82" s="950"/>
      <c r="F82" s="950"/>
      <c r="G82" s="950"/>
      <c r="H82" s="950"/>
      <c r="I82" s="950"/>
      <c r="J82" s="950"/>
      <c r="K82" s="950"/>
      <c r="L82" s="950"/>
      <c r="M82" s="950"/>
      <c r="N82" s="950"/>
      <c r="O82" s="950"/>
      <c r="P82" s="951"/>
      <c r="Q82" s="952"/>
      <c r="R82" s="953"/>
      <c r="S82" s="953"/>
      <c r="T82" s="953"/>
      <c r="U82" s="953"/>
      <c r="V82" s="953"/>
      <c r="W82" s="953"/>
      <c r="X82" s="953"/>
      <c r="Y82" s="953"/>
      <c r="Z82" s="953"/>
      <c r="AA82" s="953"/>
      <c r="AB82" s="953"/>
      <c r="AC82" s="953"/>
      <c r="AD82" s="953"/>
      <c r="AE82" s="953"/>
      <c r="AF82" s="953"/>
      <c r="AG82" s="953"/>
      <c r="AH82" s="953"/>
      <c r="AI82" s="953"/>
      <c r="AJ82" s="953"/>
      <c r="AK82" s="953"/>
      <c r="AL82" s="953"/>
      <c r="AM82" s="953"/>
      <c r="AN82" s="953"/>
      <c r="AO82" s="953"/>
      <c r="AP82" s="953"/>
      <c r="AQ82" s="953"/>
      <c r="AR82" s="953"/>
      <c r="AS82" s="953"/>
      <c r="AT82" s="953"/>
      <c r="AU82" s="953"/>
      <c r="AV82" s="953"/>
      <c r="AW82" s="953"/>
      <c r="AX82" s="953"/>
      <c r="AY82" s="953"/>
      <c r="AZ82" s="954"/>
      <c r="BA82" s="954"/>
      <c r="BB82" s="954"/>
      <c r="BC82" s="954"/>
      <c r="BD82" s="955"/>
      <c r="BE82" s="55"/>
      <c r="BF82" s="55"/>
      <c r="BG82" s="55"/>
      <c r="BH82" s="55"/>
      <c r="BI82" s="55"/>
      <c r="BJ82" s="55"/>
      <c r="BK82" s="55"/>
      <c r="BL82" s="55"/>
      <c r="BM82" s="55"/>
      <c r="BN82" s="55"/>
      <c r="BO82" s="55"/>
      <c r="BP82" s="55"/>
      <c r="BQ82" s="52">
        <v>76</v>
      </c>
      <c r="BR82" s="73"/>
      <c r="BS82" s="920"/>
      <c r="BT82" s="921"/>
      <c r="BU82" s="921"/>
      <c r="BV82" s="921"/>
      <c r="BW82" s="921"/>
      <c r="BX82" s="921"/>
      <c r="BY82" s="921"/>
      <c r="BZ82" s="921"/>
      <c r="CA82" s="921"/>
      <c r="CB82" s="921"/>
      <c r="CC82" s="921"/>
      <c r="CD82" s="921"/>
      <c r="CE82" s="921"/>
      <c r="CF82" s="921"/>
      <c r="CG82" s="922"/>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6"/>
      <c r="EA82" s="48"/>
    </row>
    <row r="83" spans="1:131" ht="26.25" customHeight="1" x14ac:dyDescent="0.2">
      <c r="A83" s="52">
        <v>16</v>
      </c>
      <c r="B83" s="949"/>
      <c r="C83" s="950"/>
      <c r="D83" s="950"/>
      <c r="E83" s="950"/>
      <c r="F83" s="950"/>
      <c r="G83" s="950"/>
      <c r="H83" s="950"/>
      <c r="I83" s="950"/>
      <c r="J83" s="950"/>
      <c r="K83" s="950"/>
      <c r="L83" s="950"/>
      <c r="M83" s="950"/>
      <c r="N83" s="950"/>
      <c r="O83" s="950"/>
      <c r="P83" s="951"/>
      <c r="Q83" s="952"/>
      <c r="R83" s="953"/>
      <c r="S83" s="953"/>
      <c r="T83" s="953"/>
      <c r="U83" s="953"/>
      <c r="V83" s="953"/>
      <c r="W83" s="953"/>
      <c r="X83" s="953"/>
      <c r="Y83" s="953"/>
      <c r="Z83" s="953"/>
      <c r="AA83" s="953"/>
      <c r="AB83" s="953"/>
      <c r="AC83" s="953"/>
      <c r="AD83" s="953"/>
      <c r="AE83" s="953"/>
      <c r="AF83" s="953"/>
      <c r="AG83" s="953"/>
      <c r="AH83" s="953"/>
      <c r="AI83" s="953"/>
      <c r="AJ83" s="953"/>
      <c r="AK83" s="953"/>
      <c r="AL83" s="953"/>
      <c r="AM83" s="953"/>
      <c r="AN83" s="953"/>
      <c r="AO83" s="953"/>
      <c r="AP83" s="953"/>
      <c r="AQ83" s="953"/>
      <c r="AR83" s="953"/>
      <c r="AS83" s="953"/>
      <c r="AT83" s="953"/>
      <c r="AU83" s="953"/>
      <c r="AV83" s="953"/>
      <c r="AW83" s="953"/>
      <c r="AX83" s="953"/>
      <c r="AY83" s="953"/>
      <c r="AZ83" s="954"/>
      <c r="BA83" s="954"/>
      <c r="BB83" s="954"/>
      <c r="BC83" s="954"/>
      <c r="BD83" s="955"/>
      <c r="BE83" s="55"/>
      <c r="BF83" s="55"/>
      <c r="BG83" s="55"/>
      <c r="BH83" s="55"/>
      <c r="BI83" s="55"/>
      <c r="BJ83" s="55"/>
      <c r="BK83" s="55"/>
      <c r="BL83" s="55"/>
      <c r="BM83" s="55"/>
      <c r="BN83" s="55"/>
      <c r="BO83" s="55"/>
      <c r="BP83" s="55"/>
      <c r="BQ83" s="52">
        <v>77</v>
      </c>
      <c r="BR83" s="73"/>
      <c r="BS83" s="920"/>
      <c r="BT83" s="921"/>
      <c r="BU83" s="921"/>
      <c r="BV83" s="921"/>
      <c r="BW83" s="921"/>
      <c r="BX83" s="921"/>
      <c r="BY83" s="921"/>
      <c r="BZ83" s="921"/>
      <c r="CA83" s="921"/>
      <c r="CB83" s="921"/>
      <c r="CC83" s="921"/>
      <c r="CD83" s="921"/>
      <c r="CE83" s="921"/>
      <c r="CF83" s="921"/>
      <c r="CG83" s="922"/>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6"/>
      <c r="EA83" s="48"/>
    </row>
    <row r="84" spans="1:131" ht="26.25" customHeight="1" x14ac:dyDescent="0.2">
      <c r="A84" s="52">
        <v>17</v>
      </c>
      <c r="B84" s="949"/>
      <c r="C84" s="950"/>
      <c r="D84" s="950"/>
      <c r="E84" s="950"/>
      <c r="F84" s="950"/>
      <c r="G84" s="950"/>
      <c r="H84" s="950"/>
      <c r="I84" s="950"/>
      <c r="J84" s="950"/>
      <c r="K84" s="950"/>
      <c r="L84" s="950"/>
      <c r="M84" s="950"/>
      <c r="N84" s="950"/>
      <c r="O84" s="950"/>
      <c r="P84" s="951"/>
      <c r="Q84" s="952"/>
      <c r="R84" s="953"/>
      <c r="S84" s="953"/>
      <c r="T84" s="953"/>
      <c r="U84" s="953"/>
      <c r="V84" s="953"/>
      <c r="W84" s="953"/>
      <c r="X84" s="953"/>
      <c r="Y84" s="953"/>
      <c r="Z84" s="953"/>
      <c r="AA84" s="953"/>
      <c r="AB84" s="953"/>
      <c r="AC84" s="953"/>
      <c r="AD84" s="953"/>
      <c r="AE84" s="953"/>
      <c r="AF84" s="953"/>
      <c r="AG84" s="953"/>
      <c r="AH84" s="953"/>
      <c r="AI84" s="953"/>
      <c r="AJ84" s="953"/>
      <c r="AK84" s="953"/>
      <c r="AL84" s="953"/>
      <c r="AM84" s="953"/>
      <c r="AN84" s="953"/>
      <c r="AO84" s="953"/>
      <c r="AP84" s="953"/>
      <c r="AQ84" s="953"/>
      <c r="AR84" s="953"/>
      <c r="AS84" s="953"/>
      <c r="AT84" s="953"/>
      <c r="AU84" s="953"/>
      <c r="AV84" s="953"/>
      <c r="AW84" s="953"/>
      <c r="AX84" s="953"/>
      <c r="AY84" s="953"/>
      <c r="AZ84" s="954"/>
      <c r="BA84" s="954"/>
      <c r="BB84" s="954"/>
      <c r="BC84" s="954"/>
      <c r="BD84" s="955"/>
      <c r="BE84" s="55"/>
      <c r="BF84" s="55"/>
      <c r="BG84" s="55"/>
      <c r="BH84" s="55"/>
      <c r="BI84" s="55"/>
      <c r="BJ84" s="55"/>
      <c r="BK84" s="55"/>
      <c r="BL84" s="55"/>
      <c r="BM84" s="55"/>
      <c r="BN84" s="55"/>
      <c r="BO84" s="55"/>
      <c r="BP84" s="55"/>
      <c r="BQ84" s="52">
        <v>78</v>
      </c>
      <c r="BR84" s="73"/>
      <c r="BS84" s="920"/>
      <c r="BT84" s="921"/>
      <c r="BU84" s="921"/>
      <c r="BV84" s="921"/>
      <c r="BW84" s="921"/>
      <c r="BX84" s="921"/>
      <c r="BY84" s="921"/>
      <c r="BZ84" s="921"/>
      <c r="CA84" s="921"/>
      <c r="CB84" s="921"/>
      <c r="CC84" s="921"/>
      <c r="CD84" s="921"/>
      <c r="CE84" s="921"/>
      <c r="CF84" s="921"/>
      <c r="CG84" s="922"/>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6"/>
      <c r="EA84" s="48"/>
    </row>
    <row r="85" spans="1:131" ht="26.25" customHeight="1" x14ac:dyDescent="0.2">
      <c r="A85" s="52">
        <v>18</v>
      </c>
      <c r="B85" s="949"/>
      <c r="C85" s="950"/>
      <c r="D85" s="950"/>
      <c r="E85" s="950"/>
      <c r="F85" s="950"/>
      <c r="G85" s="950"/>
      <c r="H85" s="950"/>
      <c r="I85" s="950"/>
      <c r="J85" s="950"/>
      <c r="K85" s="950"/>
      <c r="L85" s="950"/>
      <c r="M85" s="950"/>
      <c r="N85" s="950"/>
      <c r="O85" s="950"/>
      <c r="P85" s="951"/>
      <c r="Q85" s="952"/>
      <c r="R85" s="953"/>
      <c r="S85" s="953"/>
      <c r="T85" s="953"/>
      <c r="U85" s="953"/>
      <c r="V85" s="953"/>
      <c r="W85" s="953"/>
      <c r="X85" s="953"/>
      <c r="Y85" s="953"/>
      <c r="Z85" s="953"/>
      <c r="AA85" s="953"/>
      <c r="AB85" s="953"/>
      <c r="AC85" s="953"/>
      <c r="AD85" s="953"/>
      <c r="AE85" s="953"/>
      <c r="AF85" s="953"/>
      <c r="AG85" s="953"/>
      <c r="AH85" s="953"/>
      <c r="AI85" s="953"/>
      <c r="AJ85" s="953"/>
      <c r="AK85" s="953"/>
      <c r="AL85" s="953"/>
      <c r="AM85" s="953"/>
      <c r="AN85" s="953"/>
      <c r="AO85" s="953"/>
      <c r="AP85" s="953"/>
      <c r="AQ85" s="953"/>
      <c r="AR85" s="953"/>
      <c r="AS85" s="953"/>
      <c r="AT85" s="953"/>
      <c r="AU85" s="953"/>
      <c r="AV85" s="953"/>
      <c r="AW85" s="953"/>
      <c r="AX85" s="953"/>
      <c r="AY85" s="953"/>
      <c r="AZ85" s="954"/>
      <c r="BA85" s="954"/>
      <c r="BB85" s="954"/>
      <c r="BC85" s="954"/>
      <c r="BD85" s="955"/>
      <c r="BE85" s="55"/>
      <c r="BF85" s="55"/>
      <c r="BG85" s="55"/>
      <c r="BH85" s="55"/>
      <c r="BI85" s="55"/>
      <c r="BJ85" s="55"/>
      <c r="BK85" s="55"/>
      <c r="BL85" s="55"/>
      <c r="BM85" s="55"/>
      <c r="BN85" s="55"/>
      <c r="BO85" s="55"/>
      <c r="BP85" s="55"/>
      <c r="BQ85" s="52">
        <v>79</v>
      </c>
      <c r="BR85" s="73"/>
      <c r="BS85" s="920"/>
      <c r="BT85" s="921"/>
      <c r="BU85" s="921"/>
      <c r="BV85" s="921"/>
      <c r="BW85" s="921"/>
      <c r="BX85" s="921"/>
      <c r="BY85" s="921"/>
      <c r="BZ85" s="921"/>
      <c r="CA85" s="921"/>
      <c r="CB85" s="921"/>
      <c r="CC85" s="921"/>
      <c r="CD85" s="921"/>
      <c r="CE85" s="921"/>
      <c r="CF85" s="921"/>
      <c r="CG85" s="922"/>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6"/>
      <c r="EA85" s="48"/>
    </row>
    <row r="86" spans="1:131" ht="26.25" customHeight="1" x14ac:dyDescent="0.2">
      <c r="A86" s="52">
        <v>19</v>
      </c>
      <c r="B86" s="949"/>
      <c r="C86" s="950"/>
      <c r="D86" s="950"/>
      <c r="E86" s="950"/>
      <c r="F86" s="950"/>
      <c r="G86" s="950"/>
      <c r="H86" s="950"/>
      <c r="I86" s="950"/>
      <c r="J86" s="950"/>
      <c r="K86" s="950"/>
      <c r="L86" s="950"/>
      <c r="M86" s="950"/>
      <c r="N86" s="950"/>
      <c r="O86" s="950"/>
      <c r="P86" s="951"/>
      <c r="Q86" s="952"/>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953"/>
      <c r="AS86" s="953"/>
      <c r="AT86" s="953"/>
      <c r="AU86" s="953"/>
      <c r="AV86" s="953"/>
      <c r="AW86" s="953"/>
      <c r="AX86" s="953"/>
      <c r="AY86" s="953"/>
      <c r="AZ86" s="954"/>
      <c r="BA86" s="954"/>
      <c r="BB86" s="954"/>
      <c r="BC86" s="954"/>
      <c r="BD86" s="955"/>
      <c r="BE86" s="55"/>
      <c r="BF86" s="55"/>
      <c r="BG86" s="55"/>
      <c r="BH86" s="55"/>
      <c r="BI86" s="55"/>
      <c r="BJ86" s="55"/>
      <c r="BK86" s="55"/>
      <c r="BL86" s="55"/>
      <c r="BM86" s="55"/>
      <c r="BN86" s="55"/>
      <c r="BO86" s="55"/>
      <c r="BP86" s="55"/>
      <c r="BQ86" s="52">
        <v>80</v>
      </c>
      <c r="BR86" s="73"/>
      <c r="BS86" s="920"/>
      <c r="BT86" s="921"/>
      <c r="BU86" s="921"/>
      <c r="BV86" s="921"/>
      <c r="BW86" s="921"/>
      <c r="BX86" s="921"/>
      <c r="BY86" s="921"/>
      <c r="BZ86" s="921"/>
      <c r="CA86" s="921"/>
      <c r="CB86" s="921"/>
      <c r="CC86" s="921"/>
      <c r="CD86" s="921"/>
      <c r="CE86" s="921"/>
      <c r="CF86" s="921"/>
      <c r="CG86" s="922"/>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6"/>
      <c r="EA86" s="48"/>
    </row>
    <row r="87" spans="1:131" ht="26.25" customHeight="1" x14ac:dyDescent="0.2">
      <c r="A87" s="57">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55"/>
      <c r="BF87" s="55"/>
      <c r="BG87" s="55"/>
      <c r="BH87" s="55"/>
      <c r="BI87" s="55"/>
      <c r="BJ87" s="55"/>
      <c r="BK87" s="55"/>
      <c r="BL87" s="55"/>
      <c r="BM87" s="55"/>
      <c r="BN87" s="55"/>
      <c r="BO87" s="55"/>
      <c r="BP87" s="55"/>
      <c r="BQ87" s="52">
        <v>81</v>
      </c>
      <c r="BR87" s="73"/>
      <c r="BS87" s="920"/>
      <c r="BT87" s="921"/>
      <c r="BU87" s="921"/>
      <c r="BV87" s="921"/>
      <c r="BW87" s="921"/>
      <c r="BX87" s="921"/>
      <c r="BY87" s="921"/>
      <c r="BZ87" s="921"/>
      <c r="CA87" s="921"/>
      <c r="CB87" s="921"/>
      <c r="CC87" s="921"/>
      <c r="CD87" s="921"/>
      <c r="CE87" s="921"/>
      <c r="CF87" s="921"/>
      <c r="CG87" s="922"/>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6"/>
      <c r="EA87" s="48"/>
    </row>
    <row r="88" spans="1:131" ht="26.25" customHeight="1" x14ac:dyDescent="0.2">
      <c r="A88" s="53" t="s">
        <v>252</v>
      </c>
      <c r="B88" s="927" t="s">
        <v>183</v>
      </c>
      <c r="C88" s="928"/>
      <c r="D88" s="928"/>
      <c r="E88" s="928"/>
      <c r="F88" s="928"/>
      <c r="G88" s="928"/>
      <c r="H88" s="928"/>
      <c r="I88" s="928"/>
      <c r="J88" s="928"/>
      <c r="K88" s="928"/>
      <c r="L88" s="928"/>
      <c r="M88" s="928"/>
      <c r="N88" s="928"/>
      <c r="O88" s="928"/>
      <c r="P88" s="929"/>
      <c r="Q88" s="937"/>
      <c r="R88" s="938"/>
      <c r="S88" s="938"/>
      <c r="T88" s="938"/>
      <c r="U88" s="938"/>
      <c r="V88" s="938"/>
      <c r="W88" s="938"/>
      <c r="X88" s="938"/>
      <c r="Y88" s="938"/>
      <c r="Z88" s="938"/>
      <c r="AA88" s="938"/>
      <c r="AB88" s="938"/>
      <c r="AC88" s="938"/>
      <c r="AD88" s="938"/>
      <c r="AE88" s="938"/>
      <c r="AF88" s="939">
        <v>14908</v>
      </c>
      <c r="AG88" s="939"/>
      <c r="AH88" s="939"/>
      <c r="AI88" s="939"/>
      <c r="AJ88" s="939"/>
      <c r="AK88" s="938"/>
      <c r="AL88" s="938"/>
      <c r="AM88" s="938"/>
      <c r="AN88" s="938"/>
      <c r="AO88" s="938"/>
      <c r="AP88" s="939" t="s">
        <v>203</v>
      </c>
      <c r="AQ88" s="939"/>
      <c r="AR88" s="939"/>
      <c r="AS88" s="939"/>
      <c r="AT88" s="939"/>
      <c r="AU88" s="939" t="s">
        <v>203</v>
      </c>
      <c r="AV88" s="939"/>
      <c r="AW88" s="939"/>
      <c r="AX88" s="939"/>
      <c r="AY88" s="939"/>
      <c r="AZ88" s="940"/>
      <c r="BA88" s="940"/>
      <c r="BB88" s="940"/>
      <c r="BC88" s="940"/>
      <c r="BD88" s="941"/>
      <c r="BE88" s="55"/>
      <c r="BF88" s="55"/>
      <c r="BG88" s="55"/>
      <c r="BH88" s="55"/>
      <c r="BI88" s="55"/>
      <c r="BJ88" s="55"/>
      <c r="BK88" s="55"/>
      <c r="BL88" s="55"/>
      <c r="BM88" s="55"/>
      <c r="BN88" s="55"/>
      <c r="BO88" s="55"/>
      <c r="BP88" s="55"/>
      <c r="BQ88" s="52">
        <v>82</v>
      </c>
      <c r="BR88" s="73"/>
      <c r="BS88" s="920"/>
      <c r="BT88" s="921"/>
      <c r="BU88" s="921"/>
      <c r="BV88" s="921"/>
      <c r="BW88" s="921"/>
      <c r="BX88" s="921"/>
      <c r="BY88" s="921"/>
      <c r="BZ88" s="921"/>
      <c r="CA88" s="921"/>
      <c r="CB88" s="921"/>
      <c r="CC88" s="921"/>
      <c r="CD88" s="921"/>
      <c r="CE88" s="921"/>
      <c r="CF88" s="921"/>
      <c r="CG88" s="922"/>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0"/>
      <c r="BT89" s="921"/>
      <c r="BU89" s="921"/>
      <c r="BV89" s="921"/>
      <c r="BW89" s="921"/>
      <c r="BX89" s="921"/>
      <c r="BY89" s="921"/>
      <c r="BZ89" s="921"/>
      <c r="CA89" s="921"/>
      <c r="CB89" s="921"/>
      <c r="CC89" s="921"/>
      <c r="CD89" s="921"/>
      <c r="CE89" s="921"/>
      <c r="CF89" s="921"/>
      <c r="CG89" s="922"/>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0"/>
      <c r="BT90" s="921"/>
      <c r="BU90" s="921"/>
      <c r="BV90" s="921"/>
      <c r="BW90" s="921"/>
      <c r="BX90" s="921"/>
      <c r="BY90" s="921"/>
      <c r="BZ90" s="921"/>
      <c r="CA90" s="921"/>
      <c r="CB90" s="921"/>
      <c r="CC90" s="921"/>
      <c r="CD90" s="921"/>
      <c r="CE90" s="921"/>
      <c r="CF90" s="921"/>
      <c r="CG90" s="922"/>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0"/>
      <c r="BT91" s="921"/>
      <c r="BU91" s="921"/>
      <c r="BV91" s="921"/>
      <c r="BW91" s="921"/>
      <c r="BX91" s="921"/>
      <c r="BY91" s="921"/>
      <c r="BZ91" s="921"/>
      <c r="CA91" s="921"/>
      <c r="CB91" s="921"/>
      <c r="CC91" s="921"/>
      <c r="CD91" s="921"/>
      <c r="CE91" s="921"/>
      <c r="CF91" s="921"/>
      <c r="CG91" s="922"/>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0"/>
      <c r="BT92" s="921"/>
      <c r="BU92" s="921"/>
      <c r="BV92" s="921"/>
      <c r="BW92" s="921"/>
      <c r="BX92" s="921"/>
      <c r="BY92" s="921"/>
      <c r="BZ92" s="921"/>
      <c r="CA92" s="921"/>
      <c r="CB92" s="921"/>
      <c r="CC92" s="921"/>
      <c r="CD92" s="921"/>
      <c r="CE92" s="921"/>
      <c r="CF92" s="921"/>
      <c r="CG92" s="922"/>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0"/>
      <c r="BT93" s="921"/>
      <c r="BU93" s="921"/>
      <c r="BV93" s="921"/>
      <c r="BW93" s="921"/>
      <c r="BX93" s="921"/>
      <c r="BY93" s="921"/>
      <c r="BZ93" s="921"/>
      <c r="CA93" s="921"/>
      <c r="CB93" s="921"/>
      <c r="CC93" s="921"/>
      <c r="CD93" s="921"/>
      <c r="CE93" s="921"/>
      <c r="CF93" s="921"/>
      <c r="CG93" s="922"/>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0"/>
      <c r="BT94" s="921"/>
      <c r="BU94" s="921"/>
      <c r="BV94" s="921"/>
      <c r="BW94" s="921"/>
      <c r="BX94" s="921"/>
      <c r="BY94" s="921"/>
      <c r="BZ94" s="921"/>
      <c r="CA94" s="921"/>
      <c r="CB94" s="921"/>
      <c r="CC94" s="921"/>
      <c r="CD94" s="921"/>
      <c r="CE94" s="921"/>
      <c r="CF94" s="921"/>
      <c r="CG94" s="922"/>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0"/>
      <c r="BT95" s="921"/>
      <c r="BU95" s="921"/>
      <c r="BV95" s="921"/>
      <c r="BW95" s="921"/>
      <c r="BX95" s="921"/>
      <c r="BY95" s="921"/>
      <c r="BZ95" s="921"/>
      <c r="CA95" s="921"/>
      <c r="CB95" s="921"/>
      <c r="CC95" s="921"/>
      <c r="CD95" s="921"/>
      <c r="CE95" s="921"/>
      <c r="CF95" s="921"/>
      <c r="CG95" s="922"/>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0"/>
      <c r="BT96" s="921"/>
      <c r="BU96" s="921"/>
      <c r="BV96" s="921"/>
      <c r="BW96" s="921"/>
      <c r="BX96" s="921"/>
      <c r="BY96" s="921"/>
      <c r="BZ96" s="921"/>
      <c r="CA96" s="921"/>
      <c r="CB96" s="921"/>
      <c r="CC96" s="921"/>
      <c r="CD96" s="921"/>
      <c r="CE96" s="921"/>
      <c r="CF96" s="921"/>
      <c r="CG96" s="922"/>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0"/>
      <c r="BT97" s="921"/>
      <c r="BU97" s="921"/>
      <c r="BV97" s="921"/>
      <c r="BW97" s="921"/>
      <c r="BX97" s="921"/>
      <c r="BY97" s="921"/>
      <c r="BZ97" s="921"/>
      <c r="CA97" s="921"/>
      <c r="CB97" s="921"/>
      <c r="CC97" s="921"/>
      <c r="CD97" s="921"/>
      <c r="CE97" s="921"/>
      <c r="CF97" s="921"/>
      <c r="CG97" s="922"/>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0"/>
      <c r="BT98" s="921"/>
      <c r="BU98" s="921"/>
      <c r="BV98" s="921"/>
      <c r="BW98" s="921"/>
      <c r="BX98" s="921"/>
      <c r="BY98" s="921"/>
      <c r="BZ98" s="921"/>
      <c r="CA98" s="921"/>
      <c r="CB98" s="921"/>
      <c r="CC98" s="921"/>
      <c r="CD98" s="921"/>
      <c r="CE98" s="921"/>
      <c r="CF98" s="921"/>
      <c r="CG98" s="922"/>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0"/>
      <c r="BT99" s="921"/>
      <c r="BU99" s="921"/>
      <c r="BV99" s="921"/>
      <c r="BW99" s="921"/>
      <c r="BX99" s="921"/>
      <c r="BY99" s="921"/>
      <c r="BZ99" s="921"/>
      <c r="CA99" s="921"/>
      <c r="CB99" s="921"/>
      <c r="CC99" s="921"/>
      <c r="CD99" s="921"/>
      <c r="CE99" s="921"/>
      <c r="CF99" s="921"/>
      <c r="CG99" s="922"/>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0"/>
      <c r="BT100" s="921"/>
      <c r="BU100" s="921"/>
      <c r="BV100" s="921"/>
      <c r="BW100" s="921"/>
      <c r="BX100" s="921"/>
      <c r="BY100" s="921"/>
      <c r="BZ100" s="921"/>
      <c r="CA100" s="921"/>
      <c r="CB100" s="921"/>
      <c r="CC100" s="921"/>
      <c r="CD100" s="921"/>
      <c r="CE100" s="921"/>
      <c r="CF100" s="921"/>
      <c r="CG100" s="922"/>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0"/>
      <c r="BT101" s="921"/>
      <c r="BU101" s="921"/>
      <c r="BV101" s="921"/>
      <c r="BW101" s="921"/>
      <c r="BX101" s="921"/>
      <c r="BY101" s="921"/>
      <c r="BZ101" s="921"/>
      <c r="CA101" s="921"/>
      <c r="CB101" s="921"/>
      <c r="CC101" s="921"/>
      <c r="CD101" s="921"/>
      <c r="CE101" s="921"/>
      <c r="CF101" s="921"/>
      <c r="CG101" s="922"/>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927" t="s">
        <v>449</v>
      </c>
      <c r="BS102" s="928"/>
      <c r="BT102" s="928"/>
      <c r="BU102" s="928"/>
      <c r="BV102" s="928"/>
      <c r="BW102" s="928"/>
      <c r="BX102" s="928"/>
      <c r="BY102" s="928"/>
      <c r="BZ102" s="928"/>
      <c r="CA102" s="928"/>
      <c r="CB102" s="928"/>
      <c r="CC102" s="928"/>
      <c r="CD102" s="928"/>
      <c r="CE102" s="928"/>
      <c r="CF102" s="928"/>
      <c r="CG102" s="929"/>
      <c r="CH102" s="930"/>
      <c r="CI102" s="931"/>
      <c r="CJ102" s="931"/>
      <c r="CK102" s="931"/>
      <c r="CL102" s="932"/>
      <c r="CM102" s="930"/>
      <c r="CN102" s="931"/>
      <c r="CO102" s="931"/>
      <c r="CP102" s="931"/>
      <c r="CQ102" s="932"/>
      <c r="CR102" s="933">
        <v>265</v>
      </c>
      <c r="CS102" s="934"/>
      <c r="CT102" s="934"/>
      <c r="CU102" s="934"/>
      <c r="CV102" s="935"/>
      <c r="CW102" s="933">
        <v>146</v>
      </c>
      <c r="CX102" s="934"/>
      <c r="CY102" s="934"/>
      <c r="CZ102" s="934"/>
      <c r="DA102" s="935"/>
      <c r="DB102" s="933" t="s">
        <v>203</v>
      </c>
      <c r="DC102" s="934"/>
      <c r="DD102" s="934"/>
      <c r="DE102" s="934"/>
      <c r="DF102" s="935"/>
      <c r="DG102" s="933" t="s">
        <v>203</v>
      </c>
      <c r="DH102" s="934"/>
      <c r="DI102" s="934"/>
      <c r="DJ102" s="934"/>
      <c r="DK102" s="935"/>
      <c r="DL102" s="933" t="s">
        <v>203</v>
      </c>
      <c r="DM102" s="934"/>
      <c r="DN102" s="934"/>
      <c r="DO102" s="934"/>
      <c r="DP102" s="935"/>
      <c r="DQ102" s="933" t="s">
        <v>203</v>
      </c>
      <c r="DR102" s="934"/>
      <c r="DS102" s="934"/>
      <c r="DT102" s="934"/>
      <c r="DU102" s="935"/>
      <c r="DV102" s="927"/>
      <c r="DW102" s="928"/>
      <c r="DX102" s="928"/>
      <c r="DY102" s="928"/>
      <c r="DZ102" s="93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15" t="s">
        <v>103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8" t="s">
        <v>463</v>
      </c>
      <c r="BR104" s="748"/>
      <c r="BS104" s="748"/>
      <c r="BT104" s="748"/>
      <c r="BU104" s="748"/>
      <c r="BV104" s="748"/>
      <c r="BW104" s="748"/>
      <c r="BX104" s="748"/>
      <c r="BY104" s="748"/>
      <c r="BZ104" s="748"/>
      <c r="CA104" s="748"/>
      <c r="CB104" s="748"/>
      <c r="CC104" s="748"/>
      <c r="CD104" s="748"/>
      <c r="CE104" s="748"/>
      <c r="CF104" s="748"/>
      <c r="CG104" s="748"/>
      <c r="CH104" s="748"/>
      <c r="CI104" s="748"/>
      <c r="CJ104" s="748"/>
      <c r="CK104" s="748"/>
      <c r="CL104" s="748"/>
      <c r="CM104" s="748"/>
      <c r="CN104" s="748"/>
      <c r="CO104" s="748"/>
      <c r="CP104" s="748"/>
      <c r="CQ104" s="748"/>
      <c r="CR104" s="748"/>
      <c r="CS104" s="748"/>
      <c r="CT104" s="748"/>
      <c r="CU104" s="748"/>
      <c r="CV104" s="748"/>
      <c r="CW104" s="748"/>
      <c r="CX104" s="748"/>
      <c r="CY104" s="748"/>
      <c r="CZ104" s="748"/>
      <c r="DA104" s="748"/>
      <c r="DB104" s="748"/>
      <c r="DC104" s="748"/>
      <c r="DD104" s="748"/>
      <c r="DE104" s="748"/>
      <c r="DF104" s="748"/>
      <c r="DG104" s="748"/>
      <c r="DH104" s="748"/>
      <c r="DI104" s="748"/>
      <c r="DJ104" s="748"/>
      <c r="DK104" s="748"/>
      <c r="DL104" s="748"/>
      <c r="DM104" s="748"/>
      <c r="DN104" s="748"/>
      <c r="DO104" s="748"/>
      <c r="DP104" s="748"/>
      <c r="DQ104" s="748"/>
      <c r="DR104" s="748"/>
      <c r="DS104" s="748"/>
      <c r="DT104" s="748"/>
      <c r="DU104" s="748"/>
      <c r="DV104" s="748"/>
      <c r="DW104" s="748"/>
      <c r="DX104" s="748"/>
      <c r="DY104" s="748"/>
      <c r="DZ104" s="74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281</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916" t="s">
        <v>465</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204</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48" customFormat="1" ht="26.25" customHeight="1" x14ac:dyDescent="0.2">
      <c r="A109" s="887" t="s">
        <v>466</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431</v>
      </c>
      <c r="AB109" s="888"/>
      <c r="AC109" s="888"/>
      <c r="AD109" s="888"/>
      <c r="AE109" s="889"/>
      <c r="AF109" s="890" t="s">
        <v>467</v>
      </c>
      <c r="AG109" s="888"/>
      <c r="AH109" s="888"/>
      <c r="AI109" s="888"/>
      <c r="AJ109" s="889"/>
      <c r="AK109" s="890" t="s">
        <v>389</v>
      </c>
      <c r="AL109" s="888"/>
      <c r="AM109" s="888"/>
      <c r="AN109" s="888"/>
      <c r="AO109" s="889"/>
      <c r="AP109" s="890" t="s">
        <v>468</v>
      </c>
      <c r="AQ109" s="888"/>
      <c r="AR109" s="888"/>
      <c r="AS109" s="888"/>
      <c r="AT109" s="891"/>
      <c r="AU109" s="887" t="s">
        <v>466</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431</v>
      </c>
      <c r="BR109" s="888"/>
      <c r="BS109" s="888"/>
      <c r="BT109" s="888"/>
      <c r="BU109" s="889"/>
      <c r="BV109" s="890" t="s">
        <v>467</v>
      </c>
      <c r="BW109" s="888"/>
      <c r="BX109" s="888"/>
      <c r="BY109" s="888"/>
      <c r="BZ109" s="889"/>
      <c r="CA109" s="890" t="s">
        <v>389</v>
      </c>
      <c r="CB109" s="888"/>
      <c r="CC109" s="888"/>
      <c r="CD109" s="888"/>
      <c r="CE109" s="889"/>
      <c r="CF109" s="919" t="s">
        <v>468</v>
      </c>
      <c r="CG109" s="919"/>
      <c r="CH109" s="919"/>
      <c r="CI109" s="919"/>
      <c r="CJ109" s="919"/>
      <c r="CK109" s="890" t="s">
        <v>90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431</v>
      </c>
      <c r="DH109" s="888"/>
      <c r="DI109" s="888"/>
      <c r="DJ109" s="888"/>
      <c r="DK109" s="889"/>
      <c r="DL109" s="890" t="s">
        <v>467</v>
      </c>
      <c r="DM109" s="888"/>
      <c r="DN109" s="888"/>
      <c r="DO109" s="888"/>
      <c r="DP109" s="889"/>
      <c r="DQ109" s="890" t="s">
        <v>389</v>
      </c>
      <c r="DR109" s="888"/>
      <c r="DS109" s="888"/>
      <c r="DT109" s="888"/>
      <c r="DU109" s="889"/>
      <c r="DV109" s="890" t="s">
        <v>468</v>
      </c>
      <c r="DW109" s="888"/>
      <c r="DX109" s="888"/>
      <c r="DY109" s="888"/>
      <c r="DZ109" s="891"/>
    </row>
    <row r="110" spans="1:131" s="48" customFormat="1" ht="26.25" customHeight="1" x14ac:dyDescent="0.2">
      <c r="A110" s="798" t="s">
        <v>330</v>
      </c>
      <c r="B110" s="799"/>
      <c r="C110" s="799"/>
      <c r="D110" s="799"/>
      <c r="E110" s="799"/>
      <c r="F110" s="799"/>
      <c r="G110" s="799"/>
      <c r="H110" s="799"/>
      <c r="I110" s="799"/>
      <c r="J110" s="799"/>
      <c r="K110" s="799"/>
      <c r="L110" s="799"/>
      <c r="M110" s="799"/>
      <c r="N110" s="799"/>
      <c r="O110" s="799"/>
      <c r="P110" s="799"/>
      <c r="Q110" s="799"/>
      <c r="R110" s="799"/>
      <c r="S110" s="799"/>
      <c r="T110" s="799"/>
      <c r="U110" s="799"/>
      <c r="V110" s="799"/>
      <c r="W110" s="799"/>
      <c r="X110" s="799"/>
      <c r="Y110" s="799"/>
      <c r="Z110" s="800"/>
      <c r="AA110" s="791">
        <v>1545542</v>
      </c>
      <c r="AB110" s="792"/>
      <c r="AC110" s="792"/>
      <c r="AD110" s="792"/>
      <c r="AE110" s="793"/>
      <c r="AF110" s="794">
        <v>1548577</v>
      </c>
      <c r="AG110" s="792"/>
      <c r="AH110" s="792"/>
      <c r="AI110" s="792"/>
      <c r="AJ110" s="793"/>
      <c r="AK110" s="794">
        <v>1689526</v>
      </c>
      <c r="AL110" s="792"/>
      <c r="AM110" s="792"/>
      <c r="AN110" s="792"/>
      <c r="AO110" s="793"/>
      <c r="AP110" s="892">
        <v>24.7</v>
      </c>
      <c r="AQ110" s="893"/>
      <c r="AR110" s="893"/>
      <c r="AS110" s="893"/>
      <c r="AT110" s="894"/>
      <c r="AU110" s="895" t="s">
        <v>122</v>
      </c>
      <c r="AV110" s="896"/>
      <c r="AW110" s="896"/>
      <c r="AX110" s="896"/>
      <c r="AY110" s="896"/>
      <c r="AZ110" s="851" t="s">
        <v>469</v>
      </c>
      <c r="BA110" s="799"/>
      <c r="BB110" s="799"/>
      <c r="BC110" s="799"/>
      <c r="BD110" s="799"/>
      <c r="BE110" s="799"/>
      <c r="BF110" s="799"/>
      <c r="BG110" s="799"/>
      <c r="BH110" s="799"/>
      <c r="BI110" s="799"/>
      <c r="BJ110" s="799"/>
      <c r="BK110" s="799"/>
      <c r="BL110" s="799"/>
      <c r="BM110" s="799"/>
      <c r="BN110" s="799"/>
      <c r="BO110" s="799"/>
      <c r="BP110" s="800"/>
      <c r="BQ110" s="852">
        <v>16950646</v>
      </c>
      <c r="BR110" s="853"/>
      <c r="BS110" s="853"/>
      <c r="BT110" s="853"/>
      <c r="BU110" s="853"/>
      <c r="BV110" s="853">
        <v>16975738</v>
      </c>
      <c r="BW110" s="853"/>
      <c r="BX110" s="853"/>
      <c r="BY110" s="853"/>
      <c r="BZ110" s="853"/>
      <c r="CA110" s="853">
        <v>16413305</v>
      </c>
      <c r="CB110" s="853"/>
      <c r="CC110" s="853"/>
      <c r="CD110" s="853"/>
      <c r="CE110" s="853"/>
      <c r="CF110" s="877">
        <v>240.3</v>
      </c>
      <c r="CG110" s="878"/>
      <c r="CH110" s="878"/>
      <c r="CI110" s="878"/>
      <c r="CJ110" s="878"/>
      <c r="CK110" s="901" t="s">
        <v>385</v>
      </c>
      <c r="CL110" s="742"/>
      <c r="CM110" s="851" t="s">
        <v>62</v>
      </c>
      <c r="CN110" s="799"/>
      <c r="CO110" s="799"/>
      <c r="CP110" s="799"/>
      <c r="CQ110" s="799"/>
      <c r="CR110" s="799"/>
      <c r="CS110" s="799"/>
      <c r="CT110" s="799"/>
      <c r="CU110" s="799"/>
      <c r="CV110" s="799"/>
      <c r="CW110" s="799"/>
      <c r="CX110" s="799"/>
      <c r="CY110" s="799"/>
      <c r="CZ110" s="799"/>
      <c r="DA110" s="799"/>
      <c r="DB110" s="799"/>
      <c r="DC110" s="799"/>
      <c r="DD110" s="799"/>
      <c r="DE110" s="799"/>
      <c r="DF110" s="800"/>
      <c r="DG110" s="852" t="s">
        <v>203</v>
      </c>
      <c r="DH110" s="853"/>
      <c r="DI110" s="853"/>
      <c r="DJ110" s="853"/>
      <c r="DK110" s="853"/>
      <c r="DL110" s="853" t="s">
        <v>203</v>
      </c>
      <c r="DM110" s="853"/>
      <c r="DN110" s="853"/>
      <c r="DO110" s="853"/>
      <c r="DP110" s="853"/>
      <c r="DQ110" s="853" t="s">
        <v>203</v>
      </c>
      <c r="DR110" s="853"/>
      <c r="DS110" s="853"/>
      <c r="DT110" s="853"/>
      <c r="DU110" s="853"/>
      <c r="DV110" s="854" t="s">
        <v>203</v>
      </c>
      <c r="DW110" s="854"/>
      <c r="DX110" s="854"/>
      <c r="DY110" s="854"/>
      <c r="DZ110" s="855"/>
    </row>
    <row r="111" spans="1:131" s="48" customFormat="1" ht="26.25" customHeight="1" x14ac:dyDescent="0.2">
      <c r="A111" s="747" t="s">
        <v>196</v>
      </c>
      <c r="B111" s="748"/>
      <c r="C111" s="748"/>
      <c r="D111" s="748"/>
      <c r="E111" s="748"/>
      <c r="F111" s="748"/>
      <c r="G111" s="748"/>
      <c r="H111" s="748"/>
      <c r="I111" s="748"/>
      <c r="J111" s="748"/>
      <c r="K111" s="748"/>
      <c r="L111" s="748"/>
      <c r="M111" s="748"/>
      <c r="N111" s="748"/>
      <c r="O111" s="748"/>
      <c r="P111" s="748"/>
      <c r="Q111" s="748"/>
      <c r="R111" s="748"/>
      <c r="S111" s="748"/>
      <c r="T111" s="748"/>
      <c r="U111" s="748"/>
      <c r="V111" s="748"/>
      <c r="W111" s="748"/>
      <c r="X111" s="748"/>
      <c r="Y111" s="748"/>
      <c r="Z111" s="914"/>
      <c r="AA111" s="752" t="s">
        <v>203</v>
      </c>
      <c r="AB111" s="753"/>
      <c r="AC111" s="753"/>
      <c r="AD111" s="753"/>
      <c r="AE111" s="754"/>
      <c r="AF111" s="755" t="s">
        <v>203</v>
      </c>
      <c r="AG111" s="753"/>
      <c r="AH111" s="753"/>
      <c r="AI111" s="753"/>
      <c r="AJ111" s="754"/>
      <c r="AK111" s="755" t="s">
        <v>203</v>
      </c>
      <c r="AL111" s="753"/>
      <c r="AM111" s="753"/>
      <c r="AN111" s="753"/>
      <c r="AO111" s="754"/>
      <c r="AP111" s="824" t="s">
        <v>203</v>
      </c>
      <c r="AQ111" s="825"/>
      <c r="AR111" s="825"/>
      <c r="AS111" s="825"/>
      <c r="AT111" s="826"/>
      <c r="AU111" s="897"/>
      <c r="AV111" s="898"/>
      <c r="AW111" s="898"/>
      <c r="AX111" s="898"/>
      <c r="AY111" s="898"/>
      <c r="AZ111" s="823" t="s">
        <v>470</v>
      </c>
      <c r="BA111" s="760"/>
      <c r="BB111" s="760"/>
      <c r="BC111" s="760"/>
      <c r="BD111" s="760"/>
      <c r="BE111" s="760"/>
      <c r="BF111" s="760"/>
      <c r="BG111" s="760"/>
      <c r="BH111" s="760"/>
      <c r="BI111" s="760"/>
      <c r="BJ111" s="760"/>
      <c r="BK111" s="760"/>
      <c r="BL111" s="760"/>
      <c r="BM111" s="760"/>
      <c r="BN111" s="760"/>
      <c r="BO111" s="760"/>
      <c r="BP111" s="761"/>
      <c r="BQ111" s="827">
        <v>89333</v>
      </c>
      <c r="BR111" s="828"/>
      <c r="BS111" s="828"/>
      <c r="BT111" s="828"/>
      <c r="BU111" s="828"/>
      <c r="BV111" s="828">
        <v>59375</v>
      </c>
      <c r="BW111" s="828"/>
      <c r="BX111" s="828"/>
      <c r="BY111" s="828"/>
      <c r="BZ111" s="828"/>
      <c r="CA111" s="828">
        <v>29597</v>
      </c>
      <c r="CB111" s="828"/>
      <c r="CC111" s="828"/>
      <c r="CD111" s="828"/>
      <c r="CE111" s="828"/>
      <c r="CF111" s="885">
        <v>0.4</v>
      </c>
      <c r="CG111" s="886"/>
      <c r="CH111" s="886"/>
      <c r="CI111" s="886"/>
      <c r="CJ111" s="886"/>
      <c r="CK111" s="902"/>
      <c r="CL111" s="744"/>
      <c r="CM111" s="823" t="s">
        <v>139</v>
      </c>
      <c r="CN111" s="760"/>
      <c r="CO111" s="760"/>
      <c r="CP111" s="760"/>
      <c r="CQ111" s="760"/>
      <c r="CR111" s="760"/>
      <c r="CS111" s="760"/>
      <c r="CT111" s="760"/>
      <c r="CU111" s="760"/>
      <c r="CV111" s="760"/>
      <c r="CW111" s="760"/>
      <c r="CX111" s="760"/>
      <c r="CY111" s="760"/>
      <c r="CZ111" s="760"/>
      <c r="DA111" s="760"/>
      <c r="DB111" s="760"/>
      <c r="DC111" s="760"/>
      <c r="DD111" s="760"/>
      <c r="DE111" s="760"/>
      <c r="DF111" s="761"/>
      <c r="DG111" s="827" t="s">
        <v>203</v>
      </c>
      <c r="DH111" s="828"/>
      <c r="DI111" s="828"/>
      <c r="DJ111" s="828"/>
      <c r="DK111" s="828"/>
      <c r="DL111" s="828" t="s">
        <v>203</v>
      </c>
      <c r="DM111" s="828"/>
      <c r="DN111" s="828"/>
      <c r="DO111" s="828"/>
      <c r="DP111" s="828"/>
      <c r="DQ111" s="828" t="s">
        <v>203</v>
      </c>
      <c r="DR111" s="828"/>
      <c r="DS111" s="828"/>
      <c r="DT111" s="828"/>
      <c r="DU111" s="828"/>
      <c r="DV111" s="829" t="s">
        <v>203</v>
      </c>
      <c r="DW111" s="829"/>
      <c r="DX111" s="829"/>
      <c r="DY111" s="829"/>
      <c r="DZ111" s="830"/>
    </row>
    <row r="112" spans="1:131" s="48" customFormat="1" ht="26.25" customHeight="1" x14ac:dyDescent="0.2">
      <c r="A112" s="731" t="s">
        <v>152</v>
      </c>
      <c r="B112" s="732"/>
      <c r="C112" s="760" t="s">
        <v>472</v>
      </c>
      <c r="D112" s="760"/>
      <c r="E112" s="760"/>
      <c r="F112" s="760"/>
      <c r="G112" s="760"/>
      <c r="H112" s="760"/>
      <c r="I112" s="760"/>
      <c r="J112" s="760"/>
      <c r="K112" s="760"/>
      <c r="L112" s="760"/>
      <c r="M112" s="760"/>
      <c r="N112" s="760"/>
      <c r="O112" s="760"/>
      <c r="P112" s="760"/>
      <c r="Q112" s="760"/>
      <c r="R112" s="760"/>
      <c r="S112" s="760"/>
      <c r="T112" s="760"/>
      <c r="U112" s="760"/>
      <c r="V112" s="760"/>
      <c r="W112" s="760"/>
      <c r="X112" s="760"/>
      <c r="Y112" s="760"/>
      <c r="Z112" s="761"/>
      <c r="AA112" s="752" t="s">
        <v>203</v>
      </c>
      <c r="AB112" s="753"/>
      <c r="AC112" s="753"/>
      <c r="AD112" s="753"/>
      <c r="AE112" s="754"/>
      <c r="AF112" s="755" t="s">
        <v>203</v>
      </c>
      <c r="AG112" s="753"/>
      <c r="AH112" s="753"/>
      <c r="AI112" s="753"/>
      <c r="AJ112" s="754"/>
      <c r="AK112" s="755" t="s">
        <v>203</v>
      </c>
      <c r="AL112" s="753"/>
      <c r="AM112" s="753"/>
      <c r="AN112" s="753"/>
      <c r="AO112" s="754"/>
      <c r="AP112" s="824" t="s">
        <v>203</v>
      </c>
      <c r="AQ112" s="825"/>
      <c r="AR112" s="825"/>
      <c r="AS112" s="825"/>
      <c r="AT112" s="826"/>
      <c r="AU112" s="897"/>
      <c r="AV112" s="898"/>
      <c r="AW112" s="898"/>
      <c r="AX112" s="898"/>
      <c r="AY112" s="898"/>
      <c r="AZ112" s="823" t="s">
        <v>269</v>
      </c>
      <c r="BA112" s="760"/>
      <c r="BB112" s="760"/>
      <c r="BC112" s="760"/>
      <c r="BD112" s="760"/>
      <c r="BE112" s="760"/>
      <c r="BF112" s="760"/>
      <c r="BG112" s="760"/>
      <c r="BH112" s="760"/>
      <c r="BI112" s="760"/>
      <c r="BJ112" s="760"/>
      <c r="BK112" s="760"/>
      <c r="BL112" s="760"/>
      <c r="BM112" s="760"/>
      <c r="BN112" s="760"/>
      <c r="BO112" s="760"/>
      <c r="BP112" s="761"/>
      <c r="BQ112" s="827">
        <v>3169858</v>
      </c>
      <c r="BR112" s="828"/>
      <c r="BS112" s="828"/>
      <c r="BT112" s="828"/>
      <c r="BU112" s="828"/>
      <c r="BV112" s="828">
        <v>3047656</v>
      </c>
      <c r="BW112" s="828"/>
      <c r="BX112" s="828"/>
      <c r="BY112" s="828"/>
      <c r="BZ112" s="828"/>
      <c r="CA112" s="828">
        <v>3020905</v>
      </c>
      <c r="CB112" s="828"/>
      <c r="CC112" s="828"/>
      <c r="CD112" s="828"/>
      <c r="CE112" s="828"/>
      <c r="CF112" s="885">
        <v>44.2</v>
      </c>
      <c r="CG112" s="886"/>
      <c r="CH112" s="886"/>
      <c r="CI112" s="886"/>
      <c r="CJ112" s="886"/>
      <c r="CK112" s="902"/>
      <c r="CL112" s="744"/>
      <c r="CM112" s="823" t="s">
        <v>394</v>
      </c>
      <c r="CN112" s="760"/>
      <c r="CO112" s="760"/>
      <c r="CP112" s="760"/>
      <c r="CQ112" s="760"/>
      <c r="CR112" s="760"/>
      <c r="CS112" s="760"/>
      <c r="CT112" s="760"/>
      <c r="CU112" s="760"/>
      <c r="CV112" s="760"/>
      <c r="CW112" s="760"/>
      <c r="CX112" s="760"/>
      <c r="CY112" s="760"/>
      <c r="CZ112" s="760"/>
      <c r="DA112" s="760"/>
      <c r="DB112" s="760"/>
      <c r="DC112" s="760"/>
      <c r="DD112" s="760"/>
      <c r="DE112" s="760"/>
      <c r="DF112" s="761"/>
      <c r="DG112" s="827" t="s">
        <v>203</v>
      </c>
      <c r="DH112" s="828"/>
      <c r="DI112" s="828"/>
      <c r="DJ112" s="828"/>
      <c r="DK112" s="828"/>
      <c r="DL112" s="828" t="s">
        <v>203</v>
      </c>
      <c r="DM112" s="828"/>
      <c r="DN112" s="828"/>
      <c r="DO112" s="828"/>
      <c r="DP112" s="828"/>
      <c r="DQ112" s="828" t="s">
        <v>203</v>
      </c>
      <c r="DR112" s="828"/>
      <c r="DS112" s="828"/>
      <c r="DT112" s="828"/>
      <c r="DU112" s="828"/>
      <c r="DV112" s="829" t="s">
        <v>203</v>
      </c>
      <c r="DW112" s="829"/>
      <c r="DX112" s="829"/>
      <c r="DY112" s="829"/>
      <c r="DZ112" s="830"/>
    </row>
    <row r="113" spans="1:130" s="48" customFormat="1" ht="26.25" customHeight="1" x14ac:dyDescent="0.2">
      <c r="A113" s="733"/>
      <c r="B113" s="734"/>
      <c r="C113" s="760" t="s">
        <v>473</v>
      </c>
      <c r="D113" s="760"/>
      <c r="E113" s="760"/>
      <c r="F113" s="760"/>
      <c r="G113" s="760"/>
      <c r="H113" s="760"/>
      <c r="I113" s="760"/>
      <c r="J113" s="760"/>
      <c r="K113" s="760"/>
      <c r="L113" s="760"/>
      <c r="M113" s="760"/>
      <c r="N113" s="760"/>
      <c r="O113" s="760"/>
      <c r="P113" s="760"/>
      <c r="Q113" s="760"/>
      <c r="R113" s="760"/>
      <c r="S113" s="760"/>
      <c r="T113" s="760"/>
      <c r="U113" s="760"/>
      <c r="V113" s="760"/>
      <c r="W113" s="760"/>
      <c r="X113" s="760"/>
      <c r="Y113" s="760"/>
      <c r="Z113" s="761"/>
      <c r="AA113" s="752">
        <v>353025</v>
      </c>
      <c r="AB113" s="753"/>
      <c r="AC113" s="753"/>
      <c r="AD113" s="753"/>
      <c r="AE113" s="754"/>
      <c r="AF113" s="755">
        <v>358275</v>
      </c>
      <c r="AG113" s="753"/>
      <c r="AH113" s="753"/>
      <c r="AI113" s="753"/>
      <c r="AJ113" s="754"/>
      <c r="AK113" s="755">
        <v>369036</v>
      </c>
      <c r="AL113" s="753"/>
      <c r="AM113" s="753"/>
      <c r="AN113" s="753"/>
      <c r="AO113" s="754"/>
      <c r="AP113" s="824">
        <v>5.4</v>
      </c>
      <c r="AQ113" s="825"/>
      <c r="AR113" s="825"/>
      <c r="AS113" s="825"/>
      <c r="AT113" s="826"/>
      <c r="AU113" s="897"/>
      <c r="AV113" s="898"/>
      <c r="AW113" s="898"/>
      <c r="AX113" s="898"/>
      <c r="AY113" s="898"/>
      <c r="AZ113" s="823" t="s">
        <v>207</v>
      </c>
      <c r="BA113" s="760"/>
      <c r="BB113" s="760"/>
      <c r="BC113" s="760"/>
      <c r="BD113" s="760"/>
      <c r="BE113" s="760"/>
      <c r="BF113" s="760"/>
      <c r="BG113" s="760"/>
      <c r="BH113" s="760"/>
      <c r="BI113" s="760"/>
      <c r="BJ113" s="760"/>
      <c r="BK113" s="760"/>
      <c r="BL113" s="760"/>
      <c r="BM113" s="760"/>
      <c r="BN113" s="760"/>
      <c r="BO113" s="760"/>
      <c r="BP113" s="761"/>
      <c r="BQ113" s="827" t="s">
        <v>203</v>
      </c>
      <c r="BR113" s="828"/>
      <c r="BS113" s="828"/>
      <c r="BT113" s="828"/>
      <c r="BU113" s="828"/>
      <c r="BV113" s="828" t="s">
        <v>203</v>
      </c>
      <c r="BW113" s="828"/>
      <c r="BX113" s="828"/>
      <c r="BY113" s="828"/>
      <c r="BZ113" s="828"/>
      <c r="CA113" s="828" t="s">
        <v>203</v>
      </c>
      <c r="CB113" s="828"/>
      <c r="CC113" s="828"/>
      <c r="CD113" s="828"/>
      <c r="CE113" s="828"/>
      <c r="CF113" s="885" t="s">
        <v>203</v>
      </c>
      <c r="CG113" s="886"/>
      <c r="CH113" s="886"/>
      <c r="CI113" s="886"/>
      <c r="CJ113" s="886"/>
      <c r="CK113" s="902"/>
      <c r="CL113" s="744"/>
      <c r="CM113" s="823" t="s">
        <v>404</v>
      </c>
      <c r="CN113" s="760"/>
      <c r="CO113" s="760"/>
      <c r="CP113" s="760"/>
      <c r="CQ113" s="760"/>
      <c r="CR113" s="760"/>
      <c r="CS113" s="760"/>
      <c r="CT113" s="760"/>
      <c r="CU113" s="760"/>
      <c r="CV113" s="760"/>
      <c r="CW113" s="760"/>
      <c r="CX113" s="760"/>
      <c r="CY113" s="760"/>
      <c r="CZ113" s="760"/>
      <c r="DA113" s="760"/>
      <c r="DB113" s="760"/>
      <c r="DC113" s="760"/>
      <c r="DD113" s="760"/>
      <c r="DE113" s="760"/>
      <c r="DF113" s="761"/>
      <c r="DG113" s="752" t="s">
        <v>203</v>
      </c>
      <c r="DH113" s="753"/>
      <c r="DI113" s="753"/>
      <c r="DJ113" s="753"/>
      <c r="DK113" s="754"/>
      <c r="DL113" s="755" t="s">
        <v>203</v>
      </c>
      <c r="DM113" s="753"/>
      <c r="DN113" s="753"/>
      <c r="DO113" s="753"/>
      <c r="DP113" s="754"/>
      <c r="DQ113" s="755" t="s">
        <v>203</v>
      </c>
      <c r="DR113" s="753"/>
      <c r="DS113" s="753"/>
      <c r="DT113" s="753"/>
      <c r="DU113" s="754"/>
      <c r="DV113" s="824" t="s">
        <v>203</v>
      </c>
      <c r="DW113" s="825"/>
      <c r="DX113" s="825"/>
      <c r="DY113" s="825"/>
      <c r="DZ113" s="826"/>
    </row>
    <row r="114" spans="1:130" s="48" customFormat="1" ht="26.25" customHeight="1" x14ac:dyDescent="0.2">
      <c r="A114" s="733"/>
      <c r="B114" s="734"/>
      <c r="C114" s="760" t="s">
        <v>475</v>
      </c>
      <c r="D114" s="760"/>
      <c r="E114" s="760"/>
      <c r="F114" s="760"/>
      <c r="G114" s="760"/>
      <c r="H114" s="760"/>
      <c r="I114" s="760"/>
      <c r="J114" s="760"/>
      <c r="K114" s="760"/>
      <c r="L114" s="760"/>
      <c r="M114" s="760"/>
      <c r="N114" s="760"/>
      <c r="O114" s="760"/>
      <c r="P114" s="760"/>
      <c r="Q114" s="760"/>
      <c r="R114" s="760"/>
      <c r="S114" s="760"/>
      <c r="T114" s="760"/>
      <c r="U114" s="760"/>
      <c r="V114" s="760"/>
      <c r="W114" s="760"/>
      <c r="X114" s="760"/>
      <c r="Y114" s="760"/>
      <c r="Z114" s="761"/>
      <c r="AA114" s="752">
        <v>-3364</v>
      </c>
      <c r="AB114" s="753"/>
      <c r="AC114" s="753"/>
      <c r="AD114" s="753"/>
      <c r="AE114" s="754"/>
      <c r="AF114" s="755">
        <v>-412</v>
      </c>
      <c r="AG114" s="753"/>
      <c r="AH114" s="753"/>
      <c r="AI114" s="753"/>
      <c r="AJ114" s="754"/>
      <c r="AK114" s="755" t="s">
        <v>203</v>
      </c>
      <c r="AL114" s="753"/>
      <c r="AM114" s="753"/>
      <c r="AN114" s="753"/>
      <c r="AO114" s="754"/>
      <c r="AP114" s="824" t="s">
        <v>203</v>
      </c>
      <c r="AQ114" s="825"/>
      <c r="AR114" s="825"/>
      <c r="AS114" s="825"/>
      <c r="AT114" s="826"/>
      <c r="AU114" s="897"/>
      <c r="AV114" s="898"/>
      <c r="AW114" s="898"/>
      <c r="AX114" s="898"/>
      <c r="AY114" s="898"/>
      <c r="AZ114" s="823" t="s">
        <v>476</v>
      </c>
      <c r="BA114" s="760"/>
      <c r="BB114" s="760"/>
      <c r="BC114" s="760"/>
      <c r="BD114" s="760"/>
      <c r="BE114" s="760"/>
      <c r="BF114" s="760"/>
      <c r="BG114" s="760"/>
      <c r="BH114" s="760"/>
      <c r="BI114" s="760"/>
      <c r="BJ114" s="760"/>
      <c r="BK114" s="760"/>
      <c r="BL114" s="760"/>
      <c r="BM114" s="760"/>
      <c r="BN114" s="760"/>
      <c r="BO114" s="760"/>
      <c r="BP114" s="761"/>
      <c r="BQ114" s="827">
        <v>1812736</v>
      </c>
      <c r="BR114" s="828"/>
      <c r="BS114" s="828"/>
      <c r="BT114" s="828"/>
      <c r="BU114" s="828"/>
      <c r="BV114" s="828">
        <v>1735648</v>
      </c>
      <c r="BW114" s="828"/>
      <c r="BX114" s="828"/>
      <c r="BY114" s="828"/>
      <c r="BZ114" s="828"/>
      <c r="CA114" s="828">
        <v>1693201</v>
      </c>
      <c r="CB114" s="828"/>
      <c r="CC114" s="828"/>
      <c r="CD114" s="828"/>
      <c r="CE114" s="828"/>
      <c r="CF114" s="885">
        <v>24.8</v>
      </c>
      <c r="CG114" s="886"/>
      <c r="CH114" s="886"/>
      <c r="CI114" s="886"/>
      <c r="CJ114" s="886"/>
      <c r="CK114" s="902"/>
      <c r="CL114" s="744"/>
      <c r="CM114" s="823" t="s">
        <v>477</v>
      </c>
      <c r="CN114" s="760"/>
      <c r="CO114" s="760"/>
      <c r="CP114" s="760"/>
      <c r="CQ114" s="760"/>
      <c r="CR114" s="760"/>
      <c r="CS114" s="760"/>
      <c r="CT114" s="760"/>
      <c r="CU114" s="760"/>
      <c r="CV114" s="760"/>
      <c r="CW114" s="760"/>
      <c r="CX114" s="760"/>
      <c r="CY114" s="760"/>
      <c r="CZ114" s="760"/>
      <c r="DA114" s="760"/>
      <c r="DB114" s="760"/>
      <c r="DC114" s="760"/>
      <c r="DD114" s="760"/>
      <c r="DE114" s="760"/>
      <c r="DF114" s="761"/>
      <c r="DG114" s="752" t="s">
        <v>203</v>
      </c>
      <c r="DH114" s="753"/>
      <c r="DI114" s="753"/>
      <c r="DJ114" s="753"/>
      <c r="DK114" s="754"/>
      <c r="DL114" s="755" t="s">
        <v>203</v>
      </c>
      <c r="DM114" s="753"/>
      <c r="DN114" s="753"/>
      <c r="DO114" s="753"/>
      <c r="DP114" s="754"/>
      <c r="DQ114" s="755" t="s">
        <v>203</v>
      </c>
      <c r="DR114" s="753"/>
      <c r="DS114" s="753"/>
      <c r="DT114" s="753"/>
      <c r="DU114" s="754"/>
      <c r="DV114" s="824" t="s">
        <v>203</v>
      </c>
      <c r="DW114" s="825"/>
      <c r="DX114" s="825"/>
      <c r="DY114" s="825"/>
      <c r="DZ114" s="826"/>
    </row>
    <row r="115" spans="1:130" s="48" customFormat="1" ht="26.25" customHeight="1" x14ac:dyDescent="0.2">
      <c r="A115" s="733"/>
      <c r="B115" s="734"/>
      <c r="C115" s="760" t="s">
        <v>374</v>
      </c>
      <c r="D115" s="760"/>
      <c r="E115" s="760"/>
      <c r="F115" s="760"/>
      <c r="G115" s="760"/>
      <c r="H115" s="760"/>
      <c r="I115" s="760"/>
      <c r="J115" s="760"/>
      <c r="K115" s="760"/>
      <c r="L115" s="760"/>
      <c r="M115" s="760"/>
      <c r="N115" s="760"/>
      <c r="O115" s="760"/>
      <c r="P115" s="760"/>
      <c r="Q115" s="760"/>
      <c r="R115" s="760"/>
      <c r="S115" s="760"/>
      <c r="T115" s="760"/>
      <c r="U115" s="760"/>
      <c r="V115" s="760"/>
      <c r="W115" s="760"/>
      <c r="X115" s="760"/>
      <c r="Y115" s="760"/>
      <c r="Z115" s="761"/>
      <c r="AA115" s="752">
        <v>32183</v>
      </c>
      <c r="AB115" s="753"/>
      <c r="AC115" s="753"/>
      <c r="AD115" s="753"/>
      <c r="AE115" s="754"/>
      <c r="AF115" s="755">
        <v>29958</v>
      </c>
      <c r="AG115" s="753"/>
      <c r="AH115" s="753"/>
      <c r="AI115" s="753"/>
      <c r="AJ115" s="754"/>
      <c r="AK115" s="755">
        <v>29777</v>
      </c>
      <c r="AL115" s="753"/>
      <c r="AM115" s="753"/>
      <c r="AN115" s="753"/>
      <c r="AO115" s="754"/>
      <c r="AP115" s="824">
        <v>0.4</v>
      </c>
      <c r="AQ115" s="825"/>
      <c r="AR115" s="825"/>
      <c r="AS115" s="825"/>
      <c r="AT115" s="826"/>
      <c r="AU115" s="897"/>
      <c r="AV115" s="898"/>
      <c r="AW115" s="898"/>
      <c r="AX115" s="898"/>
      <c r="AY115" s="898"/>
      <c r="AZ115" s="823" t="s">
        <v>348</v>
      </c>
      <c r="BA115" s="760"/>
      <c r="BB115" s="760"/>
      <c r="BC115" s="760"/>
      <c r="BD115" s="760"/>
      <c r="BE115" s="760"/>
      <c r="BF115" s="760"/>
      <c r="BG115" s="760"/>
      <c r="BH115" s="760"/>
      <c r="BI115" s="760"/>
      <c r="BJ115" s="760"/>
      <c r="BK115" s="760"/>
      <c r="BL115" s="760"/>
      <c r="BM115" s="760"/>
      <c r="BN115" s="760"/>
      <c r="BO115" s="760"/>
      <c r="BP115" s="761"/>
      <c r="BQ115" s="827" t="s">
        <v>203</v>
      </c>
      <c r="BR115" s="828"/>
      <c r="BS115" s="828"/>
      <c r="BT115" s="828"/>
      <c r="BU115" s="828"/>
      <c r="BV115" s="828" t="s">
        <v>203</v>
      </c>
      <c r="BW115" s="828"/>
      <c r="BX115" s="828"/>
      <c r="BY115" s="828"/>
      <c r="BZ115" s="828"/>
      <c r="CA115" s="828" t="s">
        <v>203</v>
      </c>
      <c r="CB115" s="828"/>
      <c r="CC115" s="828"/>
      <c r="CD115" s="828"/>
      <c r="CE115" s="828"/>
      <c r="CF115" s="885" t="s">
        <v>203</v>
      </c>
      <c r="CG115" s="886"/>
      <c r="CH115" s="886"/>
      <c r="CI115" s="886"/>
      <c r="CJ115" s="886"/>
      <c r="CK115" s="902"/>
      <c r="CL115" s="744"/>
      <c r="CM115" s="823" t="s">
        <v>30</v>
      </c>
      <c r="CN115" s="760"/>
      <c r="CO115" s="760"/>
      <c r="CP115" s="760"/>
      <c r="CQ115" s="760"/>
      <c r="CR115" s="760"/>
      <c r="CS115" s="760"/>
      <c r="CT115" s="760"/>
      <c r="CU115" s="760"/>
      <c r="CV115" s="760"/>
      <c r="CW115" s="760"/>
      <c r="CX115" s="760"/>
      <c r="CY115" s="760"/>
      <c r="CZ115" s="760"/>
      <c r="DA115" s="760"/>
      <c r="DB115" s="760"/>
      <c r="DC115" s="760"/>
      <c r="DD115" s="760"/>
      <c r="DE115" s="760"/>
      <c r="DF115" s="761"/>
      <c r="DG115" s="752" t="s">
        <v>203</v>
      </c>
      <c r="DH115" s="753"/>
      <c r="DI115" s="753"/>
      <c r="DJ115" s="753"/>
      <c r="DK115" s="754"/>
      <c r="DL115" s="755" t="s">
        <v>203</v>
      </c>
      <c r="DM115" s="753"/>
      <c r="DN115" s="753"/>
      <c r="DO115" s="753"/>
      <c r="DP115" s="754"/>
      <c r="DQ115" s="755" t="s">
        <v>203</v>
      </c>
      <c r="DR115" s="753"/>
      <c r="DS115" s="753"/>
      <c r="DT115" s="753"/>
      <c r="DU115" s="754"/>
      <c r="DV115" s="824" t="s">
        <v>203</v>
      </c>
      <c r="DW115" s="825"/>
      <c r="DX115" s="825"/>
      <c r="DY115" s="825"/>
      <c r="DZ115" s="826"/>
    </row>
    <row r="116" spans="1:130" s="48" customFormat="1" ht="26.25" customHeight="1" x14ac:dyDescent="0.2">
      <c r="A116" s="735"/>
      <c r="B116" s="736"/>
      <c r="C116" s="832" t="s">
        <v>1</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52" t="s">
        <v>203</v>
      </c>
      <c r="AB116" s="753"/>
      <c r="AC116" s="753"/>
      <c r="AD116" s="753"/>
      <c r="AE116" s="754"/>
      <c r="AF116" s="755" t="s">
        <v>203</v>
      </c>
      <c r="AG116" s="753"/>
      <c r="AH116" s="753"/>
      <c r="AI116" s="753"/>
      <c r="AJ116" s="754"/>
      <c r="AK116" s="755" t="s">
        <v>203</v>
      </c>
      <c r="AL116" s="753"/>
      <c r="AM116" s="753"/>
      <c r="AN116" s="753"/>
      <c r="AO116" s="754"/>
      <c r="AP116" s="824" t="s">
        <v>203</v>
      </c>
      <c r="AQ116" s="825"/>
      <c r="AR116" s="825"/>
      <c r="AS116" s="825"/>
      <c r="AT116" s="826"/>
      <c r="AU116" s="897"/>
      <c r="AV116" s="898"/>
      <c r="AW116" s="898"/>
      <c r="AX116" s="898"/>
      <c r="AY116" s="898"/>
      <c r="AZ116" s="904" t="s">
        <v>225</v>
      </c>
      <c r="BA116" s="905"/>
      <c r="BB116" s="905"/>
      <c r="BC116" s="905"/>
      <c r="BD116" s="905"/>
      <c r="BE116" s="905"/>
      <c r="BF116" s="905"/>
      <c r="BG116" s="905"/>
      <c r="BH116" s="905"/>
      <c r="BI116" s="905"/>
      <c r="BJ116" s="905"/>
      <c r="BK116" s="905"/>
      <c r="BL116" s="905"/>
      <c r="BM116" s="905"/>
      <c r="BN116" s="905"/>
      <c r="BO116" s="905"/>
      <c r="BP116" s="906"/>
      <c r="BQ116" s="827" t="s">
        <v>203</v>
      </c>
      <c r="BR116" s="828"/>
      <c r="BS116" s="828"/>
      <c r="BT116" s="828"/>
      <c r="BU116" s="828"/>
      <c r="BV116" s="828" t="s">
        <v>203</v>
      </c>
      <c r="BW116" s="828"/>
      <c r="BX116" s="828"/>
      <c r="BY116" s="828"/>
      <c r="BZ116" s="828"/>
      <c r="CA116" s="828" t="s">
        <v>203</v>
      </c>
      <c r="CB116" s="828"/>
      <c r="CC116" s="828"/>
      <c r="CD116" s="828"/>
      <c r="CE116" s="828"/>
      <c r="CF116" s="885" t="s">
        <v>203</v>
      </c>
      <c r="CG116" s="886"/>
      <c r="CH116" s="886"/>
      <c r="CI116" s="886"/>
      <c r="CJ116" s="886"/>
      <c r="CK116" s="902"/>
      <c r="CL116" s="744"/>
      <c r="CM116" s="823" t="s">
        <v>11</v>
      </c>
      <c r="CN116" s="760"/>
      <c r="CO116" s="760"/>
      <c r="CP116" s="760"/>
      <c r="CQ116" s="760"/>
      <c r="CR116" s="760"/>
      <c r="CS116" s="760"/>
      <c r="CT116" s="760"/>
      <c r="CU116" s="760"/>
      <c r="CV116" s="760"/>
      <c r="CW116" s="760"/>
      <c r="CX116" s="760"/>
      <c r="CY116" s="760"/>
      <c r="CZ116" s="760"/>
      <c r="DA116" s="760"/>
      <c r="DB116" s="760"/>
      <c r="DC116" s="760"/>
      <c r="DD116" s="760"/>
      <c r="DE116" s="760"/>
      <c r="DF116" s="761"/>
      <c r="DG116" s="752">
        <v>89333</v>
      </c>
      <c r="DH116" s="753"/>
      <c r="DI116" s="753"/>
      <c r="DJ116" s="753"/>
      <c r="DK116" s="754"/>
      <c r="DL116" s="755">
        <v>59375</v>
      </c>
      <c r="DM116" s="753"/>
      <c r="DN116" s="753"/>
      <c r="DO116" s="753"/>
      <c r="DP116" s="754"/>
      <c r="DQ116" s="755">
        <v>29597</v>
      </c>
      <c r="DR116" s="753"/>
      <c r="DS116" s="753"/>
      <c r="DT116" s="753"/>
      <c r="DU116" s="754"/>
      <c r="DV116" s="824">
        <v>0.4</v>
      </c>
      <c r="DW116" s="825"/>
      <c r="DX116" s="825"/>
      <c r="DY116" s="825"/>
      <c r="DZ116" s="826"/>
    </row>
    <row r="117" spans="1:130" s="48" customFormat="1" ht="26.25" customHeight="1" x14ac:dyDescent="0.2">
      <c r="A117" s="887" t="s">
        <v>274</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64" t="s">
        <v>325</v>
      </c>
      <c r="Z117" s="889"/>
      <c r="AA117" s="907">
        <v>1927386</v>
      </c>
      <c r="AB117" s="908"/>
      <c r="AC117" s="908"/>
      <c r="AD117" s="908"/>
      <c r="AE117" s="909"/>
      <c r="AF117" s="910">
        <v>1936398</v>
      </c>
      <c r="AG117" s="908"/>
      <c r="AH117" s="908"/>
      <c r="AI117" s="908"/>
      <c r="AJ117" s="909"/>
      <c r="AK117" s="910">
        <v>2088339</v>
      </c>
      <c r="AL117" s="908"/>
      <c r="AM117" s="908"/>
      <c r="AN117" s="908"/>
      <c r="AO117" s="909"/>
      <c r="AP117" s="911"/>
      <c r="AQ117" s="912"/>
      <c r="AR117" s="912"/>
      <c r="AS117" s="912"/>
      <c r="AT117" s="913"/>
      <c r="AU117" s="897"/>
      <c r="AV117" s="898"/>
      <c r="AW117" s="898"/>
      <c r="AX117" s="898"/>
      <c r="AY117" s="898"/>
      <c r="AZ117" s="882" t="s">
        <v>478</v>
      </c>
      <c r="BA117" s="883"/>
      <c r="BB117" s="883"/>
      <c r="BC117" s="883"/>
      <c r="BD117" s="883"/>
      <c r="BE117" s="883"/>
      <c r="BF117" s="883"/>
      <c r="BG117" s="883"/>
      <c r="BH117" s="883"/>
      <c r="BI117" s="883"/>
      <c r="BJ117" s="883"/>
      <c r="BK117" s="883"/>
      <c r="BL117" s="883"/>
      <c r="BM117" s="883"/>
      <c r="BN117" s="883"/>
      <c r="BO117" s="883"/>
      <c r="BP117" s="884"/>
      <c r="BQ117" s="827" t="s">
        <v>203</v>
      </c>
      <c r="BR117" s="828"/>
      <c r="BS117" s="828"/>
      <c r="BT117" s="828"/>
      <c r="BU117" s="828"/>
      <c r="BV117" s="828" t="s">
        <v>203</v>
      </c>
      <c r="BW117" s="828"/>
      <c r="BX117" s="828"/>
      <c r="BY117" s="828"/>
      <c r="BZ117" s="828"/>
      <c r="CA117" s="828" t="s">
        <v>203</v>
      </c>
      <c r="CB117" s="828"/>
      <c r="CC117" s="828"/>
      <c r="CD117" s="828"/>
      <c r="CE117" s="828"/>
      <c r="CF117" s="885" t="s">
        <v>203</v>
      </c>
      <c r="CG117" s="886"/>
      <c r="CH117" s="886"/>
      <c r="CI117" s="886"/>
      <c r="CJ117" s="886"/>
      <c r="CK117" s="902"/>
      <c r="CL117" s="744"/>
      <c r="CM117" s="823" t="s">
        <v>341</v>
      </c>
      <c r="CN117" s="760"/>
      <c r="CO117" s="760"/>
      <c r="CP117" s="760"/>
      <c r="CQ117" s="760"/>
      <c r="CR117" s="760"/>
      <c r="CS117" s="760"/>
      <c r="CT117" s="760"/>
      <c r="CU117" s="760"/>
      <c r="CV117" s="760"/>
      <c r="CW117" s="760"/>
      <c r="CX117" s="760"/>
      <c r="CY117" s="760"/>
      <c r="CZ117" s="760"/>
      <c r="DA117" s="760"/>
      <c r="DB117" s="760"/>
      <c r="DC117" s="760"/>
      <c r="DD117" s="760"/>
      <c r="DE117" s="760"/>
      <c r="DF117" s="761"/>
      <c r="DG117" s="752" t="s">
        <v>203</v>
      </c>
      <c r="DH117" s="753"/>
      <c r="DI117" s="753"/>
      <c r="DJ117" s="753"/>
      <c r="DK117" s="754"/>
      <c r="DL117" s="755" t="s">
        <v>203</v>
      </c>
      <c r="DM117" s="753"/>
      <c r="DN117" s="753"/>
      <c r="DO117" s="753"/>
      <c r="DP117" s="754"/>
      <c r="DQ117" s="755" t="s">
        <v>203</v>
      </c>
      <c r="DR117" s="753"/>
      <c r="DS117" s="753"/>
      <c r="DT117" s="753"/>
      <c r="DU117" s="754"/>
      <c r="DV117" s="824" t="s">
        <v>203</v>
      </c>
      <c r="DW117" s="825"/>
      <c r="DX117" s="825"/>
      <c r="DY117" s="825"/>
      <c r="DZ117" s="826"/>
    </row>
    <row r="118" spans="1:130" s="48" customFormat="1" ht="26.25" customHeight="1" x14ac:dyDescent="0.2">
      <c r="A118" s="887" t="s">
        <v>90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431</v>
      </c>
      <c r="AB118" s="888"/>
      <c r="AC118" s="888"/>
      <c r="AD118" s="888"/>
      <c r="AE118" s="889"/>
      <c r="AF118" s="890" t="s">
        <v>467</v>
      </c>
      <c r="AG118" s="888"/>
      <c r="AH118" s="888"/>
      <c r="AI118" s="888"/>
      <c r="AJ118" s="889"/>
      <c r="AK118" s="890" t="s">
        <v>389</v>
      </c>
      <c r="AL118" s="888"/>
      <c r="AM118" s="888"/>
      <c r="AN118" s="888"/>
      <c r="AO118" s="889"/>
      <c r="AP118" s="890" t="s">
        <v>468</v>
      </c>
      <c r="AQ118" s="888"/>
      <c r="AR118" s="888"/>
      <c r="AS118" s="888"/>
      <c r="AT118" s="891"/>
      <c r="AU118" s="897"/>
      <c r="AV118" s="898"/>
      <c r="AW118" s="898"/>
      <c r="AX118" s="898"/>
      <c r="AY118" s="898"/>
      <c r="AZ118" s="831" t="s">
        <v>479</v>
      </c>
      <c r="BA118" s="832"/>
      <c r="BB118" s="832"/>
      <c r="BC118" s="832"/>
      <c r="BD118" s="832"/>
      <c r="BE118" s="832"/>
      <c r="BF118" s="832"/>
      <c r="BG118" s="832"/>
      <c r="BH118" s="832"/>
      <c r="BI118" s="832"/>
      <c r="BJ118" s="832"/>
      <c r="BK118" s="832"/>
      <c r="BL118" s="832"/>
      <c r="BM118" s="832"/>
      <c r="BN118" s="832"/>
      <c r="BO118" s="832"/>
      <c r="BP118" s="833"/>
      <c r="BQ118" s="860" t="s">
        <v>203</v>
      </c>
      <c r="BR118" s="861"/>
      <c r="BS118" s="861"/>
      <c r="BT118" s="861"/>
      <c r="BU118" s="861"/>
      <c r="BV118" s="861" t="s">
        <v>203</v>
      </c>
      <c r="BW118" s="861"/>
      <c r="BX118" s="861"/>
      <c r="BY118" s="861"/>
      <c r="BZ118" s="861"/>
      <c r="CA118" s="861" t="s">
        <v>203</v>
      </c>
      <c r="CB118" s="861"/>
      <c r="CC118" s="861"/>
      <c r="CD118" s="861"/>
      <c r="CE118" s="861"/>
      <c r="CF118" s="885" t="s">
        <v>203</v>
      </c>
      <c r="CG118" s="886"/>
      <c r="CH118" s="886"/>
      <c r="CI118" s="886"/>
      <c r="CJ118" s="886"/>
      <c r="CK118" s="902"/>
      <c r="CL118" s="744"/>
      <c r="CM118" s="823" t="s">
        <v>480</v>
      </c>
      <c r="CN118" s="760"/>
      <c r="CO118" s="760"/>
      <c r="CP118" s="760"/>
      <c r="CQ118" s="760"/>
      <c r="CR118" s="760"/>
      <c r="CS118" s="760"/>
      <c r="CT118" s="760"/>
      <c r="CU118" s="760"/>
      <c r="CV118" s="760"/>
      <c r="CW118" s="760"/>
      <c r="CX118" s="760"/>
      <c r="CY118" s="760"/>
      <c r="CZ118" s="760"/>
      <c r="DA118" s="760"/>
      <c r="DB118" s="760"/>
      <c r="DC118" s="760"/>
      <c r="DD118" s="760"/>
      <c r="DE118" s="760"/>
      <c r="DF118" s="761"/>
      <c r="DG118" s="752" t="s">
        <v>203</v>
      </c>
      <c r="DH118" s="753"/>
      <c r="DI118" s="753"/>
      <c r="DJ118" s="753"/>
      <c r="DK118" s="754"/>
      <c r="DL118" s="755" t="s">
        <v>203</v>
      </c>
      <c r="DM118" s="753"/>
      <c r="DN118" s="753"/>
      <c r="DO118" s="753"/>
      <c r="DP118" s="754"/>
      <c r="DQ118" s="755" t="s">
        <v>203</v>
      </c>
      <c r="DR118" s="753"/>
      <c r="DS118" s="753"/>
      <c r="DT118" s="753"/>
      <c r="DU118" s="754"/>
      <c r="DV118" s="824" t="s">
        <v>203</v>
      </c>
      <c r="DW118" s="825"/>
      <c r="DX118" s="825"/>
      <c r="DY118" s="825"/>
      <c r="DZ118" s="826"/>
    </row>
    <row r="119" spans="1:130" s="48" customFormat="1" ht="26.25" customHeight="1" x14ac:dyDescent="0.2">
      <c r="A119" s="741" t="s">
        <v>385</v>
      </c>
      <c r="B119" s="742"/>
      <c r="C119" s="851" t="s">
        <v>62</v>
      </c>
      <c r="D119" s="799"/>
      <c r="E119" s="799"/>
      <c r="F119" s="799"/>
      <c r="G119" s="799"/>
      <c r="H119" s="799"/>
      <c r="I119" s="799"/>
      <c r="J119" s="799"/>
      <c r="K119" s="799"/>
      <c r="L119" s="799"/>
      <c r="M119" s="799"/>
      <c r="N119" s="799"/>
      <c r="O119" s="799"/>
      <c r="P119" s="799"/>
      <c r="Q119" s="799"/>
      <c r="R119" s="799"/>
      <c r="S119" s="799"/>
      <c r="T119" s="799"/>
      <c r="U119" s="799"/>
      <c r="V119" s="799"/>
      <c r="W119" s="799"/>
      <c r="X119" s="799"/>
      <c r="Y119" s="799"/>
      <c r="Z119" s="800"/>
      <c r="AA119" s="791" t="s">
        <v>203</v>
      </c>
      <c r="AB119" s="792"/>
      <c r="AC119" s="792"/>
      <c r="AD119" s="792"/>
      <c r="AE119" s="793"/>
      <c r="AF119" s="794" t="s">
        <v>203</v>
      </c>
      <c r="AG119" s="792"/>
      <c r="AH119" s="792"/>
      <c r="AI119" s="792"/>
      <c r="AJ119" s="793"/>
      <c r="AK119" s="794" t="s">
        <v>203</v>
      </c>
      <c r="AL119" s="792"/>
      <c r="AM119" s="792"/>
      <c r="AN119" s="792"/>
      <c r="AO119" s="793"/>
      <c r="AP119" s="892" t="s">
        <v>203</v>
      </c>
      <c r="AQ119" s="893"/>
      <c r="AR119" s="893"/>
      <c r="AS119" s="893"/>
      <c r="AT119" s="894"/>
      <c r="AU119" s="899"/>
      <c r="AV119" s="900"/>
      <c r="AW119" s="900"/>
      <c r="AX119" s="900"/>
      <c r="AY119" s="900"/>
      <c r="AZ119" s="69" t="s">
        <v>274</v>
      </c>
      <c r="BA119" s="69"/>
      <c r="BB119" s="69"/>
      <c r="BC119" s="69"/>
      <c r="BD119" s="69"/>
      <c r="BE119" s="69"/>
      <c r="BF119" s="69"/>
      <c r="BG119" s="69"/>
      <c r="BH119" s="69"/>
      <c r="BI119" s="69"/>
      <c r="BJ119" s="69"/>
      <c r="BK119" s="69"/>
      <c r="BL119" s="69"/>
      <c r="BM119" s="69"/>
      <c r="BN119" s="69"/>
      <c r="BO119" s="864" t="s">
        <v>168</v>
      </c>
      <c r="BP119" s="865"/>
      <c r="BQ119" s="860">
        <v>22022573</v>
      </c>
      <c r="BR119" s="861"/>
      <c r="BS119" s="861"/>
      <c r="BT119" s="861"/>
      <c r="BU119" s="861"/>
      <c r="BV119" s="861">
        <v>21818417</v>
      </c>
      <c r="BW119" s="861"/>
      <c r="BX119" s="861"/>
      <c r="BY119" s="861"/>
      <c r="BZ119" s="861"/>
      <c r="CA119" s="861">
        <v>21157008</v>
      </c>
      <c r="CB119" s="861"/>
      <c r="CC119" s="861"/>
      <c r="CD119" s="861"/>
      <c r="CE119" s="861"/>
      <c r="CF119" s="718"/>
      <c r="CG119" s="719"/>
      <c r="CH119" s="719"/>
      <c r="CI119" s="719"/>
      <c r="CJ119" s="868"/>
      <c r="CK119" s="903"/>
      <c r="CL119" s="746"/>
      <c r="CM119" s="831" t="s">
        <v>481</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71" t="s">
        <v>203</v>
      </c>
      <c r="DH119" s="772"/>
      <c r="DI119" s="772"/>
      <c r="DJ119" s="772"/>
      <c r="DK119" s="773"/>
      <c r="DL119" s="774" t="s">
        <v>203</v>
      </c>
      <c r="DM119" s="772"/>
      <c r="DN119" s="772"/>
      <c r="DO119" s="772"/>
      <c r="DP119" s="773"/>
      <c r="DQ119" s="774" t="s">
        <v>203</v>
      </c>
      <c r="DR119" s="772"/>
      <c r="DS119" s="772"/>
      <c r="DT119" s="772"/>
      <c r="DU119" s="773"/>
      <c r="DV119" s="848" t="s">
        <v>203</v>
      </c>
      <c r="DW119" s="849"/>
      <c r="DX119" s="849"/>
      <c r="DY119" s="849"/>
      <c r="DZ119" s="850"/>
    </row>
    <row r="120" spans="1:130" s="48" customFormat="1" ht="26.25" customHeight="1" x14ac:dyDescent="0.2">
      <c r="A120" s="743"/>
      <c r="B120" s="744"/>
      <c r="C120" s="823" t="s">
        <v>139</v>
      </c>
      <c r="D120" s="760"/>
      <c r="E120" s="760"/>
      <c r="F120" s="760"/>
      <c r="G120" s="760"/>
      <c r="H120" s="760"/>
      <c r="I120" s="760"/>
      <c r="J120" s="760"/>
      <c r="K120" s="760"/>
      <c r="L120" s="760"/>
      <c r="M120" s="760"/>
      <c r="N120" s="760"/>
      <c r="O120" s="760"/>
      <c r="P120" s="760"/>
      <c r="Q120" s="760"/>
      <c r="R120" s="760"/>
      <c r="S120" s="760"/>
      <c r="T120" s="760"/>
      <c r="U120" s="760"/>
      <c r="V120" s="760"/>
      <c r="W120" s="760"/>
      <c r="X120" s="760"/>
      <c r="Y120" s="760"/>
      <c r="Z120" s="761"/>
      <c r="AA120" s="752" t="s">
        <v>203</v>
      </c>
      <c r="AB120" s="753"/>
      <c r="AC120" s="753"/>
      <c r="AD120" s="753"/>
      <c r="AE120" s="754"/>
      <c r="AF120" s="755" t="s">
        <v>203</v>
      </c>
      <c r="AG120" s="753"/>
      <c r="AH120" s="753"/>
      <c r="AI120" s="753"/>
      <c r="AJ120" s="754"/>
      <c r="AK120" s="755" t="s">
        <v>203</v>
      </c>
      <c r="AL120" s="753"/>
      <c r="AM120" s="753"/>
      <c r="AN120" s="753"/>
      <c r="AO120" s="754"/>
      <c r="AP120" s="824" t="s">
        <v>203</v>
      </c>
      <c r="AQ120" s="825"/>
      <c r="AR120" s="825"/>
      <c r="AS120" s="825"/>
      <c r="AT120" s="826"/>
      <c r="AU120" s="869" t="s">
        <v>471</v>
      </c>
      <c r="AV120" s="870"/>
      <c r="AW120" s="870"/>
      <c r="AX120" s="870"/>
      <c r="AY120" s="871"/>
      <c r="AZ120" s="851" t="s">
        <v>218</v>
      </c>
      <c r="BA120" s="799"/>
      <c r="BB120" s="799"/>
      <c r="BC120" s="799"/>
      <c r="BD120" s="799"/>
      <c r="BE120" s="799"/>
      <c r="BF120" s="799"/>
      <c r="BG120" s="799"/>
      <c r="BH120" s="799"/>
      <c r="BI120" s="799"/>
      <c r="BJ120" s="799"/>
      <c r="BK120" s="799"/>
      <c r="BL120" s="799"/>
      <c r="BM120" s="799"/>
      <c r="BN120" s="799"/>
      <c r="BO120" s="799"/>
      <c r="BP120" s="800"/>
      <c r="BQ120" s="852">
        <v>4733902</v>
      </c>
      <c r="BR120" s="853"/>
      <c r="BS120" s="853"/>
      <c r="BT120" s="853"/>
      <c r="BU120" s="853"/>
      <c r="BV120" s="853">
        <v>5051798</v>
      </c>
      <c r="BW120" s="853"/>
      <c r="BX120" s="853"/>
      <c r="BY120" s="853"/>
      <c r="BZ120" s="853"/>
      <c r="CA120" s="853">
        <v>5088080</v>
      </c>
      <c r="CB120" s="853"/>
      <c r="CC120" s="853"/>
      <c r="CD120" s="853"/>
      <c r="CE120" s="853"/>
      <c r="CF120" s="877">
        <v>74.5</v>
      </c>
      <c r="CG120" s="878"/>
      <c r="CH120" s="878"/>
      <c r="CI120" s="878"/>
      <c r="CJ120" s="878"/>
      <c r="CK120" s="856" t="s">
        <v>270</v>
      </c>
      <c r="CL120" s="815"/>
      <c r="CM120" s="815"/>
      <c r="CN120" s="815"/>
      <c r="CO120" s="816"/>
      <c r="CP120" s="879" t="s">
        <v>354</v>
      </c>
      <c r="CQ120" s="880"/>
      <c r="CR120" s="880"/>
      <c r="CS120" s="880"/>
      <c r="CT120" s="880"/>
      <c r="CU120" s="880"/>
      <c r="CV120" s="880"/>
      <c r="CW120" s="880"/>
      <c r="CX120" s="880"/>
      <c r="CY120" s="880"/>
      <c r="CZ120" s="880"/>
      <c r="DA120" s="880"/>
      <c r="DB120" s="880"/>
      <c r="DC120" s="880"/>
      <c r="DD120" s="880"/>
      <c r="DE120" s="880"/>
      <c r="DF120" s="881"/>
      <c r="DG120" s="852" t="s">
        <v>203</v>
      </c>
      <c r="DH120" s="853"/>
      <c r="DI120" s="853"/>
      <c r="DJ120" s="853"/>
      <c r="DK120" s="853"/>
      <c r="DL120" s="853">
        <v>1798739</v>
      </c>
      <c r="DM120" s="853"/>
      <c r="DN120" s="853"/>
      <c r="DO120" s="853"/>
      <c r="DP120" s="853"/>
      <c r="DQ120" s="853">
        <v>1713054</v>
      </c>
      <c r="DR120" s="853"/>
      <c r="DS120" s="853"/>
      <c r="DT120" s="853"/>
      <c r="DU120" s="853"/>
      <c r="DV120" s="854">
        <v>25.1</v>
      </c>
      <c r="DW120" s="854"/>
      <c r="DX120" s="854"/>
      <c r="DY120" s="854"/>
      <c r="DZ120" s="855"/>
    </row>
    <row r="121" spans="1:130" s="48" customFormat="1" ht="26.25" customHeight="1" x14ac:dyDescent="0.2">
      <c r="A121" s="743"/>
      <c r="B121" s="744"/>
      <c r="C121" s="882" t="s">
        <v>138</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52" t="s">
        <v>203</v>
      </c>
      <c r="AB121" s="753"/>
      <c r="AC121" s="753"/>
      <c r="AD121" s="753"/>
      <c r="AE121" s="754"/>
      <c r="AF121" s="755" t="s">
        <v>203</v>
      </c>
      <c r="AG121" s="753"/>
      <c r="AH121" s="753"/>
      <c r="AI121" s="753"/>
      <c r="AJ121" s="754"/>
      <c r="AK121" s="755" t="s">
        <v>203</v>
      </c>
      <c r="AL121" s="753"/>
      <c r="AM121" s="753"/>
      <c r="AN121" s="753"/>
      <c r="AO121" s="754"/>
      <c r="AP121" s="824" t="s">
        <v>203</v>
      </c>
      <c r="AQ121" s="825"/>
      <c r="AR121" s="825"/>
      <c r="AS121" s="825"/>
      <c r="AT121" s="826"/>
      <c r="AU121" s="872"/>
      <c r="AV121" s="873"/>
      <c r="AW121" s="873"/>
      <c r="AX121" s="873"/>
      <c r="AY121" s="874"/>
      <c r="AZ121" s="823" t="s">
        <v>482</v>
      </c>
      <c r="BA121" s="760"/>
      <c r="BB121" s="760"/>
      <c r="BC121" s="760"/>
      <c r="BD121" s="760"/>
      <c r="BE121" s="760"/>
      <c r="BF121" s="760"/>
      <c r="BG121" s="760"/>
      <c r="BH121" s="760"/>
      <c r="BI121" s="760"/>
      <c r="BJ121" s="760"/>
      <c r="BK121" s="760"/>
      <c r="BL121" s="760"/>
      <c r="BM121" s="760"/>
      <c r="BN121" s="760"/>
      <c r="BO121" s="760"/>
      <c r="BP121" s="761"/>
      <c r="BQ121" s="827">
        <v>24638</v>
      </c>
      <c r="BR121" s="828"/>
      <c r="BS121" s="828"/>
      <c r="BT121" s="828"/>
      <c r="BU121" s="828"/>
      <c r="BV121" s="828">
        <v>14911</v>
      </c>
      <c r="BW121" s="828"/>
      <c r="BX121" s="828"/>
      <c r="BY121" s="828"/>
      <c r="BZ121" s="828"/>
      <c r="CA121" s="828">
        <v>8986</v>
      </c>
      <c r="CB121" s="828"/>
      <c r="CC121" s="828"/>
      <c r="CD121" s="828"/>
      <c r="CE121" s="828"/>
      <c r="CF121" s="885">
        <v>0.1</v>
      </c>
      <c r="CG121" s="886"/>
      <c r="CH121" s="886"/>
      <c r="CI121" s="886"/>
      <c r="CJ121" s="886"/>
      <c r="CK121" s="857"/>
      <c r="CL121" s="818"/>
      <c r="CM121" s="818"/>
      <c r="CN121" s="818"/>
      <c r="CO121" s="819"/>
      <c r="CP121" s="845" t="s">
        <v>459</v>
      </c>
      <c r="CQ121" s="846"/>
      <c r="CR121" s="846"/>
      <c r="CS121" s="846"/>
      <c r="CT121" s="846"/>
      <c r="CU121" s="846"/>
      <c r="CV121" s="846"/>
      <c r="CW121" s="846"/>
      <c r="CX121" s="846"/>
      <c r="CY121" s="846"/>
      <c r="CZ121" s="846"/>
      <c r="DA121" s="846"/>
      <c r="DB121" s="846"/>
      <c r="DC121" s="846"/>
      <c r="DD121" s="846"/>
      <c r="DE121" s="846"/>
      <c r="DF121" s="847"/>
      <c r="DG121" s="827">
        <v>1266694</v>
      </c>
      <c r="DH121" s="828"/>
      <c r="DI121" s="828"/>
      <c r="DJ121" s="828"/>
      <c r="DK121" s="828"/>
      <c r="DL121" s="828">
        <v>1248917</v>
      </c>
      <c r="DM121" s="828"/>
      <c r="DN121" s="828"/>
      <c r="DO121" s="828"/>
      <c r="DP121" s="828"/>
      <c r="DQ121" s="828">
        <v>1307851</v>
      </c>
      <c r="DR121" s="828"/>
      <c r="DS121" s="828"/>
      <c r="DT121" s="828"/>
      <c r="DU121" s="828"/>
      <c r="DV121" s="829">
        <v>19.100000000000001</v>
      </c>
      <c r="DW121" s="829"/>
      <c r="DX121" s="829"/>
      <c r="DY121" s="829"/>
      <c r="DZ121" s="830"/>
    </row>
    <row r="122" spans="1:130" s="48" customFormat="1" ht="26.25" customHeight="1" x14ac:dyDescent="0.2">
      <c r="A122" s="743"/>
      <c r="B122" s="744"/>
      <c r="C122" s="823" t="s">
        <v>477</v>
      </c>
      <c r="D122" s="760"/>
      <c r="E122" s="760"/>
      <c r="F122" s="760"/>
      <c r="G122" s="760"/>
      <c r="H122" s="760"/>
      <c r="I122" s="760"/>
      <c r="J122" s="760"/>
      <c r="K122" s="760"/>
      <c r="L122" s="760"/>
      <c r="M122" s="760"/>
      <c r="N122" s="760"/>
      <c r="O122" s="760"/>
      <c r="P122" s="760"/>
      <c r="Q122" s="760"/>
      <c r="R122" s="760"/>
      <c r="S122" s="760"/>
      <c r="T122" s="760"/>
      <c r="U122" s="760"/>
      <c r="V122" s="760"/>
      <c r="W122" s="760"/>
      <c r="X122" s="760"/>
      <c r="Y122" s="760"/>
      <c r="Z122" s="761"/>
      <c r="AA122" s="752" t="s">
        <v>203</v>
      </c>
      <c r="AB122" s="753"/>
      <c r="AC122" s="753"/>
      <c r="AD122" s="753"/>
      <c r="AE122" s="754"/>
      <c r="AF122" s="755" t="s">
        <v>203</v>
      </c>
      <c r="AG122" s="753"/>
      <c r="AH122" s="753"/>
      <c r="AI122" s="753"/>
      <c r="AJ122" s="754"/>
      <c r="AK122" s="755" t="s">
        <v>203</v>
      </c>
      <c r="AL122" s="753"/>
      <c r="AM122" s="753"/>
      <c r="AN122" s="753"/>
      <c r="AO122" s="754"/>
      <c r="AP122" s="824" t="s">
        <v>203</v>
      </c>
      <c r="AQ122" s="825"/>
      <c r="AR122" s="825"/>
      <c r="AS122" s="825"/>
      <c r="AT122" s="826"/>
      <c r="AU122" s="872"/>
      <c r="AV122" s="873"/>
      <c r="AW122" s="873"/>
      <c r="AX122" s="873"/>
      <c r="AY122" s="874"/>
      <c r="AZ122" s="831" t="s">
        <v>484</v>
      </c>
      <c r="BA122" s="832"/>
      <c r="BB122" s="832"/>
      <c r="BC122" s="832"/>
      <c r="BD122" s="832"/>
      <c r="BE122" s="832"/>
      <c r="BF122" s="832"/>
      <c r="BG122" s="832"/>
      <c r="BH122" s="832"/>
      <c r="BI122" s="832"/>
      <c r="BJ122" s="832"/>
      <c r="BK122" s="832"/>
      <c r="BL122" s="832"/>
      <c r="BM122" s="832"/>
      <c r="BN122" s="832"/>
      <c r="BO122" s="832"/>
      <c r="BP122" s="833"/>
      <c r="BQ122" s="860">
        <v>15057563</v>
      </c>
      <c r="BR122" s="861"/>
      <c r="BS122" s="861"/>
      <c r="BT122" s="861"/>
      <c r="BU122" s="861"/>
      <c r="BV122" s="861">
        <v>14516717</v>
      </c>
      <c r="BW122" s="861"/>
      <c r="BX122" s="861"/>
      <c r="BY122" s="861"/>
      <c r="BZ122" s="861"/>
      <c r="CA122" s="861">
        <v>13928020</v>
      </c>
      <c r="CB122" s="861"/>
      <c r="CC122" s="861"/>
      <c r="CD122" s="861"/>
      <c r="CE122" s="861"/>
      <c r="CF122" s="862">
        <v>203.9</v>
      </c>
      <c r="CG122" s="863"/>
      <c r="CH122" s="863"/>
      <c r="CI122" s="863"/>
      <c r="CJ122" s="863"/>
      <c r="CK122" s="857"/>
      <c r="CL122" s="818"/>
      <c r="CM122" s="818"/>
      <c r="CN122" s="818"/>
      <c r="CO122" s="819"/>
      <c r="CP122" s="845" t="s">
        <v>27</v>
      </c>
      <c r="CQ122" s="846"/>
      <c r="CR122" s="846"/>
      <c r="CS122" s="846"/>
      <c r="CT122" s="846"/>
      <c r="CU122" s="846"/>
      <c r="CV122" s="846"/>
      <c r="CW122" s="846"/>
      <c r="CX122" s="846"/>
      <c r="CY122" s="846"/>
      <c r="CZ122" s="846"/>
      <c r="DA122" s="846"/>
      <c r="DB122" s="846"/>
      <c r="DC122" s="846"/>
      <c r="DD122" s="846"/>
      <c r="DE122" s="846"/>
      <c r="DF122" s="847"/>
      <c r="DG122" s="827" t="s">
        <v>203</v>
      </c>
      <c r="DH122" s="828"/>
      <c r="DI122" s="828"/>
      <c r="DJ122" s="828"/>
      <c r="DK122" s="828"/>
      <c r="DL122" s="828" t="s">
        <v>203</v>
      </c>
      <c r="DM122" s="828"/>
      <c r="DN122" s="828"/>
      <c r="DO122" s="828"/>
      <c r="DP122" s="828"/>
      <c r="DQ122" s="828" t="s">
        <v>203</v>
      </c>
      <c r="DR122" s="828"/>
      <c r="DS122" s="828"/>
      <c r="DT122" s="828"/>
      <c r="DU122" s="828"/>
      <c r="DV122" s="829" t="s">
        <v>203</v>
      </c>
      <c r="DW122" s="829"/>
      <c r="DX122" s="829"/>
      <c r="DY122" s="829"/>
      <c r="DZ122" s="830"/>
    </row>
    <row r="123" spans="1:130" s="48" customFormat="1" ht="26.25" customHeight="1" x14ac:dyDescent="0.2">
      <c r="A123" s="743"/>
      <c r="B123" s="744"/>
      <c r="C123" s="823" t="s">
        <v>11</v>
      </c>
      <c r="D123" s="760"/>
      <c r="E123" s="760"/>
      <c r="F123" s="760"/>
      <c r="G123" s="760"/>
      <c r="H123" s="760"/>
      <c r="I123" s="760"/>
      <c r="J123" s="760"/>
      <c r="K123" s="760"/>
      <c r="L123" s="760"/>
      <c r="M123" s="760"/>
      <c r="N123" s="760"/>
      <c r="O123" s="760"/>
      <c r="P123" s="760"/>
      <c r="Q123" s="760"/>
      <c r="R123" s="760"/>
      <c r="S123" s="760"/>
      <c r="T123" s="760"/>
      <c r="U123" s="760"/>
      <c r="V123" s="760"/>
      <c r="W123" s="760"/>
      <c r="X123" s="760"/>
      <c r="Y123" s="760"/>
      <c r="Z123" s="761"/>
      <c r="AA123" s="752">
        <v>32180</v>
      </c>
      <c r="AB123" s="753"/>
      <c r="AC123" s="753"/>
      <c r="AD123" s="753"/>
      <c r="AE123" s="754"/>
      <c r="AF123" s="755">
        <v>29958</v>
      </c>
      <c r="AG123" s="753"/>
      <c r="AH123" s="753"/>
      <c r="AI123" s="753"/>
      <c r="AJ123" s="754"/>
      <c r="AK123" s="755">
        <v>29777</v>
      </c>
      <c r="AL123" s="753"/>
      <c r="AM123" s="753"/>
      <c r="AN123" s="753"/>
      <c r="AO123" s="754"/>
      <c r="AP123" s="824">
        <v>0.4</v>
      </c>
      <c r="AQ123" s="825"/>
      <c r="AR123" s="825"/>
      <c r="AS123" s="825"/>
      <c r="AT123" s="826"/>
      <c r="AU123" s="875"/>
      <c r="AV123" s="876"/>
      <c r="AW123" s="876"/>
      <c r="AX123" s="876"/>
      <c r="AY123" s="876"/>
      <c r="AZ123" s="69" t="s">
        <v>274</v>
      </c>
      <c r="BA123" s="69"/>
      <c r="BB123" s="69"/>
      <c r="BC123" s="69"/>
      <c r="BD123" s="69"/>
      <c r="BE123" s="69"/>
      <c r="BF123" s="69"/>
      <c r="BG123" s="69"/>
      <c r="BH123" s="69"/>
      <c r="BI123" s="69"/>
      <c r="BJ123" s="69"/>
      <c r="BK123" s="69"/>
      <c r="BL123" s="69"/>
      <c r="BM123" s="69"/>
      <c r="BN123" s="69"/>
      <c r="BO123" s="864" t="s">
        <v>485</v>
      </c>
      <c r="BP123" s="865"/>
      <c r="BQ123" s="866">
        <v>19816103</v>
      </c>
      <c r="BR123" s="867"/>
      <c r="BS123" s="867"/>
      <c r="BT123" s="867"/>
      <c r="BU123" s="867"/>
      <c r="BV123" s="867">
        <v>19583426</v>
      </c>
      <c r="BW123" s="867"/>
      <c r="BX123" s="867"/>
      <c r="BY123" s="867"/>
      <c r="BZ123" s="867"/>
      <c r="CA123" s="867">
        <v>19025086</v>
      </c>
      <c r="CB123" s="867"/>
      <c r="CC123" s="867"/>
      <c r="CD123" s="867"/>
      <c r="CE123" s="867"/>
      <c r="CF123" s="718"/>
      <c r="CG123" s="719"/>
      <c r="CH123" s="719"/>
      <c r="CI123" s="719"/>
      <c r="CJ123" s="868"/>
      <c r="CK123" s="857"/>
      <c r="CL123" s="818"/>
      <c r="CM123" s="818"/>
      <c r="CN123" s="818"/>
      <c r="CO123" s="819"/>
      <c r="CP123" s="845" t="s">
        <v>227</v>
      </c>
      <c r="CQ123" s="846"/>
      <c r="CR123" s="846"/>
      <c r="CS123" s="846"/>
      <c r="CT123" s="846"/>
      <c r="CU123" s="846"/>
      <c r="CV123" s="846"/>
      <c r="CW123" s="846"/>
      <c r="CX123" s="846"/>
      <c r="CY123" s="846"/>
      <c r="CZ123" s="846"/>
      <c r="DA123" s="846"/>
      <c r="DB123" s="846"/>
      <c r="DC123" s="846"/>
      <c r="DD123" s="846"/>
      <c r="DE123" s="846"/>
      <c r="DF123" s="847"/>
      <c r="DG123" s="752" t="s">
        <v>203</v>
      </c>
      <c r="DH123" s="753"/>
      <c r="DI123" s="753"/>
      <c r="DJ123" s="753"/>
      <c r="DK123" s="754"/>
      <c r="DL123" s="755" t="s">
        <v>203</v>
      </c>
      <c r="DM123" s="753"/>
      <c r="DN123" s="753"/>
      <c r="DO123" s="753"/>
      <c r="DP123" s="754"/>
      <c r="DQ123" s="755" t="s">
        <v>203</v>
      </c>
      <c r="DR123" s="753"/>
      <c r="DS123" s="753"/>
      <c r="DT123" s="753"/>
      <c r="DU123" s="754"/>
      <c r="DV123" s="824" t="s">
        <v>203</v>
      </c>
      <c r="DW123" s="825"/>
      <c r="DX123" s="825"/>
      <c r="DY123" s="825"/>
      <c r="DZ123" s="826"/>
    </row>
    <row r="124" spans="1:130" s="48" customFormat="1" ht="26.25" customHeight="1" x14ac:dyDescent="0.2">
      <c r="A124" s="743"/>
      <c r="B124" s="744"/>
      <c r="C124" s="823" t="s">
        <v>341</v>
      </c>
      <c r="D124" s="760"/>
      <c r="E124" s="760"/>
      <c r="F124" s="760"/>
      <c r="G124" s="760"/>
      <c r="H124" s="760"/>
      <c r="I124" s="760"/>
      <c r="J124" s="760"/>
      <c r="K124" s="760"/>
      <c r="L124" s="760"/>
      <c r="M124" s="760"/>
      <c r="N124" s="760"/>
      <c r="O124" s="760"/>
      <c r="P124" s="760"/>
      <c r="Q124" s="760"/>
      <c r="R124" s="760"/>
      <c r="S124" s="760"/>
      <c r="T124" s="760"/>
      <c r="U124" s="760"/>
      <c r="V124" s="760"/>
      <c r="W124" s="760"/>
      <c r="X124" s="760"/>
      <c r="Y124" s="760"/>
      <c r="Z124" s="761"/>
      <c r="AA124" s="752" t="s">
        <v>203</v>
      </c>
      <c r="AB124" s="753"/>
      <c r="AC124" s="753"/>
      <c r="AD124" s="753"/>
      <c r="AE124" s="754"/>
      <c r="AF124" s="755" t="s">
        <v>203</v>
      </c>
      <c r="AG124" s="753"/>
      <c r="AH124" s="753"/>
      <c r="AI124" s="753"/>
      <c r="AJ124" s="754"/>
      <c r="AK124" s="755" t="s">
        <v>203</v>
      </c>
      <c r="AL124" s="753"/>
      <c r="AM124" s="753"/>
      <c r="AN124" s="753"/>
      <c r="AO124" s="754"/>
      <c r="AP124" s="824" t="s">
        <v>203</v>
      </c>
      <c r="AQ124" s="825"/>
      <c r="AR124" s="825"/>
      <c r="AS124" s="825"/>
      <c r="AT124" s="826"/>
      <c r="AU124" s="839" t="s">
        <v>486</v>
      </c>
      <c r="AV124" s="840"/>
      <c r="AW124" s="840"/>
      <c r="AX124" s="840"/>
      <c r="AY124" s="840"/>
      <c r="AZ124" s="840"/>
      <c r="BA124" s="840"/>
      <c r="BB124" s="840"/>
      <c r="BC124" s="840"/>
      <c r="BD124" s="840"/>
      <c r="BE124" s="840"/>
      <c r="BF124" s="840"/>
      <c r="BG124" s="840"/>
      <c r="BH124" s="840"/>
      <c r="BI124" s="840"/>
      <c r="BJ124" s="840"/>
      <c r="BK124" s="840"/>
      <c r="BL124" s="840"/>
      <c r="BM124" s="840"/>
      <c r="BN124" s="840"/>
      <c r="BO124" s="840"/>
      <c r="BP124" s="841"/>
      <c r="BQ124" s="842">
        <v>32.5</v>
      </c>
      <c r="BR124" s="843"/>
      <c r="BS124" s="843"/>
      <c r="BT124" s="843"/>
      <c r="BU124" s="843"/>
      <c r="BV124" s="843">
        <v>31.4</v>
      </c>
      <c r="BW124" s="843"/>
      <c r="BX124" s="843"/>
      <c r="BY124" s="843"/>
      <c r="BZ124" s="843"/>
      <c r="CA124" s="843">
        <v>31.2</v>
      </c>
      <c r="CB124" s="843"/>
      <c r="CC124" s="843"/>
      <c r="CD124" s="843"/>
      <c r="CE124" s="843"/>
      <c r="CF124" s="726"/>
      <c r="CG124" s="727"/>
      <c r="CH124" s="727"/>
      <c r="CI124" s="727"/>
      <c r="CJ124" s="844"/>
      <c r="CK124" s="858"/>
      <c r="CL124" s="858"/>
      <c r="CM124" s="858"/>
      <c r="CN124" s="858"/>
      <c r="CO124" s="859"/>
      <c r="CP124" s="845" t="s">
        <v>487</v>
      </c>
      <c r="CQ124" s="846"/>
      <c r="CR124" s="846"/>
      <c r="CS124" s="846"/>
      <c r="CT124" s="846"/>
      <c r="CU124" s="846"/>
      <c r="CV124" s="846"/>
      <c r="CW124" s="846"/>
      <c r="CX124" s="846"/>
      <c r="CY124" s="846"/>
      <c r="CZ124" s="846"/>
      <c r="DA124" s="846"/>
      <c r="DB124" s="846"/>
      <c r="DC124" s="846"/>
      <c r="DD124" s="846"/>
      <c r="DE124" s="846"/>
      <c r="DF124" s="847"/>
      <c r="DG124" s="771">
        <v>1903164</v>
      </c>
      <c r="DH124" s="772"/>
      <c r="DI124" s="772"/>
      <c r="DJ124" s="772"/>
      <c r="DK124" s="773"/>
      <c r="DL124" s="774" t="s">
        <v>203</v>
      </c>
      <c r="DM124" s="772"/>
      <c r="DN124" s="772"/>
      <c r="DO124" s="772"/>
      <c r="DP124" s="773"/>
      <c r="DQ124" s="774" t="s">
        <v>203</v>
      </c>
      <c r="DR124" s="772"/>
      <c r="DS124" s="772"/>
      <c r="DT124" s="772"/>
      <c r="DU124" s="773"/>
      <c r="DV124" s="848" t="s">
        <v>203</v>
      </c>
      <c r="DW124" s="849"/>
      <c r="DX124" s="849"/>
      <c r="DY124" s="849"/>
      <c r="DZ124" s="850"/>
    </row>
    <row r="125" spans="1:130" s="48" customFormat="1" ht="26.25" customHeight="1" x14ac:dyDescent="0.2">
      <c r="A125" s="743"/>
      <c r="B125" s="744"/>
      <c r="C125" s="823" t="s">
        <v>480</v>
      </c>
      <c r="D125" s="760"/>
      <c r="E125" s="760"/>
      <c r="F125" s="760"/>
      <c r="G125" s="760"/>
      <c r="H125" s="760"/>
      <c r="I125" s="760"/>
      <c r="J125" s="760"/>
      <c r="K125" s="760"/>
      <c r="L125" s="760"/>
      <c r="M125" s="760"/>
      <c r="N125" s="760"/>
      <c r="O125" s="760"/>
      <c r="P125" s="760"/>
      <c r="Q125" s="760"/>
      <c r="R125" s="760"/>
      <c r="S125" s="760"/>
      <c r="T125" s="760"/>
      <c r="U125" s="760"/>
      <c r="V125" s="760"/>
      <c r="W125" s="760"/>
      <c r="X125" s="760"/>
      <c r="Y125" s="760"/>
      <c r="Z125" s="761"/>
      <c r="AA125" s="752" t="s">
        <v>203</v>
      </c>
      <c r="AB125" s="753"/>
      <c r="AC125" s="753"/>
      <c r="AD125" s="753"/>
      <c r="AE125" s="754"/>
      <c r="AF125" s="755" t="s">
        <v>203</v>
      </c>
      <c r="AG125" s="753"/>
      <c r="AH125" s="753"/>
      <c r="AI125" s="753"/>
      <c r="AJ125" s="754"/>
      <c r="AK125" s="755" t="s">
        <v>203</v>
      </c>
      <c r="AL125" s="753"/>
      <c r="AM125" s="753"/>
      <c r="AN125" s="753"/>
      <c r="AO125" s="754"/>
      <c r="AP125" s="824" t="s">
        <v>203</v>
      </c>
      <c r="AQ125" s="825"/>
      <c r="AR125" s="825"/>
      <c r="AS125" s="825"/>
      <c r="AT125" s="826"/>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14" t="s">
        <v>490</v>
      </c>
      <c r="CL125" s="815"/>
      <c r="CM125" s="815"/>
      <c r="CN125" s="815"/>
      <c r="CO125" s="816"/>
      <c r="CP125" s="851" t="s">
        <v>140</v>
      </c>
      <c r="CQ125" s="799"/>
      <c r="CR125" s="799"/>
      <c r="CS125" s="799"/>
      <c r="CT125" s="799"/>
      <c r="CU125" s="799"/>
      <c r="CV125" s="799"/>
      <c r="CW125" s="799"/>
      <c r="CX125" s="799"/>
      <c r="CY125" s="799"/>
      <c r="CZ125" s="799"/>
      <c r="DA125" s="799"/>
      <c r="DB125" s="799"/>
      <c r="DC125" s="799"/>
      <c r="DD125" s="799"/>
      <c r="DE125" s="799"/>
      <c r="DF125" s="800"/>
      <c r="DG125" s="852" t="s">
        <v>203</v>
      </c>
      <c r="DH125" s="853"/>
      <c r="DI125" s="853"/>
      <c r="DJ125" s="853"/>
      <c r="DK125" s="853"/>
      <c r="DL125" s="853" t="s">
        <v>203</v>
      </c>
      <c r="DM125" s="853"/>
      <c r="DN125" s="853"/>
      <c r="DO125" s="853"/>
      <c r="DP125" s="853"/>
      <c r="DQ125" s="853" t="s">
        <v>203</v>
      </c>
      <c r="DR125" s="853"/>
      <c r="DS125" s="853"/>
      <c r="DT125" s="853"/>
      <c r="DU125" s="853"/>
      <c r="DV125" s="854" t="s">
        <v>203</v>
      </c>
      <c r="DW125" s="854"/>
      <c r="DX125" s="854"/>
      <c r="DY125" s="854"/>
      <c r="DZ125" s="855"/>
    </row>
    <row r="126" spans="1:130" s="48" customFormat="1" ht="26.25" customHeight="1" x14ac:dyDescent="0.2">
      <c r="A126" s="743"/>
      <c r="B126" s="744"/>
      <c r="C126" s="823" t="s">
        <v>481</v>
      </c>
      <c r="D126" s="760"/>
      <c r="E126" s="760"/>
      <c r="F126" s="760"/>
      <c r="G126" s="760"/>
      <c r="H126" s="760"/>
      <c r="I126" s="760"/>
      <c r="J126" s="760"/>
      <c r="K126" s="760"/>
      <c r="L126" s="760"/>
      <c r="M126" s="760"/>
      <c r="N126" s="760"/>
      <c r="O126" s="760"/>
      <c r="P126" s="760"/>
      <c r="Q126" s="760"/>
      <c r="R126" s="760"/>
      <c r="S126" s="760"/>
      <c r="T126" s="760"/>
      <c r="U126" s="760"/>
      <c r="V126" s="760"/>
      <c r="W126" s="760"/>
      <c r="X126" s="760"/>
      <c r="Y126" s="760"/>
      <c r="Z126" s="761"/>
      <c r="AA126" s="752" t="s">
        <v>203</v>
      </c>
      <c r="AB126" s="753"/>
      <c r="AC126" s="753"/>
      <c r="AD126" s="753"/>
      <c r="AE126" s="754"/>
      <c r="AF126" s="755" t="s">
        <v>203</v>
      </c>
      <c r="AG126" s="753"/>
      <c r="AH126" s="753"/>
      <c r="AI126" s="753"/>
      <c r="AJ126" s="754"/>
      <c r="AK126" s="755" t="s">
        <v>203</v>
      </c>
      <c r="AL126" s="753"/>
      <c r="AM126" s="753"/>
      <c r="AN126" s="753"/>
      <c r="AO126" s="754"/>
      <c r="AP126" s="824" t="s">
        <v>203</v>
      </c>
      <c r="AQ126" s="825"/>
      <c r="AR126" s="825"/>
      <c r="AS126" s="825"/>
      <c r="AT126" s="82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17"/>
      <c r="CL126" s="818"/>
      <c r="CM126" s="818"/>
      <c r="CN126" s="818"/>
      <c r="CO126" s="819"/>
      <c r="CP126" s="823" t="s">
        <v>417</v>
      </c>
      <c r="CQ126" s="760"/>
      <c r="CR126" s="760"/>
      <c r="CS126" s="760"/>
      <c r="CT126" s="760"/>
      <c r="CU126" s="760"/>
      <c r="CV126" s="760"/>
      <c r="CW126" s="760"/>
      <c r="CX126" s="760"/>
      <c r="CY126" s="760"/>
      <c r="CZ126" s="760"/>
      <c r="DA126" s="760"/>
      <c r="DB126" s="760"/>
      <c r="DC126" s="760"/>
      <c r="DD126" s="760"/>
      <c r="DE126" s="760"/>
      <c r="DF126" s="761"/>
      <c r="DG126" s="827" t="s">
        <v>203</v>
      </c>
      <c r="DH126" s="828"/>
      <c r="DI126" s="828"/>
      <c r="DJ126" s="828"/>
      <c r="DK126" s="828"/>
      <c r="DL126" s="828" t="s">
        <v>203</v>
      </c>
      <c r="DM126" s="828"/>
      <c r="DN126" s="828"/>
      <c r="DO126" s="828"/>
      <c r="DP126" s="828"/>
      <c r="DQ126" s="828" t="s">
        <v>203</v>
      </c>
      <c r="DR126" s="828"/>
      <c r="DS126" s="828"/>
      <c r="DT126" s="828"/>
      <c r="DU126" s="828"/>
      <c r="DV126" s="829" t="s">
        <v>203</v>
      </c>
      <c r="DW126" s="829"/>
      <c r="DX126" s="829"/>
      <c r="DY126" s="829"/>
      <c r="DZ126" s="830"/>
    </row>
    <row r="127" spans="1:130" s="48" customFormat="1" ht="26.25" customHeight="1" x14ac:dyDescent="0.2">
      <c r="A127" s="745"/>
      <c r="B127" s="746"/>
      <c r="C127" s="831" t="s">
        <v>79</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52">
        <v>3</v>
      </c>
      <c r="AB127" s="753"/>
      <c r="AC127" s="753"/>
      <c r="AD127" s="753"/>
      <c r="AE127" s="754"/>
      <c r="AF127" s="755" t="s">
        <v>203</v>
      </c>
      <c r="AG127" s="753"/>
      <c r="AH127" s="753"/>
      <c r="AI127" s="753"/>
      <c r="AJ127" s="754"/>
      <c r="AK127" s="755" t="s">
        <v>203</v>
      </c>
      <c r="AL127" s="753"/>
      <c r="AM127" s="753"/>
      <c r="AN127" s="753"/>
      <c r="AO127" s="754"/>
      <c r="AP127" s="824" t="s">
        <v>203</v>
      </c>
      <c r="AQ127" s="825"/>
      <c r="AR127" s="825"/>
      <c r="AS127" s="825"/>
      <c r="AT127" s="826"/>
      <c r="AU127" s="56"/>
      <c r="AV127" s="56"/>
      <c r="AW127" s="56"/>
      <c r="AX127" s="834" t="s">
        <v>491</v>
      </c>
      <c r="AY127" s="835"/>
      <c r="AZ127" s="835"/>
      <c r="BA127" s="835"/>
      <c r="BB127" s="835"/>
      <c r="BC127" s="835"/>
      <c r="BD127" s="835"/>
      <c r="BE127" s="836"/>
      <c r="BF127" s="837" t="s">
        <v>121</v>
      </c>
      <c r="BG127" s="835"/>
      <c r="BH127" s="835"/>
      <c r="BI127" s="835"/>
      <c r="BJ127" s="835"/>
      <c r="BK127" s="835"/>
      <c r="BL127" s="836"/>
      <c r="BM127" s="837" t="s">
        <v>418</v>
      </c>
      <c r="BN127" s="835"/>
      <c r="BO127" s="835"/>
      <c r="BP127" s="835"/>
      <c r="BQ127" s="835"/>
      <c r="BR127" s="835"/>
      <c r="BS127" s="836"/>
      <c r="BT127" s="837" t="s">
        <v>408</v>
      </c>
      <c r="BU127" s="835"/>
      <c r="BV127" s="835"/>
      <c r="BW127" s="835"/>
      <c r="BX127" s="835"/>
      <c r="BY127" s="835"/>
      <c r="BZ127" s="838"/>
      <c r="CA127" s="56"/>
      <c r="CB127" s="56"/>
      <c r="CC127" s="56"/>
      <c r="CD127" s="74"/>
      <c r="CE127" s="74"/>
      <c r="CF127" s="74"/>
      <c r="CG127" s="56"/>
      <c r="CH127" s="56"/>
      <c r="CI127" s="56"/>
      <c r="CJ127" s="75"/>
      <c r="CK127" s="817"/>
      <c r="CL127" s="818"/>
      <c r="CM127" s="818"/>
      <c r="CN127" s="818"/>
      <c r="CO127" s="819"/>
      <c r="CP127" s="823" t="s">
        <v>445</v>
      </c>
      <c r="CQ127" s="760"/>
      <c r="CR127" s="760"/>
      <c r="CS127" s="760"/>
      <c r="CT127" s="760"/>
      <c r="CU127" s="760"/>
      <c r="CV127" s="760"/>
      <c r="CW127" s="760"/>
      <c r="CX127" s="760"/>
      <c r="CY127" s="760"/>
      <c r="CZ127" s="760"/>
      <c r="DA127" s="760"/>
      <c r="DB127" s="760"/>
      <c r="DC127" s="760"/>
      <c r="DD127" s="760"/>
      <c r="DE127" s="760"/>
      <c r="DF127" s="761"/>
      <c r="DG127" s="827" t="s">
        <v>203</v>
      </c>
      <c r="DH127" s="828"/>
      <c r="DI127" s="828"/>
      <c r="DJ127" s="828"/>
      <c r="DK127" s="828"/>
      <c r="DL127" s="828" t="s">
        <v>203</v>
      </c>
      <c r="DM127" s="828"/>
      <c r="DN127" s="828"/>
      <c r="DO127" s="828"/>
      <c r="DP127" s="828"/>
      <c r="DQ127" s="828" t="s">
        <v>203</v>
      </c>
      <c r="DR127" s="828"/>
      <c r="DS127" s="828"/>
      <c r="DT127" s="828"/>
      <c r="DU127" s="828"/>
      <c r="DV127" s="829" t="s">
        <v>203</v>
      </c>
      <c r="DW127" s="829"/>
      <c r="DX127" s="829"/>
      <c r="DY127" s="829"/>
      <c r="DZ127" s="830"/>
    </row>
    <row r="128" spans="1:130" s="48" customFormat="1" ht="26.25" customHeight="1" x14ac:dyDescent="0.2">
      <c r="A128" s="787" t="s">
        <v>492</v>
      </c>
      <c r="B128" s="788"/>
      <c r="C128" s="788"/>
      <c r="D128" s="788"/>
      <c r="E128" s="788"/>
      <c r="F128" s="788"/>
      <c r="G128" s="788"/>
      <c r="H128" s="788"/>
      <c r="I128" s="788"/>
      <c r="J128" s="788"/>
      <c r="K128" s="788"/>
      <c r="L128" s="788"/>
      <c r="M128" s="788"/>
      <c r="N128" s="788"/>
      <c r="O128" s="788"/>
      <c r="P128" s="788"/>
      <c r="Q128" s="788"/>
      <c r="R128" s="788"/>
      <c r="S128" s="788"/>
      <c r="T128" s="788"/>
      <c r="U128" s="788"/>
      <c r="V128" s="788"/>
      <c r="W128" s="789" t="s">
        <v>7</v>
      </c>
      <c r="X128" s="789"/>
      <c r="Y128" s="789"/>
      <c r="Z128" s="790"/>
      <c r="AA128" s="791">
        <v>43930</v>
      </c>
      <c r="AB128" s="792"/>
      <c r="AC128" s="792"/>
      <c r="AD128" s="792"/>
      <c r="AE128" s="793"/>
      <c r="AF128" s="794">
        <v>35698</v>
      </c>
      <c r="AG128" s="792"/>
      <c r="AH128" s="792"/>
      <c r="AI128" s="792"/>
      <c r="AJ128" s="793"/>
      <c r="AK128" s="794">
        <v>43178</v>
      </c>
      <c r="AL128" s="792"/>
      <c r="AM128" s="792"/>
      <c r="AN128" s="792"/>
      <c r="AO128" s="793"/>
      <c r="AP128" s="795"/>
      <c r="AQ128" s="796"/>
      <c r="AR128" s="796"/>
      <c r="AS128" s="796"/>
      <c r="AT128" s="797"/>
      <c r="AU128" s="56"/>
      <c r="AV128" s="56"/>
      <c r="AW128" s="56"/>
      <c r="AX128" s="798" t="s">
        <v>308</v>
      </c>
      <c r="AY128" s="799"/>
      <c r="AZ128" s="799"/>
      <c r="BA128" s="799"/>
      <c r="BB128" s="799"/>
      <c r="BC128" s="799"/>
      <c r="BD128" s="799"/>
      <c r="BE128" s="800"/>
      <c r="BF128" s="801" t="s">
        <v>203</v>
      </c>
      <c r="BG128" s="802"/>
      <c r="BH128" s="802"/>
      <c r="BI128" s="802"/>
      <c r="BJ128" s="802"/>
      <c r="BK128" s="802"/>
      <c r="BL128" s="803"/>
      <c r="BM128" s="801">
        <v>13.67</v>
      </c>
      <c r="BN128" s="802"/>
      <c r="BO128" s="802"/>
      <c r="BP128" s="802"/>
      <c r="BQ128" s="802"/>
      <c r="BR128" s="802"/>
      <c r="BS128" s="803"/>
      <c r="BT128" s="801">
        <v>20</v>
      </c>
      <c r="BU128" s="802"/>
      <c r="BV128" s="802"/>
      <c r="BW128" s="802"/>
      <c r="BX128" s="802"/>
      <c r="BY128" s="802"/>
      <c r="BZ128" s="804"/>
      <c r="CA128" s="74"/>
      <c r="CB128" s="74"/>
      <c r="CC128" s="74"/>
      <c r="CD128" s="74"/>
      <c r="CE128" s="74"/>
      <c r="CF128" s="74"/>
      <c r="CG128" s="56"/>
      <c r="CH128" s="56"/>
      <c r="CI128" s="56"/>
      <c r="CJ128" s="75"/>
      <c r="CK128" s="820"/>
      <c r="CL128" s="821"/>
      <c r="CM128" s="821"/>
      <c r="CN128" s="821"/>
      <c r="CO128" s="822"/>
      <c r="CP128" s="805" t="s">
        <v>400</v>
      </c>
      <c r="CQ128" s="779"/>
      <c r="CR128" s="779"/>
      <c r="CS128" s="779"/>
      <c r="CT128" s="779"/>
      <c r="CU128" s="779"/>
      <c r="CV128" s="779"/>
      <c r="CW128" s="779"/>
      <c r="CX128" s="779"/>
      <c r="CY128" s="779"/>
      <c r="CZ128" s="779"/>
      <c r="DA128" s="779"/>
      <c r="DB128" s="779"/>
      <c r="DC128" s="779"/>
      <c r="DD128" s="779"/>
      <c r="DE128" s="779"/>
      <c r="DF128" s="780"/>
      <c r="DG128" s="806" t="s">
        <v>203</v>
      </c>
      <c r="DH128" s="807"/>
      <c r="DI128" s="807"/>
      <c r="DJ128" s="807"/>
      <c r="DK128" s="807"/>
      <c r="DL128" s="807" t="s">
        <v>203</v>
      </c>
      <c r="DM128" s="807"/>
      <c r="DN128" s="807"/>
      <c r="DO128" s="807"/>
      <c r="DP128" s="807"/>
      <c r="DQ128" s="807" t="s">
        <v>203</v>
      </c>
      <c r="DR128" s="807"/>
      <c r="DS128" s="807"/>
      <c r="DT128" s="807"/>
      <c r="DU128" s="807"/>
      <c r="DV128" s="808" t="s">
        <v>203</v>
      </c>
      <c r="DW128" s="808"/>
      <c r="DX128" s="808"/>
      <c r="DY128" s="808"/>
      <c r="DZ128" s="809"/>
    </row>
    <row r="129" spans="1:131" s="48" customFormat="1" ht="26.25" customHeight="1" x14ac:dyDescent="0.2">
      <c r="A129" s="747" t="s">
        <v>173</v>
      </c>
      <c r="B129" s="748"/>
      <c r="C129" s="748"/>
      <c r="D129" s="748"/>
      <c r="E129" s="748"/>
      <c r="F129" s="748"/>
      <c r="G129" s="748"/>
      <c r="H129" s="748"/>
      <c r="I129" s="748"/>
      <c r="J129" s="748"/>
      <c r="K129" s="748"/>
      <c r="L129" s="748"/>
      <c r="M129" s="748"/>
      <c r="N129" s="748"/>
      <c r="O129" s="748"/>
      <c r="P129" s="748"/>
      <c r="Q129" s="748"/>
      <c r="R129" s="748"/>
      <c r="S129" s="748"/>
      <c r="T129" s="748"/>
      <c r="U129" s="748"/>
      <c r="V129" s="748"/>
      <c r="W129" s="749" t="s">
        <v>240</v>
      </c>
      <c r="X129" s="750"/>
      <c r="Y129" s="750"/>
      <c r="Z129" s="751"/>
      <c r="AA129" s="752">
        <v>8252365</v>
      </c>
      <c r="AB129" s="753"/>
      <c r="AC129" s="753"/>
      <c r="AD129" s="753"/>
      <c r="AE129" s="754"/>
      <c r="AF129" s="755">
        <v>8571437</v>
      </c>
      <c r="AG129" s="753"/>
      <c r="AH129" s="753"/>
      <c r="AI129" s="753"/>
      <c r="AJ129" s="754"/>
      <c r="AK129" s="755">
        <v>8303812</v>
      </c>
      <c r="AL129" s="753"/>
      <c r="AM129" s="753"/>
      <c r="AN129" s="753"/>
      <c r="AO129" s="754"/>
      <c r="AP129" s="756"/>
      <c r="AQ129" s="757"/>
      <c r="AR129" s="757"/>
      <c r="AS129" s="757"/>
      <c r="AT129" s="758"/>
      <c r="AU129" s="67"/>
      <c r="AV129" s="67"/>
      <c r="AW129" s="67"/>
      <c r="AX129" s="759" t="s">
        <v>113</v>
      </c>
      <c r="AY129" s="760"/>
      <c r="AZ129" s="760"/>
      <c r="BA129" s="760"/>
      <c r="BB129" s="760"/>
      <c r="BC129" s="760"/>
      <c r="BD129" s="760"/>
      <c r="BE129" s="761"/>
      <c r="BF129" s="810" t="s">
        <v>203</v>
      </c>
      <c r="BG129" s="811"/>
      <c r="BH129" s="811"/>
      <c r="BI129" s="811"/>
      <c r="BJ129" s="811"/>
      <c r="BK129" s="811"/>
      <c r="BL129" s="812"/>
      <c r="BM129" s="810">
        <v>18.670000000000002</v>
      </c>
      <c r="BN129" s="811"/>
      <c r="BO129" s="811"/>
      <c r="BP129" s="811"/>
      <c r="BQ129" s="811"/>
      <c r="BR129" s="811"/>
      <c r="BS129" s="812"/>
      <c r="BT129" s="810">
        <v>30</v>
      </c>
      <c r="BU129" s="811"/>
      <c r="BV129" s="811"/>
      <c r="BW129" s="811"/>
      <c r="BX129" s="811"/>
      <c r="BY129" s="811"/>
      <c r="BZ129" s="81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47" t="s">
        <v>493</v>
      </c>
      <c r="B130" s="748"/>
      <c r="C130" s="748"/>
      <c r="D130" s="748"/>
      <c r="E130" s="748"/>
      <c r="F130" s="748"/>
      <c r="G130" s="748"/>
      <c r="H130" s="748"/>
      <c r="I130" s="748"/>
      <c r="J130" s="748"/>
      <c r="K130" s="748"/>
      <c r="L130" s="748"/>
      <c r="M130" s="748"/>
      <c r="N130" s="748"/>
      <c r="O130" s="748"/>
      <c r="P130" s="748"/>
      <c r="Q130" s="748"/>
      <c r="R130" s="748"/>
      <c r="S130" s="748"/>
      <c r="T130" s="748"/>
      <c r="U130" s="748"/>
      <c r="V130" s="748"/>
      <c r="W130" s="749" t="s">
        <v>494</v>
      </c>
      <c r="X130" s="750"/>
      <c r="Y130" s="750"/>
      <c r="Z130" s="751"/>
      <c r="AA130" s="752">
        <v>1474790</v>
      </c>
      <c r="AB130" s="753"/>
      <c r="AC130" s="753"/>
      <c r="AD130" s="753"/>
      <c r="AE130" s="754"/>
      <c r="AF130" s="755">
        <v>1458579</v>
      </c>
      <c r="AG130" s="753"/>
      <c r="AH130" s="753"/>
      <c r="AI130" s="753"/>
      <c r="AJ130" s="754"/>
      <c r="AK130" s="755">
        <v>1472981</v>
      </c>
      <c r="AL130" s="753"/>
      <c r="AM130" s="753"/>
      <c r="AN130" s="753"/>
      <c r="AO130" s="754"/>
      <c r="AP130" s="756"/>
      <c r="AQ130" s="757"/>
      <c r="AR130" s="757"/>
      <c r="AS130" s="757"/>
      <c r="AT130" s="758"/>
      <c r="AU130" s="67"/>
      <c r="AV130" s="67"/>
      <c r="AW130" s="67"/>
      <c r="AX130" s="759" t="s">
        <v>433</v>
      </c>
      <c r="AY130" s="760"/>
      <c r="AZ130" s="760"/>
      <c r="BA130" s="760"/>
      <c r="BB130" s="760"/>
      <c r="BC130" s="760"/>
      <c r="BD130" s="760"/>
      <c r="BE130" s="761"/>
      <c r="BF130" s="762">
        <v>6.8</v>
      </c>
      <c r="BG130" s="763"/>
      <c r="BH130" s="763"/>
      <c r="BI130" s="763"/>
      <c r="BJ130" s="763"/>
      <c r="BK130" s="763"/>
      <c r="BL130" s="764"/>
      <c r="BM130" s="762">
        <v>25</v>
      </c>
      <c r="BN130" s="763"/>
      <c r="BO130" s="763"/>
      <c r="BP130" s="763"/>
      <c r="BQ130" s="763"/>
      <c r="BR130" s="763"/>
      <c r="BS130" s="764"/>
      <c r="BT130" s="762">
        <v>35</v>
      </c>
      <c r="BU130" s="763"/>
      <c r="BV130" s="763"/>
      <c r="BW130" s="763"/>
      <c r="BX130" s="763"/>
      <c r="BY130" s="763"/>
      <c r="BZ130" s="765"/>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66"/>
      <c r="B131" s="767"/>
      <c r="C131" s="767"/>
      <c r="D131" s="767"/>
      <c r="E131" s="767"/>
      <c r="F131" s="767"/>
      <c r="G131" s="767"/>
      <c r="H131" s="767"/>
      <c r="I131" s="767"/>
      <c r="J131" s="767"/>
      <c r="K131" s="767"/>
      <c r="L131" s="767"/>
      <c r="M131" s="767"/>
      <c r="N131" s="767"/>
      <c r="O131" s="767"/>
      <c r="P131" s="767"/>
      <c r="Q131" s="767"/>
      <c r="R131" s="767"/>
      <c r="S131" s="767"/>
      <c r="T131" s="767"/>
      <c r="U131" s="767"/>
      <c r="V131" s="767"/>
      <c r="W131" s="768" t="s">
        <v>175</v>
      </c>
      <c r="X131" s="769"/>
      <c r="Y131" s="769"/>
      <c r="Z131" s="770"/>
      <c r="AA131" s="771">
        <v>6777575</v>
      </c>
      <c r="AB131" s="772"/>
      <c r="AC131" s="772"/>
      <c r="AD131" s="772"/>
      <c r="AE131" s="773"/>
      <c r="AF131" s="774">
        <v>7112858</v>
      </c>
      <c r="AG131" s="772"/>
      <c r="AH131" s="772"/>
      <c r="AI131" s="772"/>
      <c r="AJ131" s="773"/>
      <c r="AK131" s="774">
        <v>6830831</v>
      </c>
      <c r="AL131" s="772"/>
      <c r="AM131" s="772"/>
      <c r="AN131" s="772"/>
      <c r="AO131" s="773"/>
      <c r="AP131" s="775"/>
      <c r="AQ131" s="776"/>
      <c r="AR131" s="776"/>
      <c r="AS131" s="776"/>
      <c r="AT131" s="777"/>
      <c r="AU131" s="67"/>
      <c r="AV131" s="67"/>
      <c r="AW131" s="67"/>
      <c r="AX131" s="778" t="s">
        <v>61</v>
      </c>
      <c r="AY131" s="779"/>
      <c r="AZ131" s="779"/>
      <c r="BA131" s="779"/>
      <c r="BB131" s="779"/>
      <c r="BC131" s="779"/>
      <c r="BD131" s="779"/>
      <c r="BE131" s="780"/>
      <c r="BF131" s="781">
        <v>31.2</v>
      </c>
      <c r="BG131" s="782"/>
      <c r="BH131" s="782"/>
      <c r="BI131" s="782"/>
      <c r="BJ131" s="782"/>
      <c r="BK131" s="782"/>
      <c r="BL131" s="783"/>
      <c r="BM131" s="781">
        <v>350</v>
      </c>
      <c r="BN131" s="782"/>
      <c r="BO131" s="782"/>
      <c r="BP131" s="782"/>
      <c r="BQ131" s="782"/>
      <c r="BR131" s="782"/>
      <c r="BS131" s="783"/>
      <c r="BT131" s="784"/>
      <c r="BU131" s="785"/>
      <c r="BV131" s="785"/>
      <c r="BW131" s="785"/>
      <c r="BX131" s="785"/>
      <c r="BY131" s="785"/>
      <c r="BZ131" s="78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37" t="s">
        <v>116</v>
      </c>
      <c r="B132" s="738"/>
      <c r="C132" s="738"/>
      <c r="D132" s="738"/>
      <c r="E132" s="738"/>
      <c r="F132" s="738"/>
      <c r="G132" s="738"/>
      <c r="H132" s="738"/>
      <c r="I132" s="738"/>
      <c r="J132" s="738"/>
      <c r="K132" s="738"/>
      <c r="L132" s="738"/>
      <c r="M132" s="738"/>
      <c r="N132" s="738"/>
      <c r="O132" s="738"/>
      <c r="P132" s="738"/>
      <c r="Q132" s="738"/>
      <c r="R132" s="738"/>
      <c r="S132" s="738"/>
      <c r="T132" s="738"/>
      <c r="U132" s="738"/>
      <c r="V132" s="712" t="s">
        <v>495</v>
      </c>
      <c r="W132" s="712"/>
      <c r="X132" s="712"/>
      <c r="Y132" s="712"/>
      <c r="Z132" s="713"/>
      <c r="AA132" s="714">
        <v>6.0296787570000001</v>
      </c>
      <c r="AB132" s="715"/>
      <c r="AC132" s="715"/>
      <c r="AD132" s="715"/>
      <c r="AE132" s="716"/>
      <c r="AF132" s="717">
        <v>6.2157996119999996</v>
      </c>
      <c r="AG132" s="715"/>
      <c r="AH132" s="715"/>
      <c r="AI132" s="715"/>
      <c r="AJ132" s="716"/>
      <c r="AK132" s="717">
        <v>8.3764332629999991</v>
      </c>
      <c r="AL132" s="715"/>
      <c r="AM132" s="715"/>
      <c r="AN132" s="715"/>
      <c r="AO132" s="716"/>
      <c r="AP132" s="718"/>
      <c r="AQ132" s="719"/>
      <c r="AR132" s="719"/>
      <c r="AS132" s="719"/>
      <c r="AT132" s="72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39"/>
      <c r="B133" s="740"/>
      <c r="C133" s="740"/>
      <c r="D133" s="740"/>
      <c r="E133" s="740"/>
      <c r="F133" s="740"/>
      <c r="G133" s="740"/>
      <c r="H133" s="740"/>
      <c r="I133" s="740"/>
      <c r="J133" s="740"/>
      <c r="K133" s="740"/>
      <c r="L133" s="740"/>
      <c r="M133" s="740"/>
      <c r="N133" s="740"/>
      <c r="O133" s="740"/>
      <c r="P133" s="740"/>
      <c r="Q133" s="740"/>
      <c r="R133" s="740"/>
      <c r="S133" s="740"/>
      <c r="T133" s="740"/>
      <c r="U133" s="740"/>
      <c r="V133" s="721" t="s">
        <v>58</v>
      </c>
      <c r="W133" s="721"/>
      <c r="X133" s="721"/>
      <c r="Y133" s="721"/>
      <c r="Z133" s="722"/>
      <c r="AA133" s="723">
        <v>5.4</v>
      </c>
      <c r="AB133" s="724"/>
      <c r="AC133" s="724"/>
      <c r="AD133" s="724"/>
      <c r="AE133" s="725"/>
      <c r="AF133" s="723">
        <v>5.8</v>
      </c>
      <c r="AG133" s="724"/>
      <c r="AH133" s="724"/>
      <c r="AI133" s="724"/>
      <c r="AJ133" s="725"/>
      <c r="AK133" s="723">
        <v>6.8</v>
      </c>
      <c r="AL133" s="724"/>
      <c r="AM133" s="724"/>
      <c r="AN133" s="724"/>
      <c r="AO133" s="725"/>
      <c r="AP133" s="726"/>
      <c r="AQ133" s="727"/>
      <c r="AR133" s="727"/>
      <c r="AS133" s="727"/>
      <c r="AT133" s="72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bY+0mQ1OWN3Pkhhgl4dFcE2rDQGki2ZHT18LOgBL5a3ZCl5mt2FXge295yuMPGjUPZL6dwcLiTJHvCB0dzSQLw==" saltValue="2jjImNinAKI1eTsV9KFaf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95</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i639K5cuo2l3HcDEkF6/fHZ3WeJ4c51Zle/UfEMcuvHvk0HO3AFxfvBXJbkKB9UZliyDA3t7VAVfvlvOGk7HSA==" saltValue="9us5e8Fa1A5+GVxLneLv6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PblqgSFsOSLfYLLjfexc0uQhWYR9sGidIfR1KEcIHgQ+rOANrWzT2BhK9xqusCnO82Fbm0+3yHMUBUI8th8QYA==" saltValue="0ZztNwytHFebNgah6Dn4Iw==" spinCount="100000" sheet="1" objects="1" scenarios="1"/>
  <phoneticPr fontId="5"/>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1" t="s">
        <v>82</v>
      </c>
      <c r="AP7" s="126"/>
      <c r="AQ7" s="137" t="s">
        <v>497</v>
      </c>
      <c r="AR7" s="151"/>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2"/>
      <c r="AP8" s="127" t="s">
        <v>499</v>
      </c>
      <c r="AQ8" s="138" t="s">
        <v>500</v>
      </c>
      <c r="AR8" s="152" t="s">
        <v>423</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2" t="s">
        <v>501</v>
      </c>
      <c r="AL9" s="1043"/>
      <c r="AM9" s="1043"/>
      <c r="AN9" s="1044"/>
      <c r="AO9" s="116">
        <v>2011012</v>
      </c>
      <c r="AP9" s="116">
        <v>141860</v>
      </c>
      <c r="AQ9" s="139">
        <v>104296</v>
      </c>
      <c r="AR9" s="153">
        <v>36</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2" t="s">
        <v>210</v>
      </c>
      <c r="AL10" s="1043"/>
      <c r="AM10" s="1043"/>
      <c r="AN10" s="1044"/>
      <c r="AO10" s="117">
        <v>419968</v>
      </c>
      <c r="AP10" s="117">
        <v>29625</v>
      </c>
      <c r="AQ10" s="140">
        <v>16614</v>
      </c>
      <c r="AR10" s="154">
        <v>78.3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2" t="s">
        <v>398</v>
      </c>
      <c r="AL11" s="1043"/>
      <c r="AM11" s="1043"/>
      <c r="AN11" s="1044"/>
      <c r="AO11" s="117">
        <v>28613</v>
      </c>
      <c r="AP11" s="117">
        <v>2018</v>
      </c>
      <c r="AQ11" s="140">
        <v>799</v>
      </c>
      <c r="AR11" s="154">
        <v>152.6</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2" t="s">
        <v>239</v>
      </c>
      <c r="AL12" s="1043"/>
      <c r="AM12" s="1043"/>
      <c r="AN12" s="1044"/>
      <c r="AO12" s="117" t="s">
        <v>203</v>
      </c>
      <c r="AP12" s="117" t="s">
        <v>203</v>
      </c>
      <c r="AQ12" s="140" t="s">
        <v>203</v>
      </c>
      <c r="AR12" s="154" t="s">
        <v>203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2" t="s">
        <v>502</v>
      </c>
      <c r="AL13" s="1043"/>
      <c r="AM13" s="1043"/>
      <c r="AN13" s="1044"/>
      <c r="AO13" s="117">
        <v>68352</v>
      </c>
      <c r="AP13" s="117">
        <v>4822</v>
      </c>
      <c r="AQ13" s="140">
        <v>4504</v>
      </c>
      <c r="AR13" s="154">
        <v>7.1</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2" t="s">
        <v>503</v>
      </c>
      <c r="AL14" s="1043"/>
      <c r="AM14" s="1043"/>
      <c r="AN14" s="1044"/>
      <c r="AO14" s="117">
        <v>95160</v>
      </c>
      <c r="AP14" s="117">
        <v>6713</v>
      </c>
      <c r="AQ14" s="140">
        <v>2125</v>
      </c>
      <c r="AR14" s="154">
        <v>215.9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5" t="s">
        <v>310</v>
      </c>
      <c r="AL15" s="1046"/>
      <c r="AM15" s="1046"/>
      <c r="AN15" s="1047"/>
      <c r="AO15" s="117">
        <v>-146461</v>
      </c>
      <c r="AP15" s="117">
        <v>-10332</v>
      </c>
      <c r="AQ15" s="140">
        <v>-7352</v>
      </c>
      <c r="AR15" s="154">
        <v>40.5</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5" t="s">
        <v>274</v>
      </c>
      <c r="AL16" s="1046"/>
      <c r="AM16" s="1046"/>
      <c r="AN16" s="1047"/>
      <c r="AO16" s="117">
        <v>2476644</v>
      </c>
      <c r="AP16" s="117">
        <v>174707</v>
      </c>
      <c r="AQ16" s="140">
        <v>120986</v>
      </c>
      <c r="AR16" s="154">
        <v>44.4</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504</v>
      </c>
      <c r="AP20" s="128" t="s">
        <v>338</v>
      </c>
      <c r="AQ20" s="141" t="s">
        <v>40</v>
      </c>
      <c r="AR20" s="155"/>
    </row>
    <row r="21" spans="1:46" s="81" customFormat="1" ht="13.2" x14ac:dyDescent="0.2">
      <c r="A21" s="83"/>
      <c r="AK21" s="1048" t="s">
        <v>505</v>
      </c>
      <c r="AL21" s="1049"/>
      <c r="AM21" s="1049"/>
      <c r="AN21" s="1050"/>
      <c r="AO21" s="119">
        <v>15.31</v>
      </c>
      <c r="AP21" s="129">
        <v>10.56</v>
      </c>
      <c r="AQ21" s="142">
        <v>4.75</v>
      </c>
      <c r="AS21" s="161"/>
      <c r="AT21" s="83"/>
    </row>
    <row r="22" spans="1:46" s="81" customFormat="1" ht="13.2" x14ac:dyDescent="0.2">
      <c r="A22" s="83"/>
      <c r="AK22" s="1048" t="s">
        <v>506</v>
      </c>
      <c r="AL22" s="1049"/>
      <c r="AM22" s="1049"/>
      <c r="AN22" s="1050"/>
      <c r="AO22" s="120">
        <v>96.5</v>
      </c>
      <c r="AP22" s="130">
        <v>96.8</v>
      </c>
      <c r="AQ22" s="143">
        <v>-0.3</v>
      </c>
      <c r="AR22" s="131"/>
      <c r="AS22" s="161"/>
      <c r="AT22" s="83"/>
    </row>
    <row r="23" spans="1:46" s="81" customFormat="1" ht="13.2" x14ac:dyDescent="0.2">
      <c r="A23" s="83"/>
      <c r="AP23" s="131"/>
      <c r="AQ23" s="131"/>
      <c r="AR23" s="131"/>
      <c r="AS23" s="161"/>
      <c r="AT23" s="83"/>
    </row>
    <row r="24" spans="1:46" s="81" customFormat="1" ht="13.2" x14ac:dyDescent="0.2">
      <c r="A24" s="83"/>
      <c r="AP24" s="131"/>
      <c r="AQ24" s="131"/>
      <c r="AR24" s="131"/>
      <c r="AS24" s="161"/>
      <c r="AT24" s="83"/>
    </row>
    <row r="25" spans="1:46" s="81" customFormat="1" ht="13.2"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2" x14ac:dyDescent="0.2">
      <c r="A26" s="1041" t="s">
        <v>507</v>
      </c>
      <c r="B26" s="1041"/>
      <c r="C26" s="1041"/>
      <c r="D26" s="1041"/>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1041"/>
      <c r="AE26" s="1041"/>
      <c r="AF26" s="1041"/>
      <c r="AG26" s="1041"/>
      <c r="AH26" s="1041"/>
      <c r="AI26" s="1041"/>
      <c r="AJ26" s="1041"/>
      <c r="AK26" s="1041"/>
      <c r="AL26" s="1041"/>
      <c r="AM26" s="1041"/>
      <c r="AN26" s="1041"/>
      <c r="AO26" s="1041"/>
      <c r="AP26" s="1041"/>
      <c r="AQ26" s="1041"/>
      <c r="AR26" s="1041"/>
      <c r="AS26" s="1041"/>
    </row>
    <row r="27" spans="1:46" ht="13.2" x14ac:dyDescent="0.2">
      <c r="A27" s="85"/>
      <c r="AO27" s="90"/>
      <c r="AP27" s="90"/>
      <c r="AQ27" s="90"/>
      <c r="AR27" s="90"/>
      <c r="AS27" s="90"/>
      <c r="AT27" s="90"/>
    </row>
    <row r="28" spans="1:46" ht="16.2"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119</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1" t="s">
        <v>82</v>
      </c>
      <c r="AP30" s="126"/>
      <c r="AQ30" s="137" t="s">
        <v>497</v>
      </c>
      <c r="AR30" s="151"/>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2"/>
      <c r="AP31" s="127" t="s">
        <v>499</v>
      </c>
      <c r="AQ31" s="138" t="s">
        <v>500</v>
      </c>
      <c r="AR31" s="152" t="s">
        <v>423</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5" t="s">
        <v>508</v>
      </c>
      <c r="AL32" s="1036"/>
      <c r="AM32" s="1036"/>
      <c r="AN32" s="1037"/>
      <c r="AO32" s="117">
        <v>1689526</v>
      </c>
      <c r="AP32" s="117">
        <v>119182</v>
      </c>
      <c r="AQ32" s="144">
        <v>60627</v>
      </c>
      <c r="AR32" s="154">
        <v>96.6</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5" t="s">
        <v>509</v>
      </c>
      <c r="AL33" s="1036"/>
      <c r="AM33" s="1036"/>
      <c r="AN33" s="1037"/>
      <c r="AO33" s="117" t="s">
        <v>203</v>
      </c>
      <c r="AP33" s="117" t="s">
        <v>203</v>
      </c>
      <c r="AQ33" s="144" t="s">
        <v>203</v>
      </c>
      <c r="AR33" s="154" t="s">
        <v>203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5" t="s">
        <v>510</v>
      </c>
      <c r="AL34" s="1036"/>
      <c r="AM34" s="1036"/>
      <c r="AN34" s="1037"/>
      <c r="AO34" s="117" t="s">
        <v>203</v>
      </c>
      <c r="AP34" s="117" t="s">
        <v>203</v>
      </c>
      <c r="AQ34" s="144" t="s">
        <v>203</v>
      </c>
      <c r="AR34" s="154" t="s">
        <v>203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5" t="s">
        <v>511</v>
      </c>
      <c r="AL35" s="1036"/>
      <c r="AM35" s="1036"/>
      <c r="AN35" s="1037"/>
      <c r="AO35" s="117">
        <v>369036</v>
      </c>
      <c r="AP35" s="117">
        <v>26032</v>
      </c>
      <c r="AQ35" s="144">
        <v>21887</v>
      </c>
      <c r="AR35" s="154">
        <v>18.899999999999999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5" t="s">
        <v>36</v>
      </c>
      <c r="AL36" s="1036"/>
      <c r="AM36" s="1036"/>
      <c r="AN36" s="1037"/>
      <c r="AO36" s="117" t="s">
        <v>203</v>
      </c>
      <c r="AP36" s="117" t="s">
        <v>203</v>
      </c>
      <c r="AQ36" s="144">
        <v>5351</v>
      </c>
      <c r="AR36" s="154" t="s">
        <v>203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5" t="s">
        <v>351</v>
      </c>
      <c r="AL37" s="1036"/>
      <c r="AM37" s="1036"/>
      <c r="AN37" s="1037"/>
      <c r="AO37" s="117">
        <v>29777</v>
      </c>
      <c r="AP37" s="117">
        <v>2101</v>
      </c>
      <c r="AQ37" s="144">
        <v>569</v>
      </c>
      <c r="AR37" s="154">
        <v>269.2</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8" t="s">
        <v>512</v>
      </c>
      <c r="AL38" s="1039"/>
      <c r="AM38" s="1039"/>
      <c r="AN38" s="1040"/>
      <c r="AO38" s="121" t="s">
        <v>203</v>
      </c>
      <c r="AP38" s="121" t="s">
        <v>203</v>
      </c>
      <c r="AQ38" s="145">
        <v>12</v>
      </c>
      <c r="AR38" s="143" t="s">
        <v>203</v>
      </c>
      <c r="AS38" s="164"/>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8" t="s">
        <v>56</v>
      </c>
      <c r="AL39" s="1039"/>
      <c r="AM39" s="1039"/>
      <c r="AN39" s="1040"/>
      <c r="AO39" s="117">
        <v>-43178</v>
      </c>
      <c r="AP39" s="117">
        <v>-3046</v>
      </c>
      <c r="AQ39" s="144">
        <v>-1532</v>
      </c>
      <c r="AR39" s="154">
        <v>98.8</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5" t="s">
        <v>513</v>
      </c>
      <c r="AL40" s="1036"/>
      <c r="AM40" s="1036"/>
      <c r="AN40" s="1037"/>
      <c r="AO40" s="117">
        <v>-1472981</v>
      </c>
      <c r="AP40" s="117">
        <v>-103907</v>
      </c>
      <c r="AQ40" s="144">
        <v>-57744</v>
      </c>
      <c r="AR40" s="154">
        <v>79.900000000000006</v>
      </c>
      <c r="AS40" s="164"/>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5" t="s">
        <v>387</v>
      </c>
      <c r="AL41" s="1026"/>
      <c r="AM41" s="1026"/>
      <c r="AN41" s="1027"/>
      <c r="AO41" s="117">
        <v>572180</v>
      </c>
      <c r="AP41" s="117">
        <v>40363</v>
      </c>
      <c r="AQ41" s="144">
        <v>29170</v>
      </c>
      <c r="AR41" s="154">
        <v>38.4</v>
      </c>
      <c r="AS41" s="164"/>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t="s">
        <v>514</v>
      </c>
      <c r="AL42" s="90"/>
      <c r="AM42" s="90"/>
      <c r="AN42" s="90"/>
      <c r="AO42" s="90"/>
      <c r="AP42" s="90"/>
      <c r="AQ42" s="131"/>
      <c r="AR42" s="131"/>
      <c r="AS42" s="164"/>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142</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3" t="s">
        <v>82</v>
      </c>
      <c r="AN49" s="1028" t="s">
        <v>442</v>
      </c>
      <c r="AO49" s="1029"/>
      <c r="AP49" s="1029"/>
      <c r="AQ49" s="1029"/>
      <c r="AR49" s="1030"/>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4"/>
      <c r="AN50" s="113" t="s">
        <v>488</v>
      </c>
      <c r="AO50" s="123" t="s">
        <v>489</v>
      </c>
      <c r="AP50" s="134" t="s">
        <v>516</v>
      </c>
      <c r="AQ50" s="147" t="s">
        <v>382</v>
      </c>
      <c r="AR50" s="157" t="s">
        <v>517</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498</v>
      </c>
      <c r="AL51" s="102"/>
      <c r="AM51" s="107">
        <v>2780026</v>
      </c>
      <c r="AN51" s="114">
        <v>177309</v>
      </c>
      <c r="AO51" s="124">
        <v>-6.5</v>
      </c>
      <c r="AP51" s="135">
        <v>96462</v>
      </c>
      <c r="AQ51" s="148">
        <v>-2.5</v>
      </c>
      <c r="AR51" s="158">
        <v>-4</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276</v>
      </c>
      <c r="AM52" s="108">
        <v>2120917</v>
      </c>
      <c r="AN52" s="115">
        <v>135271</v>
      </c>
      <c r="AO52" s="125">
        <v>-3.1</v>
      </c>
      <c r="AP52" s="136">
        <v>39886</v>
      </c>
      <c r="AQ52" s="149">
        <v>-8.8000000000000007</v>
      </c>
      <c r="AR52" s="159">
        <v>5.7</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518</v>
      </c>
      <c r="AL53" s="102"/>
      <c r="AM53" s="107">
        <v>2047236</v>
      </c>
      <c r="AN53" s="114">
        <v>133649</v>
      </c>
      <c r="AO53" s="124">
        <v>-24.6</v>
      </c>
      <c r="AP53" s="135">
        <v>83103</v>
      </c>
      <c r="AQ53" s="148">
        <v>-13.8</v>
      </c>
      <c r="AR53" s="158">
        <v>-10.8</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276</v>
      </c>
      <c r="AM54" s="108">
        <v>1058593</v>
      </c>
      <c r="AN54" s="115">
        <v>69108</v>
      </c>
      <c r="AO54" s="125">
        <v>-48.9</v>
      </c>
      <c r="AP54" s="136">
        <v>41378</v>
      </c>
      <c r="AQ54" s="149">
        <v>3.7</v>
      </c>
      <c r="AR54" s="159">
        <v>-52.6</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474</v>
      </c>
      <c r="AL55" s="102"/>
      <c r="AM55" s="107">
        <v>3066119</v>
      </c>
      <c r="AN55" s="114">
        <v>205119</v>
      </c>
      <c r="AO55" s="124">
        <v>53.5</v>
      </c>
      <c r="AP55" s="135">
        <v>94796</v>
      </c>
      <c r="AQ55" s="148">
        <v>14.1</v>
      </c>
      <c r="AR55" s="158">
        <v>39.4</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276</v>
      </c>
      <c r="AM56" s="108">
        <v>1847394</v>
      </c>
      <c r="AN56" s="115">
        <v>123588</v>
      </c>
      <c r="AO56" s="125">
        <v>78.8</v>
      </c>
      <c r="AP56" s="136">
        <v>55781</v>
      </c>
      <c r="AQ56" s="149">
        <v>34.799999999999997</v>
      </c>
      <c r="AR56" s="159">
        <v>44</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319</v>
      </c>
      <c r="AL57" s="102"/>
      <c r="AM57" s="107">
        <v>2134709</v>
      </c>
      <c r="AN57" s="114">
        <v>147049</v>
      </c>
      <c r="AO57" s="124">
        <v>-28.3</v>
      </c>
      <c r="AP57" s="135">
        <v>85942</v>
      </c>
      <c r="AQ57" s="148">
        <v>-9.3000000000000007</v>
      </c>
      <c r="AR57" s="158">
        <v>-19</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276</v>
      </c>
      <c r="AM58" s="108">
        <v>1177263</v>
      </c>
      <c r="AN58" s="115">
        <v>81095</v>
      </c>
      <c r="AO58" s="125">
        <v>-34.4</v>
      </c>
      <c r="AP58" s="136">
        <v>48630</v>
      </c>
      <c r="AQ58" s="149">
        <v>-12.8</v>
      </c>
      <c r="AR58" s="159">
        <v>-21.6</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136</v>
      </c>
      <c r="AL59" s="102"/>
      <c r="AM59" s="107">
        <v>1942504</v>
      </c>
      <c r="AN59" s="114">
        <v>137028</v>
      </c>
      <c r="AO59" s="124">
        <v>-6.8</v>
      </c>
      <c r="AP59" s="135">
        <v>95007</v>
      </c>
      <c r="AQ59" s="148">
        <v>10.5</v>
      </c>
      <c r="AR59" s="158">
        <v>-17.3</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276</v>
      </c>
      <c r="AM60" s="108">
        <v>1089813</v>
      </c>
      <c r="AN60" s="115">
        <v>76877</v>
      </c>
      <c r="AO60" s="125">
        <v>-5.2</v>
      </c>
      <c r="AP60" s="136">
        <v>48509</v>
      </c>
      <c r="AQ60" s="149">
        <v>-0.2</v>
      </c>
      <c r="AR60" s="159">
        <v>-5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519</v>
      </c>
      <c r="AL61" s="105"/>
      <c r="AM61" s="107">
        <v>2394119</v>
      </c>
      <c r="AN61" s="114">
        <v>160031</v>
      </c>
      <c r="AO61" s="124">
        <v>-2.5</v>
      </c>
      <c r="AP61" s="135">
        <v>91062</v>
      </c>
      <c r="AQ61" s="150">
        <v>-0.2</v>
      </c>
      <c r="AR61" s="158">
        <v>-2.2999999999999998</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276</v>
      </c>
      <c r="AM62" s="108">
        <v>1458796</v>
      </c>
      <c r="AN62" s="115">
        <v>97188</v>
      </c>
      <c r="AO62" s="125">
        <v>-2.6</v>
      </c>
      <c r="AP62" s="136">
        <v>46837</v>
      </c>
      <c r="AQ62" s="149">
        <v>3.3</v>
      </c>
      <c r="AR62" s="159">
        <v>-5.9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HV18QdBzL6dVCVsMEZK29tLtddq6L0LRF5xC/XnKu7g3jeqBk3L7wPs61kYhr6T5t6TDudjlCXr1htoE/ePwJQ==" saltValue="CnuYF98LvZkEj5e/3G985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95</v>
      </c>
    </row>
    <row r="121" spans="125:125" ht="13.5" hidden="1" customHeight="1" x14ac:dyDescent="0.2">
      <c r="DU121" s="78"/>
    </row>
  </sheetData>
  <sheetProtection algorithmName="SHA-512" hashValue="ft1p0u+ZFYuft8PTM01E3aUBo9sH45YWhVgX5mVufxMBCA12mIs76/RMtzG3zguiGItHs2WwFHxPSgurJLFsQg==" saltValue="HmEhh1Tv2wgSlG6sy1Ff4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95</v>
      </c>
    </row>
  </sheetData>
  <sheetProtection algorithmName="SHA-512" hashValue="Q7iCHNPbTNRHM8E62NoESiUh+uEc4FoU2kW4+x+o/RRz8Wfi3F5g8iZni0nRWFWG8pqg/bAgK7fW1A3RhFj16w==" saltValue="9wsXNb2zM49v8HG7JNRGQ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
      <c r="B46" s="166" t="s">
        <v>8</v>
      </c>
      <c r="C46" s="170"/>
      <c r="D46" s="170"/>
      <c r="E46" s="171" t="s">
        <v>16</v>
      </c>
      <c r="F46" s="172" t="s">
        <v>521</v>
      </c>
      <c r="G46" s="176" t="s">
        <v>522</v>
      </c>
      <c r="H46" s="176" t="s">
        <v>523</v>
      </c>
      <c r="I46" s="176" t="s">
        <v>524</v>
      </c>
      <c r="J46" s="181" t="s">
        <v>525</v>
      </c>
    </row>
    <row r="47" spans="2:10" ht="57.75" customHeight="1" x14ac:dyDescent="0.2">
      <c r="B47" s="167"/>
      <c r="C47" s="1051" t="s">
        <v>3</v>
      </c>
      <c r="D47" s="1051"/>
      <c r="E47" s="1052"/>
      <c r="F47" s="173">
        <v>20.21</v>
      </c>
      <c r="G47" s="177">
        <v>17.46</v>
      </c>
      <c r="H47" s="177">
        <v>19.37</v>
      </c>
      <c r="I47" s="177">
        <v>20.73</v>
      </c>
      <c r="J47" s="182">
        <v>21.42</v>
      </c>
    </row>
    <row r="48" spans="2:10" ht="57.75" customHeight="1" x14ac:dyDescent="0.2">
      <c r="B48" s="168"/>
      <c r="C48" s="1053" t="s">
        <v>4</v>
      </c>
      <c r="D48" s="1053"/>
      <c r="E48" s="1054"/>
      <c r="F48" s="174">
        <v>4.9400000000000004</v>
      </c>
      <c r="G48" s="178">
        <v>5</v>
      </c>
      <c r="H48" s="178">
        <v>4.32</v>
      </c>
      <c r="I48" s="178">
        <v>4.71</v>
      </c>
      <c r="J48" s="183">
        <v>5.28</v>
      </c>
    </row>
    <row r="49" spans="2:10" ht="57.75" customHeight="1" x14ac:dyDescent="0.2">
      <c r="B49" s="169"/>
      <c r="C49" s="1055" t="s">
        <v>15</v>
      </c>
      <c r="D49" s="1055"/>
      <c r="E49" s="1056"/>
      <c r="F49" s="175" t="s">
        <v>526</v>
      </c>
      <c r="G49" s="179" t="s">
        <v>527</v>
      </c>
      <c r="H49" s="179">
        <v>1.53</v>
      </c>
      <c r="I49" s="179">
        <v>2.63</v>
      </c>
      <c r="J49" s="184">
        <v>0.44</v>
      </c>
    </row>
    <row r="50" spans="2:10" ht="13.2" x14ac:dyDescent="0.2"/>
  </sheetData>
  <sheetProtection algorithmName="SHA-512" hashValue="pL03F7+ClCKV0o2+DLhpgeIbcoCJimZOLPjjXsqOFUjTxSRnBqqRL4w5TYGCztdkaz6qk27Wf3wCKpzsq+3ZSQ==" saltValue="ei2bBipQJmdVKqQY2nsZj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2024-09-24T04:34:41Z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2024-03-21T08:44:08Z</vt:filetime>
  </property>
</Properties>
</file>