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9天栄村_0904\"/>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U38" i="10"/>
  <c r="C38" i="10"/>
  <c r="CO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 r="BE39"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<sst xmlns="http://schemas.openxmlformats.org/spreadsheetml/2006/main" count="1143" uniqueCount="621">
  <si>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</si>
  <si>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</si>
  <si>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</si>
  <si>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</si>
  <si>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</si>
  <si>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</si>
  <si>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</si>
  <si>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</si>
  <si>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</si>
  <si>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</si>
  <si>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</si>
  <si>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</si>
  <si>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</si>
  <si>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</si>
  <si>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</si>
  <si>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</si>
  <si>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</si>
  <si>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</si>
  <si>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</si>
  <si>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</si>
  <si>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</si>
  <si>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</si>
  <si>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</si>
  <si>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</si>
  <si>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</si>
  <si>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</si>
  <si>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</si>
  <si>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</si>
  <si>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</si>
  <si>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</si>
  <si>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</si>
  <si>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</si>
  <si>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</si>
  <si>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</si>
  <si>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</si>
  <si>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</si>
  <si>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</si>
  <si>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</si>
  <si>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</si>
  <si>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</si>
  <si>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</si>
  <si>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</si>
  <si>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</si>
  <si>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</si>
  <si>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</si>
  <si>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</si>
  <si>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</si>
  <si>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</si>
  <si>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</si>
  <si>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</si>
  <si>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</si>
  <si>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</si>
  <si>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</si>
  <si>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</si>
  <si>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</si>
  <si>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</si>
  <si>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</si>
  <si>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</si>
  <si>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</si>
  <si>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</si>
  <si>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</si>
  <si>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</si>
  <si>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</si>
  <si>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</si>
  <si>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</si>
  <si>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</si>
  <si>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</si>
  <si>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</si>
  <si>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</si>
  <si>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</si>
  <si>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</si>
  <si>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</si>
  <si>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</si>
  <si>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</si>
  <si>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</si>
  <si>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</si>
  <si>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</si>
  <si>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</si>
  <si>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</si>
  <si>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</si>
  <si>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</si>
  <si>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</si>
  <si>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</si>
  <si>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</si>
  <si>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</si>
  <si>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</si>
  <si>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</si>
  <si>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</si>
  <si>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</si>
  <si>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</si>
  <si>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</si>
  <si>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</si>
  <si>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</si>
  <si>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</si>
  <si>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</si>
  <si>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</si>
  <si>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</si>
  <si>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</si>
  <si>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</si>
  <si>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</si>
  <si>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</si>
  <si>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</si>
  <si>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</si>
  <si>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</si>
  <si>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</si>
  <si>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</si>
  <si>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</si>
  <si>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</si>
  <si>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</si>
  <si>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</si>
  <si>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</si>
  <si>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</si>
  <si>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</si>
  <si>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</si>
  <si>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</si>
  <si>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</si>
  <si>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</si>
  <si>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</si>
  <si>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</si>
  <si>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</si>
  <si>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</si>
  <si>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</si>
  <si>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</si>
  <si>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</si>
  <si>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</si>
  <si>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</si>
  <si>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</si>
  <si>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</si>
  <si>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</si>
  <si>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</si>
  <si>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</si>
  <si>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</si>
  <si>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</si>
  <si>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</si>
  <si>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</si>
  <si>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</si>
  <si>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</si>
  <si>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</si>
  <si>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</si>
  <si>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</si>
  <si>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</si>
  <si>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</si>
  <si>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</si>
  <si>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</si>
  <si>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</si>
  <si>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</si>
  <si>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</si>
  <si>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</si>
  <si>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</si>
  <si>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</si>
  <si>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</si>
  <si>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</si>
  <si>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</si>
  <si>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</si>
  <si>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</si>
  <si>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</si>
  <si>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</si>
  <si>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</si>
  <si>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</si>
  <si>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</si>
  <si>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</si>
  <si>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</si>
  <si>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</si>
  <si>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</si>
  <si>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</si>
  <si>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</si>
  <si>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</si>
  <si>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</si>
  <si>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</si>
  <si>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</si>
  <si>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</si>
  <si>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</si>
  <si>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</si>
  <si>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</si>
  <si>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</si>
  <si>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</si>
  <si>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</si>
  <si>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</si>
  <si>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</si>
  <si>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</si>
  <si>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</si>
  <si>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</si>
  <si>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</si>
  <si>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</si>
  <si>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</si>
  <si>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</si>
  <si>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</si>
  <si>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</si>
  <si>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</si>
  <si>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</si>
  <si>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</si>
  <si>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</si>
  <si>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</si>
  <si>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</si>
  <si>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</si>
  <si>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</si>
  <si>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</si>
  <si>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</si>
  <si>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</si>
  <si>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</si>
  <si>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</si>
  <si>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</si>
  <si>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</si>
  <si>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</si>
  <si>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</si>
  <si>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</si>
  <si>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</si>
  <si>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</si>
  <si>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</si>
  <si>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</si>
  <si>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</si>
  <si>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</si>
  <si>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</si>
  <si>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</si>
  <si>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</si>
  <si>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</si>
  <si>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</si>
  <si>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</si>
  <si>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</si>
  <si>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</si>
  <si>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</si>
  <si>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福島県天栄村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</si>
  <si>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</si>
  <si>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</si>
  <si>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</si>
  <si>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</si>
  <si>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</si>
  <si>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</si>
  <si>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</si>
  <si>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</si>
  <si>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</si>
  <si>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</si>
  <si>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</si>
  <si>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</si>
  <si>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</si>
  <si>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</si>
  <si>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</si>
  <si>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</si>
  <si>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</si>
  <si>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</si>
  <si>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</si>
  <si>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</si>
  <si>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</si>
  <si>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</si>
  <si>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</si>
  <si>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</si>
  <si>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</si>
  <si>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</si>
  <si>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</si>
  <si>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</si>
  <si>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</si>
  <si>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</si>
  <si>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</si>
  <si>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</si>
  <si>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</si>
  <si>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</si>
  <si>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</si>
  <si>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</si>
  <si>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</si>
  <si>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</si>
  <si>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</si>
  <si>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</si>
  <si>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</si>
  <si>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</si>
  <si>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</si>
  <si>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</si>
  <si>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</si>
  <si>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</si>
  <si>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</si>
  <si>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</si>
  <si>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</si>
  <si>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</si>
  <si>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</si>
  <si>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</si>
  <si>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</si>
  <si>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</si>
  <si>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</si>
  <si>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</si>
  <si>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</si>
  <si>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</si>
  <si>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</si>
  <si>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</si>
  <si>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</si>
  <si>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</si>
  <si>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</si>
  <si>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</si>
  <si>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</si>
  <si>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</si>
  <si>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</si>
  <si>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</si>
  <si>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</si>
  <si>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</si>
  <si>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</si>
  <si>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</si>
  <si>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</si>
  <si>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</si>
  <si>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</si>
  <si>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</si>
  <si>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</si>
  <si>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</si>
  <si>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</si>
  <si>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</si>
  <si>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</si>
  <si>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</si>
  <si>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</si>
  <si>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</si>
  <si>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</si>
  <si>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</si>
  <si>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</si>
  <si>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</si>
  <si>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</si>
  <si>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</si>
  <si>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</si>
  <si>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</si>
  <si>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</si>
  <si>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</si>
  <si>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</si>
  <si>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</si>
  <si>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</si>
  <si>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</si>
  <si>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</si>
  <si>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</si>
  <si>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</si>
  <si>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</si>
  <si>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</si>
  <si>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</si>
  <si>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</si>
  <si>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</si>
  <si>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</si>
  <si>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</si>
  <si>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</si>
  <si>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</si>
  <si>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</si>
  <si>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</si>
  <si>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</si>
  <si>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</si>
  <si>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</si>
  <si>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</si>
  <si>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</si>
  <si>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</si>
  <si>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</si>
  <si>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</si>
  <si>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</si>
  <si>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</si>
  <si>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</si>
  <si>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</si>
  <si>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</si>
  <si>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</si>
  <si>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</si>
  <si>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</si>
  <si>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</si>
  <si>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</si>
  <si>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</si>
  <si>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</si>
  <si>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</si>
  <si>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</si>
  <si>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</si>
  <si>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</si>
  <si>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</si>
  <si>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</si>
  <si>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</si>
  <si>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</si>
  <si>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</si>
  <si>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</si>
  <si>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</si>
  <si>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</si>
  <si>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</si>
  <si>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</si>
  <si>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</si>
  <si>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</si>
  <si>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</si>
  <si>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</si>
  <si>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</si>
  <si>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</si>
  <si>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福島県天栄村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</si>
  <si>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</si>
  <si>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</si>
  <si>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</si>
  <si>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</si>
  <si>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</si>
  <si>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</si>
  <si>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</si>
  <si>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</si>
  <si>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</si>
  <si>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</si>
  <si>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</si>
  <si>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</si>
  <si>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</si>
  <si>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</si>
  <si>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</si>
  <si>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</si>
  <si>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</si>
  <si>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</si>
  <si>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</si>
  <si>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</si>
  <si>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</si>
  <si>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</si>
  <si>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</si>
  <si>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</si>
  <si>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</si>
  <si>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</si>
  <si>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</si>
  <si>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</si>
  <si>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</si>
  <si>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</si>
  <si>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</si>
  <si>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</si>
  <si>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</si>
  <si>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</si>
  <si>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</si>
  <si>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</si>
  <si>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</si>
  <si>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</si>
  <si>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</si>
  <si>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大山地区排水処理施設事業特別会計</t>
    <phoneticPr fontId="5"/>
  </si>
  <si>
    <t>農業集落排水事業特別会計</t>
    <phoneticPr fontId="5"/>
  </si>
  <si>
    <t>二岐専用水道特別会計</t>
    <phoneticPr fontId="5"/>
  </si>
  <si>
    <t>簡易水道事業特別会計</t>
    <phoneticPr fontId="5"/>
  </si>
  <si>
    <t>簡易排水処理施設特別会計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</si>
  <si>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</si>
  <si>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</si>
  <si>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</si>
  <si>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</si>
  <si>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</si>
  <si>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</si>
  <si>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</si>
  <si>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</si>
  <si>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</si>
  <si>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</si>
  <si>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</si>
  <si>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</si>
  <si>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</si>
  <si>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</si>
  <si>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</si>
  <si>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</si>
  <si>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</si>
  <si>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</si>
  <si>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</si>
  <si>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</si>
  <si>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</si>
  <si>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</si>
  <si>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</si>
  <si>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</si>
  <si>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</si>
  <si>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</si>
  <si>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</si>
  <si>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</si>
  <si>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</si>
  <si>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</si>
  <si>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</si>
  <si>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</si>
  <si>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</si>
  <si>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</si>
  <si>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</si>
  <si>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</si>
  <si>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</si>
  <si>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</si>
  <si>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</si>
  <si>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</si>
  <si>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</si>
  <si>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</si>
  <si>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</si>
  <si>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</si>
  <si>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</si>
  <si>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</si>
  <si>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</si>
  <si>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</si>
  <si>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</si>
  <si>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</si>
  <si>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</si>
  <si>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</si>
  <si>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</si>
  <si>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</si>
  <si>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</si>
  <si>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</si>
  <si>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</si>
  <si>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</si>
  <si>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</si>
  <si>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</si>
  <si>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</si>
  <si>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</si>
  <si>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</si>
  <si>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</si>
  <si>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</si>
  <si>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</si>
  <si>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</si>
  <si>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</si>
  <si>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</si>
  <si>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</si>
  <si>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</si>
  <si>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</si>
  <si>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</si>
  <si>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</si>
  <si>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</si>
  <si>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</si>
  <si>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</si>
  <si>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</si>
  <si>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</si>
  <si>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</si>
  <si>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</si>
  <si>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</si>
  <si>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</si>
  <si>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</si>
  <si>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</si>
  <si>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</si>
  <si>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</si>
  <si>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</si>
  <si>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</si>
  <si>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</si>
  <si>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</si>
  <si>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</si>
  <si>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</si>
  <si>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</si>
  <si>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</si>
  <si>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</si>
  <si>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</si>
  <si>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</si>
  <si>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</si>
  <si>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</si>
  <si>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</si>
  <si>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</si>
  <si>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</si>
  <si>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</si>
  <si>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</si>
  <si>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</si>
  <si>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</si>
  <si>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</si>
  <si>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</si>
  <si>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</si>
  <si>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</si>
  <si>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</si>
  <si>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</si>
  <si>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</si>
  <si>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</si>
  <si>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</si>
  <si>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</si>
  <si>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</si>
  <si>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</si>
  <si>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</si>
  <si>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</si>
  <si>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</si>
  <si>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</si>
  <si>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</si>
  <si>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</si>
  <si>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</si>
  <si>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</si>
  <si>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</si>
  <si>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</si>
  <si>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</si>
  <si>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</si>
  <si>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</si>
  <si>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</si>
  <si>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</si>
  <si>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</si>
  <si>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</si>
  <si>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</si>
  <si>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</si>
  <si>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</si>
  <si>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</si>
  <si>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</si>
  <si>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</si>
  <si>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</si>
  <si>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</si>
  <si>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</si>
  <si>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</si>
  <si>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</si>
  <si>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</si>
  <si>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</si>
  <si>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</si>
  <si>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</si>
  <si>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</si>
  <si>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8.18</t>
  </si>
  <si>
    <t>▲ 6.11</t>
  </si>
  <si>
    <t>▲ 7.71</t>
  </si>
  <si>
    <t>一般会計</t>
  </si>
  <si>
    <t>水道事業会計</t>
  </si>
  <si>
    <t>介護保険特別会計</t>
  </si>
  <si>
    <t>工業用地取得造成事業特別会計</t>
  </si>
  <si>
    <t>国民健康保険特別会計（事業勘定）</t>
  </si>
  <si>
    <t>国民健康保険特別会計（直診勘定）</t>
  </si>
  <si>
    <t>農業集落排水事業特別会計</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</si>
  <si>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</si>
  <si>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</si>
  <si>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</si>
  <si>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</si>
  <si>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</si>
  <si>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</si>
  <si>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</si>
  <si>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</si>
  <si>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</si>
  <si>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</si>
  <si>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</si>
  <si>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</si>
  <si>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</si>
  <si>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</si>
  <si>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</si>
  <si>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</si>
  <si>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</si>
  <si>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</si>
  <si>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</si>
  <si>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</si>
  <si>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</si>
  <si>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</si>
  <si>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（株）天栄村振興公社</t>
  </si>
  <si>
    <t>委託費（3百万円）</t>
    <rPh sb="0" eb="2">
      <t>イタク</t>
    </rPh>
    <rPh sb="2" eb="3">
      <t>ヒ</t>
    </rPh>
    <rPh sb="5" eb="8">
      <t>ヒャクマンエン</t>
    </rPh>
    <phoneticPr fontId="2"/>
  </si>
  <si>
    <t>(公共施設整備基金(R04年度末現在))</t>
    <rPh sb="1" eb="9">
      <t>コウキョウシセツセイビキキン</t>
    </rPh>
    <phoneticPr fontId="5"/>
  </si>
  <si>
    <t>(がんばれ天栄応援基金(R04年度末現在))</t>
  </si>
  <si>
    <t>(こども未来基金(R04年度末現在))</t>
  </si>
  <si>
    <t>(森林環境譲与税基金(R04年度末現在))</t>
  </si>
  <si>
    <t>(除雪車整備基金(R04年度末現在))</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</si>
  <si>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</si>
  <si>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</si>
  <si>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を下回り、将来負担比率は充当可能財源等が将来負担額を上回ったため、算定されなかった。今後、老朽化した施設の長寿命化対策等の財源として、地方債の発行も考えられることから、公共施設等総合管理計画に基づいた施設の維持管理を適切に進めるとともに、公共施設整備基金への積立など充当可能財源の確保にも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</si>
  <si>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</si>
  <si>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</si>
  <si>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</si>
  <si>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</si>
  <si>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</si>
  <si>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</si>
  <si>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財源等が将来負担額を上回ったため、算定されなかった。主な要因としては、充当可能財源である基金の残高の増加が考えられる。また、実質公債費比率は類似団体と同水準であり、前年度から0.1ポイント増加した。主な要因としては、公債費に準ずる債務負担行為に係る債務の減少や普通交付税額の増加などが考えられる。</t>
    <rPh sb="105" eb="107">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</si>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</sst>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95E4-44F9-89E8-AF61783A58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219231</c:v>
                </c:pt>
                <c:pt idx="1">
                  <c:v>215637</c:v>
                </c:pt>
                <c:pt idx="2">
                  <c:v>166259</c:v>
                </c:pt>
                <c:pt idx="3">
                  <c:v>163997</c:v>
                </c:pt>
                <c:pt idx="4">
                  <c:v>242626</c:v>
                </c:pt>
              </c:numCache>
            </c:numRef>
          </c:val>
          <c:smooth val="0"/>
          <c:extLst>
            <c:ext xmlns:c16="http://schemas.microsoft.com/office/drawing/2014/chart" uri="{C3380CC4-5D6E-409C-BE32-E72D297353CC}">
              <c16:uniqueId val="{00000001-95E4-44F9-89E8-AF61783A58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5.84</c:v>
                </c:pt>
                <c:pt idx="1">
                  <c:v>2.68</c:v>
                </c:pt>
                <c:pt idx="2">
                  <c:v>4.84</c:v>
                </c:pt>
                <c:pt idx="3">
                  <c:v>5.35</c:v>
                </c:pt>
                <c:pt idx="4">
                  <c:v>6.94</c:v>
                </c:pt>
              </c:numCache>
            </c:numRef>
          </c:val>
          <c:extLst>
            <c:ext xmlns:c16="http://schemas.microsoft.com/office/drawing/2014/chart" uri="{C3380CC4-5D6E-409C-BE32-E72D297353CC}">
              <c16:uniqueId val="{00000000-4707-4340-9BC8-625EFDF2B0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30.24</c:v>
                </c:pt>
                <c:pt idx="1">
                  <c:v>27.44</c:v>
                </c:pt>
                <c:pt idx="2">
                  <c:v>37.14</c:v>
                </c:pt>
                <c:pt idx="3">
                  <c:v>52.96</c:v>
                </c:pt>
                <c:pt idx="4">
                  <c:v>45.12</c:v>
                </c:pt>
              </c:numCache>
            </c:numRef>
          </c:val>
          <c:extLst>
            <c:ext xmlns:c16="http://schemas.microsoft.com/office/drawing/2014/chart" uri="{C3380CC4-5D6E-409C-BE32-E72D297353CC}">
              <c16:uniqueId val="{00000001-4707-4340-9BC8-625EFDF2B0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-8.18</c:v>
                </c:pt>
                <c:pt idx="1">
                  <c:v>-6.11</c:v>
                </c:pt>
                <c:pt idx="2">
                  <c:v>13.59</c:v>
                </c:pt>
                <c:pt idx="3">
                  <c:v>19.36</c:v>
                </c:pt>
                <c:pt idx="4">
                  <c:v>-7.71</c:v>
                </c:pt>
              </c:numCache>
            </c:numRef>
          </c:val>
          <c:smooth val="0"/>
          <c:extLst>
            <c:ext xmlns:c16="http://schemas.microsoft.com/office/drawing/2014/chart" uri="{C3380CC4-5D6E-409C-BE32-E72D297353CC}">
              <c16:uniqueId val="{00000002-4707-4340-9BC8-625EFDF2B0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0.54</c:v>
                </c:pt>
                <c:pt idx="2">
                  <c:v>#N/A</c:v>
                </c:pt>
                <c:pt idx="3">
                  <c:v>0.32</c:v>
                </c:pt>
                <c:pt idx="4">
                  <c:v>#N/A</c:v>
                </c:pt>
                <c:pt idx="5">
                  <c:v>0.21</c:v>
                </c:pt>
                <c:pt idx="6">
                  <c:v>#N/A</c:v>
                </c:pt>
                <c:pt idx="7">
                  <c:v>0.19</c:v>
                </c:pt>
                <c:pt idx="8">
                  <c:v>#N/A</c:v>
                </c:pt>
                <c:pt idx="9">
                  <c:v>0.2</c:v>
                </c:pt>
              </c:numCache>
            </c:numRef>
          </c:val>
          <c:extLst>
            <c:ext xmlns:c16="http://schemas.microsoft.com/office/drawing/2014/chart" uri="{C3380CC4-5D6E-409C-BE32-E72D297353CC}">
              <c16:uniqueId val="{00000000-293D-44E5-8BA8-81903E11AF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3D-44E5-8BA8-81903E11AFAA}"/>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0.27</c:v>
                </c:pt>
                <c:pt idx="2">
                  <c:v>#N/A</c:v>
                </c:pt>
                <c:pt idx="3">
                  <c:v>0.23</c:v>
                </c:pt>
                <c:pt idx="4">
                  <c:v>#N/A</c:v>
                </c:pt>
                <c:pt idx="5">
                  <c:v>0.15</c:v>
                </c:pt>
                <c:pt idx="6">
                  <c:v>#N/A</c:v>
                </c:pt>
                <c:pt idx="7">
                  <c:v>0.08</c:v>
                </c:pt>
                <c:pt idx="8">
                  <c:v>#N/A</c:v>
                </c:pt>
                <c:pt idx="9">
                  <c:v>0.11</c:v>
                </c:pt>
              </c:numCache>
            </c:numRef>
          </c:val>
          <c:extLst>
            <c:ext xmlns:c16="http://schemas.microsoft.com/office/drawing/2014/chart" uri="{C3380CC4-5D6E-409C-BE32-E72D297353CC}">
              <c16:uniqueId val="{00000002-293D-44E5-8BA8-81903E11AFA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0.55000000000000004</c:v>
                </c:pt>
                <c:pt idx="2">
                  <c:v>#N/A</c:v>
                </c:pt>
                <c:pt idx="3">
                  <c:v>0.56999999999999995</c:v>
                </c:pt>
                <c:pt idx="4">
                  <c:v>#N/A</c:v>
                </c:pt>
                <c:pt idx="5">
                  <c:v>0.61</c:v>
                </c:pt>
                <c:pt idx="6">
                  <c:v>#N/A</c:v>
                </c:pt>
                <c:pt idx="7">
                  <c:v>0.42</c:v>
                </c:pt>
                <c:pt idx="8">
                  <c:v>#N/A</c:v>
                </c:pt>
                <c:pt idx="9">
                  <c:v>0.28999999999999998</c:v>
                </c:pt>
              </c:numCache>
            </c:numRef>
          </c:val>
          <c:extLst>
            <c:ext xmlns:c16="http://schemas.microsoft.com/office/drawing/2014/chart" uri="{C3380CC4-5D6E-409C-BE32-E72D297353CC}">
              <c16:uniqueId val="{00000003-293D-44E5-8BA8-81903E11AFAA}"/>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0.13</c:v>
                </c:pt>
                <c:pt idx="4">
                  <c:v>#N/A</c:v>
                </c:pt>
                <c:pt idx="5">
                  <c:v>0.24</c:v>
                </c:pt>
                <c:pt idx="6">
                  <c:v>#N/A</c:v>
                </c:pt>
                <c:pt idx="7">
                  <c:v>0.74</c:v>
                </c:pt>
                <c:pt idx="8">
                  <c:v>#N/A</c:v>
                </c:pt>
                <c:pt idx="9">
                  <c:v>0.7</c:v>
                </c:pt>
              </c:numCache>
            </c:numRef>
          </c:val>
          <c:extLst>
            <c:ext xmlns:c16="http://schemas.microsoft.com/office/drawing/2014/chart" uri="{C3380CC4-5D6E-409C-BE32-E72D297353CC}">
              <c16:uniqueId val="{00000004-293D-44E5-8BA8-81903E11AFAA}"/>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c:v>
                </c:pt>
                <c:pt idx="2">
                  <c:v>#N/A</c:v>
                </c:pt>
                <c:pt idx="3">
                  <c:v>1.76</c:v>
                </c:pt>
                <c:pt idx="4">
                  <c:v>#N/A</c:v>
                </c:pt>
                <c:pt idx="5">
                  <c:v>2.02</c:v>
                </c:pt>
                <c:pt idx="6">
                  <c:v>#N/A</c:v>
                </c:pt>
                <c:pt idx="7">
                  <c:v>1.18</c:v>
                </c:pt>
                <c:pt idx="8">
                  <c:v>#N/A</c:v>
                </c:pt>
                <c:pt idx="9">
                  <c:v>0.91</c:v>
                </c:pt>
              </c:numCache>
            </c:numRef>
          </c:val>
          <c:extLst>
            <c:ext xmlns:c16="http://schemas.microsoft.com/office/drawing/2014/chart" uri="{C3380CC4-5D6E-409C-BE32-E72D297353CC}">
              <c16:uniqueId val="{00000005-293D-44E5-8BA8-81903E11AFAA}"/>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10.06</c:v>
                </c:pt>
                <c:pt idx="2">
                  <c:v>#N/A</c:v>
                </c:pt>
                <c:pt idx="3">
                  <c:v>9.93</c:v>
                </c:pt>
                <c:pt idx="4">
                  <c:v>#N/A</c:v>
                </c:pt>
                <c:pt idx="5">
                  <c:v>9.6</c:v>
                </c:pt>
                <c:pt idx="6">
                  <c:v>#N/A</c:v>
                </c:pt>
                <c:pt idx="7">
                  <c:v>1.78</c:v>
                </c:pt>
                <c:pt idx="8">
                  <c:v>#N/A</c:v>
                </c:pt>
                <c:pt idx="9">
                  <c:v>2.84</c:v>
                </c:pt>
              </c:numCache>
            </c:numRef>
          </c:val>
          <c:extLst>
            <c:ext xmlns:c16="http://schemas.microsoft.com/office/drawing/2014/chart" uri="{C3380CC4-5D6E-409C-BE32-E72D297353CC}">
              <c16:uniqueId val="{00000006-293D-44E5-8BA8-81903E11AF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0.46</c:v>
                </c:pt>
                <c:pt idx="2">
                  <c:v>#N/A</c:v>
                </c:pt>
                <c:pt idx="3">
                  <c:v>0</c:v>
                </c:pt>
                <c:pt idx="4">
                  <c:v>#N/A</c:v>
                </c:pt>
                <c:pt idx="5">
                  <c:v>0.51</c:v>
                </c:pt>
                <c:pt idx="6">
                  <c:v>#N/A</c:v>
                </c:pt>
                <c:pt idx="7">
                  <c:v>1.19</c:v>
                </c:pt>
                <c:pt idx="8">
                  <c:v>#N/A</c:v>
                </c:pt>
                <c:pt idx="9">
                  <c:v>3.15</c:v>
                </c:pt>
              </c:numCache>
            </c:numRef>
          </c:val>
          <c:extLst>
            <c:ext xmlns:c16="http://schemas.microsoft.com/office/drawing/2014/chart" uri="{C3380CC4-5D6E-409C-BE32-E72D297353CC}">
              <c16:uniqueId val="{00000007-293D-44E5-8BA8-81903E11AFA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4.83</c:v>
                </c:pt>
                <c:pt idx="2">
                  <c:v>#N/A</c:v>
                </c:pt>
                <c:pt idx="3">
                  <c:v>5.81</c:v>
                </c:pt>
                <c:pt idx="4">
                  <c:v>#N/A</c:v>
                </c:pt>
                <c:pt idx="5">
                  <c:v>5.08</c:v>
                </c:pt>
                <c:pt idx="6">
                  <c:v>#N/A</c:v>
                </c:pt>
                <c:pt idx="7">
                  <c:v>3.99</c:v>
                </c:pt>
                <c:pt idx="8">
                  <c:v>#N/A</c:v>
                </c:pt>
                <c:pt idx="9">
                  <c:v>3.78</c:v>
                </c:pt>
              </c:numCache>
            </c:numRef>
          </c:val>
          <c:extLst>
            <c:ext xmlns:c16="http://schemas.microsoft.com/office/drawing/2014/chart" uri="{C3380CC4-5D6E-409C-BE32-E72D297353CC}">
              <c16:uniqueId val="{00000008-293D-44E5-8BA8-81903E11AF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5.83</c:v>
                </c:pt>
                <c:pt idx="2">
                  <c:v>#N/A</c:v>
                </c:pt>
                <c:pt idx="3">
                  <c:v>2.68</c:v>
                </c:pt>
                <c:pt idx="4">
                  <c:v>#N/A</c:v>
                </c:pt>
                <c:pt idx="5">
                  <c:v>4.84</c:v>
                </c:pt>
                <c:pt idx="6">
                  <c:v>#N/A</c:v>
                </c:pt>
                <c:pt idx="7">
                  <c:v>5.35</c:v>
                </c:pt>
                <c:pt idx="8">
                  <c:v>#N/A</c:v>
                </c:pt>
                <c:pt idx="9">
                  <c:v>6.94</c:v>
                </c:pt>
              </c:numCache>
            </c:numRef>
          </c:val>
          <c:extLst>
            <c:ext xmlns:c16="http://schemas.microsoft.com/office/drawing/2014/chart" uri="{C3380CC4-5D6E-409C-BE32-E72D297353CC}">
              <c16:uniqueId val="{00000009-293D-44E5-8BA8-81903E11AF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359</c:v>
                </c:pt>
                <c:pt idx="5">
                  <c:v>350</c:v>
                </c:pt>
                <c:pt idx="8">
                  <c:v>348</c:v>
                </c:pt>
                <c:pt idx="11">
                  <c:v>344</c:v>
                </c:pt>
                <c:pt idx="14">
                  <c:v>325</c:v>
                </c:pt>
              </c:numCache>
            </c:numRef>
          </c:val>
          <c:extLst>
            <c:ext xmlns:c16="http://schemas.microsoft.com/office/drawing/2014/chart" uri="{C3380CC4-5D6E-409C-BE32-E72D297353CC}">
              <c16:uniqueId val="{00000000-D0D6-413E-83DB-8818A54AE3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D6-413E-83DB-8818A54AE3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30</c:v>
                </c:pt>
                <c:pt idx="3">
                  <c:v>8</c:v>
                </c:pt>
                <c:pt idx="6">
                  <c:v>8</c:v>
                </c:pt>
                <c:pt idx="9">
                  <c:v>8</c:v>
                </c:pt>
                <c:pt idx="12">
                  <c:v>8</c:v>
                </c:pt>
              </c:numCache>
            </c:numRef>
          </c:val>
          <c:extLst>
            <c:ext xmlns:c16="http://schemas.microsoft.com/office/drawing/2014/chart" uri="{C3380CC4-5D6E-409C-BE32-E72D297353CC}">
              <c16:uniqueId val="{00000002-D0D6-413E-83DB-8818A54AE3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3</c:v>
                </c:pt>
                <c:pt idx="6">
                  <c:v>4</c:v>
                </c:pt>
                <c:pt idx="9">
                  <c:v>7</c:v>
                </c:pt>
                <c:pt idx="12">
                  <c:v>12</c:v>
                </c:pt>
              </c:numCache>
            </c:numRef>
          </c:val>
          <c:extLst>
            <c:ext xmlns:c16="http://schemas.microsoft.com/office/drawing/2014/chart" uri="{C3380CC4-5D6E-409C-BE32-E72D297353CC}">
              <c16:uniqueId val="{00000003-D0D6-413E-83DB-8818A54AE3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155</c:v>
                </c:pt>
                <c:pt idx="3">
                  <c:v>154</c:v>
                </c:pt>
                <c:pt idx="6">
                  <c:v>147</c:v>
                </c:pt>
                <c:pt idx="9">
                  <c:v>150</c:v>
                </c:pt>
                <c:pt idx="12">
                  <c:v>149</c:v>
                </c:pt>
              </c:numCache>
            </c:numRef>
          </c:val>
          <c:extLst>
            <c:ext xmlns:c16="http://schemas.microsoft.com/office/drawing/2014/chart" uri="{C3380CC4-5D6E-409C-BE32-E72D297353CC}">
              <c16:uniqueId val="{00000004-D0D6-413E-83DB-8818A54AE3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D6-413E-83DB-8818A54AE3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D6-413E-83DB-8818A54AE3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366</c:v>
                </c:pt>
                <c:pt idx="3">
                  <c:v>362</c:v>
                </c:pt>
                <c:pt idx="6">
                  <c:v>381</c:v>
                </c:pt>
                <c:pt idx="9">
                  <c:v>385</c:v>
                </c:pt>
                <c:pt idx="12">
                  <c:v>365</c:v>
                </c:pt>
              </c:numCache>
            </c:numRef>
          </c:val>
          <c:extLst>
            <c:ext xmlns:c16="http://schemas.microsoft.com/office/drawing/2014/chart" uri="{C3380CC4-5D6E-409C-BE32-E72D297353CC}">
              <c16:uniqueId val="{00000007-D0D6-413E-83DB-8818A54AE3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194</c:v>
                </c:pt>
                <c:pt idx="2">
                  <c:v>#N/A</c:v>
                </c:pt>
                <c:pt idx="3">
                  <c:v>#N/A</c:v>
                </c:pt>
                <c:pt idx="4">
                  <c:v>177</c:v>
                </c:pt>
                <c:pt idx="5">
                  <c:v>#N/A</c:v>
                </c:pt>
                <c:pt idx="6">
                  <c:v>#N/A</c:v>
                </c:pt>
                <c:pt idx="7">
                  <c:v>192</c:v>
                </c:pt>
                <c:pt idx="8">
                  <c:v>#N/A</c:v>
                </c:pt>
                <c:pt idx="9">
                  <c:v>#N/A</c:v>
                </c:pt>
                <c:pt idx="10">
                  <c:v>206</c:v>
                </c:pt>
                <c:pt idx="11">
                  <c:v>#N/A</c:v>
                </c:pt>
                <c:pt idx="12">
                  <c:v>#N/A</c:v>
                </c:pt>
                <c:pt idx="13">
                  <c:v>209</c:v>
                </c:pt>
                <c:pt idx="14">
                  <c:v>#N/A</c:v>
                </c:pt>
              </c:numCache>
            </c:numRef>
          </c:val>
          <c:smooth val="0"/>
          <c:extLst>
            <c:ext xmlns:c16="http://schemas.microsoft.com/office/drawing/2014/chart" uri="{C3380CC4-5D6E-409C-BE32-E72D297353CC}">
              <c16:uniqueId val="{00000008-D0D6-413E-83DB-8818A54AE3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3356</c:v>
                </c:pt>
                <c:pt idx="5">
                  <c:v>3175</c:v>
                </c:pt>
                <c:pt idx="8">
                  <c:v>3089</c:v>
                </c:pt>
                <c:pt idx="11">
                  <c:v>3110</c:v>
                </c:pt>
                <c:pt idx="14">
                  <c:v>3044</c:v>
                </c:pt>
              </c:numCache>
            </c:numRef>
          </c:val>
          <c:extLst>
            <c:ext xmlns:c16="http://schemas.microsoft.com/office/drawing/2014/chart" uri="{C3380CC4-5D6E-409C-BE32-E72D297353CC}">
              <c16:uniqueId val="{00000000-93B5-4718-8EBB-0FCBD8D543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c:v>
                </c:pt>
                <c:pt idx="5">
                  <c:v>21</c:v>
                </c:pt>
                <c:pt idx="8">
                  <c:v>17</c:v>
                </c:pt>
                <c:pt idx="11">
                  <c:v>13</c:v>
                </c:pt>
                <c:pt idx="14">
                  <c:v>10</c:v>
                </c:pt>
              </c:numCache>
            </c:numRef>
          </c:val>
          <c:extLst>
            <c:ext xmlns:c16="http://schemas.microsoft.com/office/drawing/2014/chart" uri="{C3380CC4-5D6E-409C-BE32-E72D297353CC}">
              <c16:uniqueId val="{00000001-93B5-4718-8EBB-0FCBD8D543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1760</c:v>
                </c:pt>
                <c:pt idx="5">
                  <c:v>1614</c:v>
                </c:pt>
                <c:pt idx="8">
                  <c:v>1735</c:v>
                </c:pt>
                <c:pt idx="11">
                  <c:v>2423</c:v>
                </c:pt>
                <c:pt idx="14">
                  <c:v>2517</c:v>
                </c:pt>
              </c:numCache>
            </c:numRef>
          </c:val>
          <c:extLst>
            <c:ext xmlns:c16="http://schemas.microsoft.com/office/drawing/2014/chart" uri="{C3380CC4-5D6E-409C-BE32-E72D297353CC}">
              <c16:uniqueId val="{00000002-93B5-4718-8EBB-0FCBD8D543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B5-4718-8EBB-0FCBD8D543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B5-4718-8EBB-0FCBD8D543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5-4718-8EBB-0FCBD8D543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425</c:v>
                </c:pt>
                <c:pt idx="3">
                  <c:v>423</c:v>
                </c:pt>
                <c:pt idx="6">
                  <c:v>387</c:v>
                </c:pt>
                <c:pt idx="9">
                  <c:v>358</c:v>
                </c:pt>
                <c:pt idx="12">
                  <c:v>345</c:v>
                </c:pt>
              </c:numCache>
            </c:numRef>
          </c:val>
          <c:extLst>
            <c:ext xmlns:c16="http://schemas.microsoft.com/office/drawing/2014/chart" uri="{C3380CC4-5D6E-409C-BE32-E72D297353CC}">
              <c16:uniqueId val="{00000006-93B5-4718-8EBB-0FCBD8D543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156</c:v>
                </c:pt>
                <c:pt idx="3">
                  <c:v>174</c:v>
                </c:pt>
                <c:pt idx="6">
                  <c:v>173</c:v>
                </c:pt>
                <c:pt idx="9">
                  <c:v>174</c:v>
                </c:pt>
                <c:pt idx="12">
                  <c:v>224</c:v>
                </c:pt>
              </c:numCache>
            </c:numRef>
          </c:val>
          <c:extLst>
            <c:ext xmlns:c16="http://schemas.microsoft.com/office/drawing/2014/chart" uri="{C3380CC4-5D6E-409C-BE32-E72D297353CC}">
              <c16:uniqueId val="{00000007-93B5-4718-8EBB-0FCBD8D543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1259</c:v>
                </c:pt>
                <c:pt idx="3">
                  <c:v>1189</c:v>
                </c:pt>
                <c:pt idx="6">
                  <c:v>1054</c:v>
                </c:pt>
                <c:pt idx="9">
                  <c:v>943</c:v>
                </c:pt>
                <c:pt idx="12">
                  <c:v>898</c:v>
                </c:pt>
              </c:numCache>
            </c:numRef>
          </c:val>
          <c:extLst>
            <c:ext xmlns:c16="http://schemas.microsoft.com/office/drawing/2014/chart" uri="{C3380CC4-5D6E-409C-BE32-E72D297353CC}">
              <c16:uniqueId val="{00000008-93B5-4718-8EBB-0FCBD8D543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51</c:v>
                </c:pt>
                <c:pt idx="3">
                  <c:v>43</c:v>
                </c:pt>
                <c:pt idx="6">
                  <c:v>36</c:v>
                </c:pt>
                <c:pt idx="9">
                  <c:v>29</c:v>
                </c:pt>
                <c:pt idx="12">
                  <c:v>22</c:v>
                </c:pt>
              </c:numCache>
            </c:numRef>
          </c:val>
          <c:extLst>
            <c:ext xmlns:c16="http://schemas.microsoft.com/office/drawing/2014/chart" uri="{C3380CC4-5D6E-409C-BE32-E72D297353CC}">
              <c16:uniqueId val="{00000009-93B5-4718-8EBB-0FCBD8D543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3607</c:v>
                </c:pt>
                <c:pt idx="3">
                  <c:v>3611</c:v>
                </c:pt>
                <c:pt idx="6">
                  <c:v>3539</c:v>
                </c:pt>
                <c:pt idx="9">
                  <c:v>3480</c:v>
                </c:pt>
                <c:pt idx="12">
                  <c:v>3636</c:v>
                </c:pt>
              </c:numCache>
            </c:numRef>
          </c:val>
          <c:extLst>
            <c:ext xmlns:c16="http://schemas.microsoft.com/office/drawing/2014/chart" uri="{C3380CC4-5D6E-409C-BE32-E72D297353CC}">
              <c16:uniqueId val="{0000000A-93B5-4718-8EBB-0FCBD8D543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358</c:v>
                </c:pt>
                <c:pt idx="2">
                  <c:v>#N/A</c:v>
                </c:pt>
                <c:pt idx="3">
                  <c:v>#N/A</c:v>
                </c:pt>
                <c:pt idx="4">
                  <c:v>629</c:v>
                </c:pt>
                <c:pt idx="5">
                  <c:v>#N/A</c:v>
                </c:pt>
                <c:pt idx="6">
                  <c:v>#N/A</c:v>
                </c:pt>
                <c:pt idx="7">
                  <c:v>348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B5-4718-8EBB-0FCBD8D543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1021</c:v>
                </c:pt>
                <c:pt idx="1">
                  <c:v>1569</c:v>
                </c:pt>
                <c:pt idx="2">
                  <c:v>1304</c:v>
                </c:pt>
              </c:numCache>
            </c:numRef>
          </c:val>
          <c:extLst>
            <c:ext xmlns:c16="http://schemas.microsoft.com/office/drawing/2014/chart" uri="{C3380CC4-5D6E-409C-BE32-E72D297353CC}">
              <c16:uniqueId val="{00000000-BC27-4E47-A70E-1D9A3F2478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41</c:v>
                </c:pt>
                <c:pt idx="1">
                  <c:v>73</c:v>
                </c:pt>
                <c:pt idx="2">
                  <c:v>73</c:v>
                </c:pt>
              </c:numCache>
            </c:numRef>
          </c:val>
          <c:extLst>
            <c:ext xmlns:c16="http://schemas.microsoft.com/office/drawing/2014/chart" uri="{C3380CC4-5D6E-409C-BE32-E72D297353CC}">
              <c16:uniqueId val="{00000001-BC27-4E47-A70E-1D9A3F2478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407</c:v>
                </c:pt>
                <c:pt idx="1">
                  <c:v>505</c:v>
                </c:pt>
                <c:pt idx="2">
                  <c:v>859</c:v>
                </c:pt>
              </c:numCache>
            </c:numRef>
          </c:val>
          <c:extLst>
            <c:ext xmlns:c16="http://schemas.microsoft.com/office/drawing/2014/chart" uri="{C3380CC4-5D6E-409C-BE32-E72D297353CC}">
              <c16:uniqueId val="{00000002-BC27-4E47-A70E-1D9A3F2478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{F784554E-2885-437A-9EEE-89EF5BF0F4E1}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F1F-44C0-AA5E-F6D34441B3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{F13CFEAA-010D-45D2-8010-82AB618BF4BB}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1F-44C0-AA5E-F6D34441B3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{1BCF67D6-7F1D-4FC5-AAAE-FEEC2D94579A}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1F-44C0-AA5E-F6D34441B3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{1C7C0868-440C-4BDF-8A6D-D5C1B57E20EE}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1F-44C0-AA5E-F6D34441B3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{E6B9D699-2F43-4431-BE08-BBE81149841E}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1F-44C0-AA5E-F6D34441B3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{597A6948-6848-4E8B-B3B1-0A5B726FE77F}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F1F-44C0-AA5E-F6D34441B332}"/>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{E19D6A0A-7723-41E0-84FE-8E1588F5E6D2}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F1F-44C0-AA5E-F6D34441B3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{26ECE3F0-425C-4B38-B5F4-A0D5D2D12BF8}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F1F-44C0-AA5E-F6D34441B3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{C553FEC7-8DB4-41E9-B16D-69212F253CDC}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F1F-44C0-AA5E-F6D34441B3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53.9</c:v>
                </c:pt>
                <c:pt idx="24">
                  <c:v>55.4</c:v>
                </c:pt>
                <c:pt idx="32">
                  <c:v>55.8</c:v>
                </c:pt>
              </c:numCache>
            </c:numRef>
          </c:xVal>
          <c:yVal>
            <c:numRef>
              <c:f>公会計指標分析・財政指標組合せ分析表!$BP$51:$DC$51</c:f>
              <c:numCache>
                <c:formatCode>#,##0.0;"▲ "#,##0.0</c:formatCode>
                <c:ptCount val="40"/>
                <c:pt idx="16">
                  <c:v>14.4</c:v>
                </c:pt>
              </c:numCache>
            </c:numRef>
          </c:yVal>
          <c:smooth val="0"/>
          <c:extLst>
            <c:ext xmlns:c16="http://schemas.microsoft.com/office/drawing/2014/chart" uri="{C3380CC4-5D6E-409C-BE32-E72D297353CC}">
              <c16:uniqueId val="{00000009-3F1F-44C0-AA5E-F6D34441B3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{DCE9AA8B-9D42-4D1A-AC80-75B801EB78C3}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F1F-44C0-AA5E-F6D34441B3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{F6194EF7-FBFD-4A07-A6B9-BCA66DE7E89C}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1F-44C0-AA5E-F6D34441B3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{F7E54622-625A-45D0-AA34-282DD4ADC7DD}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1F-44C0-AA5E-F6D34441B3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{91A89CD4-C540-484E-A5A4-093CF980988E}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1F-44C0-AA5E-F6D34441B3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{5C9B69C7-A0E6-47BE-91E6-B7BC11DE8CA8}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1F-44C0-AA5E-F6D34441B3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{B88376E8-70A8-4CB5-AB89-45805AB62392}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F1F-44C0-AA5E-F6D34441B33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{89D92698-59E5-4FF3-8696-972384D7D8EB}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F1F-44C0-AA5E-F6D34441B33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{E1D5C83C-C81B-48F1-80FB-BFE8EA933243}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F1F-44C0-AA5E-F6D34441B33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{044879FA-2A12-4D1D-96DD-AD3B3C046142}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F1F-44C0-AA5E-F6D34441B3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c:v>
                </c:pt>
                <c:pt idx="24">
                  <c:v>66.2</c:v>
                </c:pt>
                <c:pt idx="32">
                  <c:v>67.099999999999994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3F1F-44C0-AA5E-F6D34441B33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{4CF65107-4E88-4C7E-8F70-757316E7413A}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1FB-4FBA-96C3-B5CBB0664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{9B9B4860-C1D2-4E81-B71D-6B8DD9C42215}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FB-4FBA-96C3-B5CBB0664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{9FC7E9F2-2F82-45EB-A3AE-60BF0A0A347D}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FB-4FBA-96C3-B5CBB0664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{F18E56AF-3CC5-430E-9209-FAAFE79A075D}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FB-4FBA-96C3-B5CBB0664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{4D498700-6AE0-4946-85D5-FB26E02E9552}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FB-4FBA-96C3-B5CBB0664209}"/>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{D772C42B-3294-4DA8-B071-AF0DA25E43A7}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1FB-4FBA-96C3-B5CBB0664209}"/>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{D91A6D6E-A255-4F37-B8BB-4F2B3EA142E1}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1FB-4FBA-96C3-B5CBB066420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{862B36DB-9757-4933-96E9-D2A5E5B93E94}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1FB-4FBA-96C3-B5CBB066420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{4D65DE23-1349-4C98-A304-2FA0C6F6EBC4}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1FB-4FBA-96C3-B5CBB0664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8.1</c:v>
                </c:pt>
                <c:pt idx="24">
                  <c:v>7.8</c:v>
                </c:pt>
                <c:pt idx="32">
                  <c:v>7.9</c:v>
                </c:pt>
              </c:numCache>
            </c:numRef>
          </c:xVal>
          <c:yVal>
            <c:numRef>
              <c:f>公会計指標分析・財政指標組合せ分析表!$BP$73:$DC$73</c:f>
              <c:numCache>
                <c:formatCode>#,##0.0;"▲ "#,##0.0</c:formatCode>
                <c:ptCount val="40"/>
                <c:pt idx="0">
                  <c:v>15.9</c:v>
                </c:pt>
                <c:pt idx="8">
                  <c:v>28</c:v>
                </c:pt>
                <c:pt idx="16">
                  <c:v>14.4</c:v>
                </c:pt>
              </c:numCache>
            </c:numRef>
          </c:yVal>
          <c:smooth val="0"/>
          <c:extLst>
            <c:ext xmlns:c16="http://schemas.microsoft.com/office/drawing/2014/chart" uri="{C3380CC4-5D6E-409C-BE32-E72D297353CC}">
              <c16:uniqueId val="{00000009-61FB-4FBA-96C3-B5CBB06642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{2771D50C-863C-404B-907C-2E2FF7A14129}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1FB-4FBA-96C3-B5CBB06642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{E5965300-2559-49E6-955B-A7BA74C42651}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FB-4FBA-96C3-B5CBB0664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{854A83F2-9F39-4458-B4D7-00320B1B22CF}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FB-4FBA-96C3-B5CBB0664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{1079ABA0-2AB2-43FB-8D7A-28237C46318D}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FB-4FBA-96C3-B5CBB0664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{766A12EB-5F7B-4061-89D6-DE6247EFD77C}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FB-4FBA-96C3-B5CBB0664209}"/>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{A8067654-4D1E-431E-BC08-52B59B6E0CB6}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1FB-4FBA-96C3-B5CBB0664209}"/>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{F9FC59DE-A4F5-4686-BDC2-DD9EE24DAC56}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1FB-4FBA-96C3-B5CBB0664209}"/>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{822DD7E5-13A3-4458-9063-9B0E8EC16868}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1FB-4FBA-96C3-B5CBB0664209}"/>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{CDA8C2EF-77EC-4F6C-8209-02E5F1212D8C}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1FB-4FBA-96C3-B5CBB0664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1FB-4FBA-96C3-B5CBB0664209}"/>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地方債においては、基準財政需要額に算入される村債充当事業を選別化するとともに、発行額の抑制に努めていることから、ほぼ横ばいで推移している。</a:t>
          </a:r>
        </a:p>
        <a:p>
          <a:r>
            <a:rPr kumimoji="1" lang="ja-JP" altLang="en-US" sz="1400">
              <a:latin typeface="ＭＳ ゴシック" pitchFamily="49" charset="-128"/>
              <a:ea typeface="ＭＳ ゴシック" pitchFamily="49" charset="-128"/>
            </a:rPr>
            <a:t>債務負担行為に基づく支出においては、特別養護老人ホーム償還負担金のみであり、令和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年度で終了する見込みである。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年度については、充当可能財源が将来負担額を上回ったため、将来負担比率は算定されなかった。</a:t>
          </a:r>
        </a:p>
        <a:p>
          <a:r>
            <a:rPr kumimoji="1" lang="ja-JP" altLang="en-US" sz="1200">
              <a:latin typeface="ＭＳ ゴシック" pitchFamily="49" charset="-128"/>
              <a:ea typeface="ＭＳ ゴシック" pitchFamily="49" charset="-128"/>
            </a:rPr>
            <a:t>一般会計等に係る地方債の現在高は、一般補助施設整備等事業債等の借入により増加している。</a:t>
          </a:r>
        </a:p>
        <a:p>
          <a:r>
            <a:rPr kumimoji="1" lang="ja-JP" altLang="en-US" sz="1200">
              <a:latin typeface="ＭＳ ゴシック" pitchFamily="49" charset="-128"/>
              <a:ea typeface="ＭＳ ゴシック" pitchFamily="49" charset="-128"/>
            </a:rPr>
            <a:t>公営企業債等繰入見込額は、農業集落排水事業の元金残高の減少に伴い今後も減少見込みである。</a:t>
          </a:r>
        </a:p>
        <a:p>
          <a:r>
            <a:rPr kumimoji="1" lang="ja-JP" altLang="en-US" sz="1200">
              <a:latin typeface="ＭＳ ゴシック" pitchFamily="49" charset="-128"/>
              <a:ea typeface="ＭＳ ゴシック" pitchFamily="49" charset="-128"/>
            </a:rPr>
            <a:t>充当可能基金については、公共施設整備基金、がんばれ天栄応援基金等の積立てにより増加している。</a:t>
          </a:r>
        </a:p>
        <a:p>
          <a:r>
            <a:rPr kumimoji="1" lang="ja-JP" altLang="en-US" sz="1200">
              <a:latin typeface="ＭＳ ゴシック" pitchFamily="49" charset="-128"/>
              <a:ea typeface="ＭＳ ゴシック" pitchFamily="49" charset="-128"/>
            </a:rPr>
            <a:t>基準財政需要額算入見込額については、村債充当事業の選別化を行っており、概ね地方債の現在高に比例している。</a:t>
          </a:r>
        </a:p>
        <a:p>
          <a:r>
            <a:rPr kumimoji="1" lang="ja-JP" altLang="en-US" sz="1200">
              <a:latin typeface="ＭＳ ゴシック" pitchFamily="49" charset="-128"/>
              <a:ea typeface="ＭＳ ゴシック" pitchFamily="49" charset="-128"/>
            </a:rPr>
            <a:t>今後、公共施設の老朽化に伴う施設の改修や自然災害に備えた防災機能の強化・充実を図るための事業が見込まれることに伴い、充当可能な基金の減少することが見込まれるため、事業実施の適正化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幼稚園通園バス事業やへき地児童・生徒遠距離通学バス事業等の実施に伴うがんばれ天栄応援基金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百万円、役場庁舎冷暖房設備改修工事等に伴う公共施設整備基金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保育所施設の移転、小学校の統合による学校施設の整備等が見込まれるため、公共施設整備基金への積立額の増加を予定している。また、財政調整基金については、標準財政規模の適正な範囲内となるように適正な管理・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人材育成基金：本村を担う人材を育成するための基金。⑦地域福祉基金：地域における福祉活動の促進を図るための基金。⑧森林環境譲与税基金：森林環境譲与税を財源として森林環境の整備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百万円の積立により増加。②がんばれ天栄応援基金：ふるさと納税（寄附金）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百万円の積立により増加。③こども未来基金：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百万円の積立により増加。④除雪車整備基金：除雪車整備のため、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百万円を取り崩したため減少。⑤ふるさと水と土保全基金：基金利子分のみ増加。⑥人材育成基金：基金利子分のみ増加。⑦地域福祉基金：基金利子分のみ増加。⑧森林環境譲与税基金：森林環境譲与税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除雪車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除雪車整備のため、全て取り崩し予定。⑤ふるさと水と土保全基金：充当可能な事業へ適宜、取り崩し予定。⑥人材育成基金：充当可能な事業へ適宜、取り崩し予定。⑦地域福祉基金：充当可能な事業へ適宜、取り崩し予定。⑧森林環境譲与税基金：充当可能な事業へ適宜、取り崩し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百万円積み立てたが、単独事業の実施に必要な財源確保のため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程度としているが、東日本大震災の経験から災害等への備え等のため残高の確保に努める。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中長期な見通しのもとに標準財政規模の適正な範囲内となるように財政調整基金の適正な管理・運営に努めていく。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今後の地方債償還の動向を踏まえ状況に応じて適正に対応していく。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75B10F-CF8E-44B1-9120-2B76EA9B0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A562A1-5582-4E70-9E9E-69C19A89DD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4B30287E-A59B-4C4E-83C4-506A6AB3734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996D70A7-0DE0-4BFF-B4B2-9879C05BEA0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1DACBDF6-A12A-4ACD-AF84-6B3BD8CB08E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B771851-7D0E-4CE3-9152-CDADE87B950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8763758-98E5-45DD-8D9A-DDCDE5A6DE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9844D01-440B-45B1-96DB-75369F2EBF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1BC03681-191E-41CE-8E6D-FE80400CDDC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63EDB4C-6083-4746-A7C2-B96E04C7C5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B4A956F8-2C84-4EE9-8A97-7375A42D39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95C305C9-0F0E-4E6A-A4FC-05FCC89647C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93F902EC-308D-49EF-9D37-386D2E35B6A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3526DDE-6E2B-4FEC-9D5A-0B1E0863BF1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EEB26FC-584C-4CC8-816A-2F752D7CB9B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EE24B992-03DA-48DB-B28A-0A9F23A401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2D00AE12-57DE-43A9-84DF-17B5E3EB9D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5A3786D9-9560-49D0-B511-2DCC22AF23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BD8D8F09-FBE8-44FC-A8C5-B11F6B0F30F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904D65E2-CDF2-4251-9149-64423F63725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35D4B37-B509-4F47-8D1E-224F7D9024B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BF7CADC-62A9-4361-A8BE-222796DA6D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143FBB4-8097-4F06-AD57-3E39F5203D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49D69A0A-A458-42A3-92BD-6772C501F7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B4884376-BEF9-4C51-8DF1-537F0E1CA08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AD1C192-4324-4CB3-9344-B1942691807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02208A4-3089-4F4F-A954-3F1BACE34F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9F23419-1506-4267-A345-6D58588858B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E712E7E-D851-42FB-BFA0-07B88544D7D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5A4E202-4BFA-4B33-B93C-B2A7ABC336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FA7E282-0FBF-4C18-989B-293041CAB7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7E5A668F-279A-4985-91B8-880C9A0691E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FEB9AA8-AE51-4B9E-927D-0C861FE15AF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7A7583F0-55DA-46E4-A209-5AA9727970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03E700E-A24B-46A2-B118-F5C9ADF64A9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BA591032-BA52-4167-B591-6A0F0FEF61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CEFBF95-F6CC-49B1-9276-F67B3E9B5A8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78D8F36E-9E3C-472B-86BD-89665492DCC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117219F-15BD-4AF4-B849-EDC0F9D46A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CA59902-54FE-4840-B0B0-73657AA4B6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7916162-576C-4012-845D-D82802F2F11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9546A7C-56AB-43B2-82B6-8E2F4F40BA7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4EDE72A-FA8E-4E6E-B214-993F5BE0A3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74E25B8-FD1C-4EF6-B713-409961AFE8F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4FA380D-14EC-4F66-8D79-ABACDD8E77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797BE5DD-61DD-4629-A24C-84008630B90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76A3EE7-9C80-424B-826A-4C0F5529DF6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71483A4-D832-4C1E-8643-C60B5546AFF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C4EC064-7DEE-40D8-B46D-586B7B23B31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1478F80-B241-482A-BC92-7252B118DBB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4BA69D9-AFBF-466A-88C4-260B6F4552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を下回っているが、耐用年数を超えて使用している施設も多く、今後も指標の上昇が見込まれる。今後も公共施設等総合管理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7D4D143-9616-4D17-A4D3-72A9A0D353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0F163BC-8743-4F67-ACB7-D8000FD76B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A1F1AAA0-C2A4-4299-9C15-E0481D85D56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9139CC3D-E192-4FDB-8CB3-31D7F0A33E6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36CA529D-FCFA-4AAE-B6BA-3FEF9B38D86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8E3DA940-E510-4606-93EA-4E37A97A343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94055264-AE82-4B5B-8729-BF9109BC0C1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3541748F-E58D-4877-B8D3-BDE45B1CF9E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D6EF4111-745A-4296-8420-3EC08473A05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49EF2145-615A-42C5-AFE9-5E18050139D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E5E1A11-D628-4533-A551-04B5CC6FD8A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BD1CD78-2C24-4A19-96E0-07DDCD95D98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3A80EFB-B15E-429F-A10F-4064BC94025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530960B-6A06-46CE-BB7C-40A4A934DC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7" name="直線コネクタ 66">
          <a:extLst>
            <a:ext uri="{FF2B5EF4-FFF2-40B4-BE49-F238E27FC236}">
              <a16:creationId xmlns:a16="http://schemas.microsoft.com/office/drawing/2014/main" id="{220ECC63-4352-4454-9AF0-DB09E883C9AC}"/>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8" name="有形固定資産減価償却率最小値テキスト">
          <a:extLst>
            <a:ext uri="{FF2B5EF4-FFF2-40B4-BE49-F238E27FC236}">
              <a16:creationId xmlns:a16="http://schemas.microsoft.com/office/drawing/2014/main" id="{1E8DFAD5-CBEF-4D26-85BE-584529EDCC34}"/>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9" name="直線コネクタ 68">
          <a:extLst>
            <a:ext uri="{FF2B5EF4-FFF2-40B4-BE49-F238E27FC236}">
              <a16:creationId xmlns:a16="http://schemas.microsoft.com/office/drawing/2014/main" id="{AA81BAE7-6161-4257-9B6B-DB53D0B5DC43}"/>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0" name="有形固定資産減価償却率最大値テキスト">
          <a:extLst>
            <a:ext uri="{FF2B5EF4-FFF2-40B4-BE49-F238E27FC236}">
              <a16:creationId xmlns:a16="http://schemas.microsoft.com/office/drawing/2014/main" id="{F0DF5125-E1AC-4EB2-BE49-1440FA55E48C}"/>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1" name="直線コネクタ 70">
          <a:extLst>
            <a:ext uri="{FF2B5EF4-FFF2-40B4-BE49-F238E27FC236}">
              <a16:creationId xmlns:a16="http://schemas.microsoft.com/office/drawing/2014/main" id="{BFC679BC-8B9D-4D16-8A21-3293E6480B24}"/>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2" name="有形固定資産減価償却率平均値テキスト">
          <a:extLst>
            <a:ext uri="{FF2B5EF4-FFF2-40B4-BE49-F238E27FC236}">
              <a16:creationId xmlns:a16="http://schemas.microsoft.com/office/drawing/2014/main" id="{8F74772C-D519-4150-A8A7-FBAC4CDE1EE9}"/>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3" name="フローチャート: 判断 72">
          <a:extLst>
            <a:ext uri="{FF2B5EF4-FFF2-40B4-BE49-F238E27FC236}">
              <a16:creationId xmlns:a16="http://schemas.microsoft.com/office/drawing/2014/main" id="{43C66B0F-6AA4-4CCA-94F9-F7F376F313DC}"/>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4" name="フローチャート: 判断 73">
          <a:extLst>
            <a:ext uri="{FF2B5EF4-FFF2-40B4-BE49-F238E27FC236}">
              <a16:creationId xmlns:a16="http://schemas.microsoft.com/office/drawing/2014/main" id="{1ABD457B-C4AD-4091-B604-6B18F5D2BD7E}"/>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551A6BF2-19AB-4798-A802-89368F331D5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6" name="フローチャート: 判断 75">
          <a:extLst>
            <a:ext uri="{FF2B5EF4-FFF2-40B4-BE49-F238E27FC236}">
              <a16:creationId xmlns:a16="http://schemas.microsoft.com/office/drawing/2014/main" id="{C963AB39-165B-4F43-8DAF-87836009125A}"/>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7" name="フローチャート: 判断 76">
          <a:extLst>
            <a:ext uri="{FF2B5EF4-FFF2-40B4-BE49-F238E27FC236}">
              <a16:creationId xmlns:a16="http://schemas.microsoft.com/office/drawing/2014/main" id="{706CC35F-6985-483A-8372-E186A1A960BA}"/>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184A777-EA57-4CF9-9D4A-7F073027720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DF868F-CD54-49F9-BC90-1D64D91BF3A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5FD3D7-54F7-4209-9A19-D1FCC7E275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31C7CDD-88B6-4E12-88A7-DB6C2203C1F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5B3F1D2-08A4-4E27-9AF0-2A9C9E12D3F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102997</xdr:rowOff>
    </xdr:from>
    <xdr:to>
      <xdr:col>23</xdr:col>
      <xdr:colOff>136525</xdr:colOff>
      <xdr:row>29</xdr:row>
      <xdr:rowOff>33147</xdr:rowOff>
    </xdr:to>
    <xdr:sp macro="" textlink="">
      <xdr:nvSpPr>
        <xdr:cNvPr id="83" name="楕円 82">
          <a:extLst>
            <a:ext uri="{FF2B5EF4-FFF2-40B4-BE49-F238E27FC236}">
              <a16:creationId xmlns:a16="http://schemas.microsoft.com/office/drawing/2014/main" id="{C85C8505-DAC9-4C36-98A3-6CEE0948074A}"/>
            </a:ext>
          </a:extLst>
        </xdr:cNvPr>
        <xdr:cNvSpPr/>
      </xdr:nvSpPr>
      <xdr:spPr>
        <a:xfrm>
          <a:off x="47117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125874</xdr:rowOff>
    </xdr:from>
    <xdr:ext cx="405111" cy="259045"/>
    <xdr:sp macro="" textlink="">
      <xdr:nvSpPr>
        <xdr:cNvPr id="84" name="有形固定資産減価償却率該当値テキスト">
          <a:extLst>
            <a:ext uri="{FF2B5EF4-FFF2-40B4-BE49-F238E27FC236}">
              <a16:creationId xmlns:a16="http://schemas.microsoft.com/office/drawing/2014/main" id="{4A062E1E-1DE7-4BBA-B02F-A355816F7686}"/>
            </a:ext>
          </a:extLst>
        </xdr:cNvPr>
        <xdr:cNvSpPr txBox="1"/>
      </xdr:nvSpPr>
      <xdr:spPr>
        <a:xfrm>
          <a:off x="4813300" y="552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94361</xdr:rowOff>
    </xdr:from>
    <xdr:to>
      <xdr:col>19</xdr:col>
      <xdr:colOff>187325</xdr:colOff>
      <xdr:row>29</xdr:row>
      <xdr:rowOff>24511</xdr:rowOff>
    </xdr:to>
    <xdr:sp macro="" textlink="">
      <xdr:nvSpPr>
        <xdr:cNvPr id="85" name="楕円 84">
          <a:extLst>
            <a:ext uri="{FF2B5EF4-FFF2-40B4-BE49-F238E27FC236}">
              <a16:creationId xmlns:a16="http://schemas.microsoft.com/office/drawing/2014/main" id="{CB51BFEB-B4D2-431E-8E82-6483AAA6C241}"/>
            </a:ext>
          </a:extLst>
        </xdr:cNvPr>
        <xdr:cNvSpPr/>
      </xdr:nvSpPr>
      <xdr:spPr>
        <a:xfrm>
          <a:off x="40005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28</xdr:row>
      <xdr:rowOff>153797</xdr:rowOff>
    </xdr:to>
    <xdr:cxnSp macro="">
      <xdr:nvCxnSpPr>
        <xdr:cNvPr id="86" name="直線コネクタ 85">
          <a:extLst>
            <a:ext uri="{FF2B5EF4-FFF2-40B4-BE49-F238E27FC236}">
              <a16:creationId xmlns:a16="http://schemas.microsoft.com/office/drawing/2014/main" id="{1614731C-879F-49C3-843C-22466B2F19D6}"/>
            </a:ext>
          </a:extLst>
        </xdr:cNvPr>
        <xdr:cNvCxnSpPr/>
      </xdr:nvCxnSpPr>
      <xdr:spPr>
        <a:xfrm>
          <a:off x="4051300" y="5717286"/>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61976</xdr:rowOff>
    </xdr:from>
    <xdr:to>
      <xdr:col>15</xdr:col>
      <xdr:colOff>187325</xdr:colOff>
      <xdr:row>28</xdr:row>
      <xdr:rowOff>163576</xdr:rowOff>
    </xdr:to>
    <xdr:sp macro="" textlink="">
      <xdr:nvSpPr>
        <xdr:cNvPr id="87" name="楕円 86">
          <a:extLst>
            <a:ext uri="{FF2B5EF4-FFF2-40B4-BE49-F238E27FC236}">
              <a16:creationId xmlns:a16="http://schemas.microsoft.com/office/drawing/2014/main" id="{43862D5E-BB48-48A8-8A55-27DAE6265CEC}"/>
            </a:ext>
          </a:extLst>
        </xdr:cNvPr>
        <xdr:cNvSpPr/>
      </xdr:nvSpPr>
      <xdr:spPr>
        <a:xfrm>
          <a:off x="3238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112776</xdr:rowOff>
    </xdr:from>
    <xdr:to>
      <xdr:col>19</xdr:col>
      <xdr:colOff>136525</xdr:colOff>
      <xdr:row>28</xdr:row>
      <xdr:rowOff>145161</xdr:rowOff>
    </xdr:to>
    <xdr:cxnSp macro="">
      <xdr:nvCxnSpPr>
        <xdr:cNvPr id="88" name="直線コネクタ 87">
          <a:extLst>
            <a:ext uri="{FF2B5EF4-FFF2-40B4-BE49-F238E27FC236}">
              <a16:creationId xmlns:a16="http://schemas.microsoft.com/office/drawing/2014/main" id="{09DB7E4D-A595-499E-83A3-7F64A45C539A}"/>
            </a:ext>
          </a:extLst>
        </xdr:cNvPr>
        <xdr:cNvCxnSpPr/>
      </xdr:nvCxnSpPr>
      <xdr:spPr>
        <a:xfrm>
          <a:off x="3289300" y="568490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29460C74-00B9-42D0-AFCF-1A3B67F9E13D}"/>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41C7284F-3995-4778-BB01-56B5B1B51877}"/>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1" name="n_3aveValue有形固定資産減価償却率">
          <a:extLst>
            <a:ext uri="{FF2B5EF4-FFF2-40B4-BE49-F238E27FC236}">
              <a16:creationId xmlns:a16="http://schemas.microsoft.com/office/drawing/2014/main" id="{92AFA87E-C333-4457-A5EF-8BC817D81CED}"/>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C171D891-F6CF-4AC0-9F33-B40639F29F3A}"/>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41038</xdr:rowOff>
    </xdr:from>
    <xdr:ext cx="405111" cy="259045"/>
    <xdr:sp macro="" textlink="">
      <xdr:nvSpPr>
        <xdr:cNvPr id="93" name="n_1mainValue有形固定資産減価償却率">
          <a:extLst>
            <a:ext uri="{FF2B5EF4-FFF2-40B4-BE49-F238E27FC236}">
              <a16:creationId xmlns:a16="http://schemas.microsoft.com/office/drawing/2014/main" id="{B6CE03D4-9490-4300-A3AF-AFD5C2E70A38}"/>
            </a:ext>
          </a:extLst>
        </xdr:cNvPr>
        <xdr:cNvSpPr txBox="1"/>
      </xdr:nvSpPr>
      <xdr:spPr>
        <a:xfrm>
          <a:off x="38360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8653</xdr:rowOff>
    </xdr:from>
    <xdr:ext cx="405111" cy="259045"/>
    <xdr:sp macro="" textlink="">
      <xdr:nvSpPr>
        <xdr:cNvPr id="94" name="n_2mainValue有形固定資産減価償却率">
          <a:extLst>
            <a:ext uri="{FF2B5EF4-FFF2-40B4-BE49-F238E27FC236}">
              <a16:creationId xmlns:a16="http://schemas.microsoft.com/office/drawing/2014/main" id="{F320C734-0216-49C5-B6C1-B7308824DBD2}"/>
            </a:ext>
          </a:extLst>
        </xdr:cNvPr>
        <xdr:cNvSpPr txBox="1"/>
      </xdr:nvSpPr>
      <xdr:spPr>
        <a:xfrm>
          <a:off x="3086744" y="540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6225FF83-653E-4AB1-B47C-0B12A23AF0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1B3A8672-5689-40FC-9265-A4492CAE8E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60823351-6F7A-4769-954C-95641C18D5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F36C2857-0B95-4401-91CC-D752A54E83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DF608707-21D1-41ED-B86D-53876EA3231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B1B968BB-FC3F-4DC7-90BB-D8512C88B29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FB22A83D-52A5-4B10-8DCE-011B8BEDA4D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34F75C5E-F980-4EE9-BCDA-CFF14312AB2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483AD120-F6FC-4A94-8CD9-7E1DE2D6185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D18F561F-B5B7-4EAE-9332-4B773C41DEA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3D1D5B10-57AE-47F8-8331-B22A1E7332A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93BCD305-D52E-4770-99F3-84495CA2D39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F4AEDCE-9527-47CC-92CE-3458A2DAA85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地方債現在高や公営企業債等繰入見込額の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により、債務償還比率は前年度より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、類似団体を下回っている。今後も引き続き地方債の新規発行の抑制や、充当可能財源の確保に取り組んでいく。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1BEA4B69-C5A7-46CC-8104-A9886195151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8ABAEF44-FD98-4DCB-92DC-9258F197015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BCF52F6A-06A3-4BB1-B9D3-DFBD49E80C3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F9D8607E-9C63-4EAA-9F2A-8B3F9AD9C6C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27F9FFB2-DD49-4598-A34A-CB9C9F425A7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B5E1CA4D-7071-4C47-94BD-DE54BE6955A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56DFFDDA-7B18-447A-A6F3-46770893057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3F4FD98E-F261-4FC4-B84F-D1C83FD211E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8082F421-26EE-432C-81AF-4A8555B45AE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B558EBD9-FD3D-43E3-BE8F-DEEEA0A6638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362C0933-4E76-4D65-BF89-2A844CB386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E24C1FDD-5017-4E30-A32E-67575DFE154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3861B9BE-967A-419E-8B23-67C5FBDDCA1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4ACE3C88-5C0B-41B4-B8D5-85011F95C7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8E022DF1-967F-4A70-9FFA-917D62C0C5A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D51886B-5BE4-48B1-9EA1-CD97A9FC62D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A1CA8EC-4F47-4DAA-B581-F5F73AC71D5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5" name="直線コネクタ 124">
          <a:extLst>
            <a:ext uri="{FF2B5EF4-FFF2-40B4-BE49-F238E27FC236}">
              <a16:creationId xmlns:a16="http://schemas.microsoft.com/office/drawing/2014/main" id="{A3650530-8588-40A0-B4CB-7FFB45DF9DFB}"/>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6" name="債務償還比率最小値テキスト">
          <a:extLst>
            <a:ext uri="{FF2B5EF4-FFF2-40B4-BE49-F238E27FC236}">
              <a16:creationId xmlns:a16="http://schemas.microsoft.com/office/drawing/2014/main" id="{CB3B9F7C-0FE6-4B75-9ABD-34D34CDCC158}"/>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7" name="直線コネクタ 126">
          <a:extLst>
            <a:ext uri="{FF2B5EF4-FFF2-40B4-BE49-F238E27FC236}">
              <a16:creationId xmlns:a16="http://schemas.microsoft.com/office/drawing/2014/main" id="{42F81BC2-74E4-4167-AE68-489B82A30683}"/>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4148A9A2-6BC3-4FA4-96E4-BBF1512380A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D2752032-B2B4-4F0A-B65F-A7AFFCBFC3E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30" name="債務償還比率平均値テキスト">
          <a:extLst>
            <a:ext uri="{FF2B5EF4-FFF2-40B4-BE49-F238E27FC236}">
              <a16:creationId xmlns:a16="http://schemas.microsoft.com/office/drawing/2014/main" id="{64BAF131-388A-44DE-9014-28A321AEBFD0}"/>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1" name="フローチャート: 判断 130">
          <a:extLst>
            <a:ext uri="{FF2B5EF4-FFF2-40B4-BE49-F238E27FC236}">
              <a16:creationId xmlns:a16="http://schemas.microsoft.com/office/drawing/2014/main" id="{28F74407-C414-4A79-AC00-03695A78E891}"/>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2" name="フローチャート: 判断 131">
          <a:extLst>
            <a:ext uri="{FF2B5EF4-FFF2-40B4-BE49-F238E27FC236}">
              <a16:creationId xmlns:a16="http://schemas.microsoft.com/office/drawing/2014/main" id="{FDD70447-58F7-4251-948A-EBB10A034953}"/>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3" name="フローチャート: 判断 132">
          <a:extLst>
            <a:ext uri="{FF2B5EF4-FFF2-40B4-BE49-F238E27FC236}">
              <a16:creationId xmlns:a16="http://schemas.microsoft.com/office/drawing/2014/main" id="{217B416C-5BCD-49E6-A9D1-D9E1655E23D2}"/>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4" name="フローチャート: 判断 133">
          <a:extLst>
            <a:ext uri="{FF2B5EF4-FFF2-40B4-BE49-F238E27FC236}">
              <a16:creationId xmlns:a16="http://schemas.microsoft.com/office/drawing/2014/main" id="{49650117-16CE-48BE-9B3A-843050421D1F}"/>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5" name="フローチャート: 判断 134">
          <a:extLst>
            <a:ext uri="{FF2B5EF4-FFF2-40B4-BE49-F238E27FC236}">
              <a16:creationId xmlns:a16="http://schemas.microsoft.com/office/drawing/2014/main" id="{B3865F43-179B-40FE-9618-E02231F9E4A0}"/>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D049222-C31F-4AC2-A7A7-1648A7286C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77F86B2-615E-4C4A-9306-72F11BCA4E7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D523FE-3641-4DE1-ACFA-D616022C23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6D6E97E-0845-4066-9A67-6F7E79FC2DC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0533995-3369-4EEA-A60A-1AC89885C3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166189</xdr:rowOff>
    </xdr:from>
    <xdr:to>
      <xdr:col>76</xdr:col>
      <xdr:colOff>73025</xdr:colOff>
      <xdr:row>28</xdr:row>
      <xdr:rowOff>96339</xdr:rowOff>
    </xdr:to>
    <xdr:sp macro="" textlink="">
      <xdr:nvSpPr>
        <xdr:cNvPr id="141" name="楕円 140">
          <a:extLst>
            <a:ext uri="{FF2B5EF4-FFF2-40B4-BE49-F238E27FC236}">
              <a16:creationId xmlns:a16="http://schemas.microsoft.com/office/drawing/2014/main" id="{37ACF9E6-FAB1-47B0-BEC6-56EC5B79CAD2}"/>
            </a:ext>
          </a:extLst>
        </xdr:cNvPr>
        <xdr:cNvSpPr/>
      </xdr:nvSpPr>
      <xdr:spPr>
        <a:xfrm>
          <a:off x="14744700" y="55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17616</xdr:rowOff>
    </xdr:from>
    <xdr:ext cx="469744" cy="259045"/>
    <xdr:sp macro="" textlink="">
      <xdr:nvSpPr>
        <xdr:cNvPr id="142" name="債務償還比率該当値テキスト">
          <a:extLst>
            <a:ext uri="{FF2B5EF4-FFF2-40B4-BE49-F238E27FC236}">
              <a16:creationId xmlns:a16="http://schemas.microsoft.com/office/drawing/2014/main" id="{6AE44D0E-2376-4CDD-97D4-659D79EDA371}"/>
            </a:ext>
          </a:extLst>
        </xdr:cNvPr>
        <xdr:cNvSpPr txBox="1"/>
      </xdr:nvSpPr>
      <xdr:spPr>
        <a:xfrm>
          <a:off x="14846300" y="541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127943</xdr:rowOff>
    </xdr:from>
    <xdr:to>
      <xdr:col>72</xdr:col>
      <xdr:colOff>123825</xdr:colOff>
      <xdr:row>28</xdr:row>
      <xdr:rowOff>58093</xdr:rowOff>
    </xdr:to>
    <xdr:sp macro="" textlink="">
      <xdr:nvSpPr>
        <xdr:cNvPr id="143" name="楕円 142">
          <a:extLst>
            <a:ext uri="{FF2B5EF4-FFF2-40B4-BE49-F238E27FC236}">
              <a16:creationId xmlns:a16="http://schemas.microsoft.com/office/drawing/2014/main" id="{28A44E77-1912-4CD2-800B-B9C2F4E5DCB3}"/>
            </a:ext>
          </a:extLst>
        </xdr:cNvPr>
        <xdr:cNvSpPr/>
      </xdr:nvSpPr>
      <xdr:spPr>
        <a:xfrm>
          <a:off x="14033500" y="5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7293</xdr:rowOff>
    </xdr:from>
    <xdr:to>
      <xdr:col>76</xdr:col>
      <xdr:colOff>22225</xdr:colOff>
      <xdr:row>28</xdr:row>
      <xdr:rowOff>45539</xdr:rowOff>
    </xdr:to>
    <xdr:cxnSp macro="">
      <xdr:nvCxnSpPr>
        <xdr:cNvPr id="144" name="直線コネクタ 143">
          <a:extLst>
            <a:ext uri="{FF2B5EF4-FFF2-40B4-BE49-F238E27FC236}">
              <a16:creationId xmlns:a16="http://schemas.microsoft.com/office/drawing/2014/main" id="{269D2541-CEDE-4A63-A643-09C30421A479}"/>
            </a:ext>
          </a:extLst>
        </xdr:cNvPr>
        <xdr:cNvCxnSpPr/>
      </xdr:nvCxnSpPr>
      <xdr:spPr>
        <a:xfrm>
          <a:off x="14084300" y="5579418"/>
          <a:ext cx="711200" cy="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149261</xdr:rowOff>
    </xdr:from>
    <xdr:to>
      <xdr:col>68</xdr:col>
      <xdr:colOff>123825</xdr:colOff>
      <xdr:row>29</xdr:row>
      <xdr:rowOff>79411</xdr:rowOff>
    </xdr:to>
    <xdr:sp macro="" textlink="">
      <xdr:nvSpPr>
        <xdr:cNvPr id="145" name="楕円 144">
          <a:extLst>
            <a:ext uri="{FF2B5EF4-FFF2-40B4-BE49-F238E27FC236}">
              <a16:creationId xmlns:a16="http://schemas.microsoft.com/office/drawing/2014/main" id="{D9112C93-919D-40E5-A080-760758492F20}"/>
            </a:ext>
          </a:extLst>
        </xdr:cNvPr>
        <xdr:cNvSpPr/>
      </xdr:nvSpPr>
      <xdr:spPr>
        <a:xfrm>
          <a:off x="13271500" y="57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7293</xdr:rowOff>
    </xdr:from>
    <xdr:to>
      <xdr:col>72</xdr:col>
      <xdr:colOff>73025</xdr:colOff>
      <xdr:row>29</xdr:row>
      <xdr:rowOff>28611</xdr:rowOff>
    </xdr:to>
    <xdr:cxnSp macro="">
      <xdr:nvCxnSpPr>
        <xdr:cNvPr id="146" name="直線コネクタ 145">
          <a:extLst>
            <a:ext uri="{FF2B5EF4-FFF2-40B4-BE49-F238E27FC236}">
              <a16:creationId xmlns:a16="http://schemas.microsoft.com/office/drawing/2014/main" id="{84BCB1DB-7840-463E-BAB5-DF55AE63A512}"/>
            </a:ext>
          </a:extLst>
        </xdr:cNvPr>
        <xdr:cNvCxnSpPr/>
      </xdr:nvCxnSpPr>
      <xdr:spPr>
        <a:xfrm flipV="1">
          <a:off x="13322300" y="5579418"/>
          <a:ext cx="762000" cy="1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110436</xdr:rowOff>
    </xdr:from>
    <xdr:to>
      <xdr:col>64</xdr:col>
      <xdr:colOff>123825</xdr:colOff>
      <xdr:row>30</xdr:row>
      <xdr:rowOff>40586</xdr:rowOff>
    </xdr:to>
    <xdr:sp macro="" textlink="">
      <xdr:nvSpPr>
        <xdr:cNvPr id="147" name="楕円 146">
          <a:extLst>
            <a:ext uri="{FF2B5EF4-FFF2-40B4-BE49-F238E27FC236}">
              <a16:creationId xmlns:a16="http://schemas.microsoft.com/office/drawing/2014/main" id="{AD47197B-D490-4235-8177-AC44C4301A8B}"/>
            </a:ext>
          </a:extLst>
        </xdr:cNvPr>
        <xdr:cNvSpPr/>
      </xdr:nvSpPr>
      <xdr:spPr>
        <a:xfrm>
          <a:off x="12509500" y="58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28611</xdr:rowOff>
    </xdr:from>
    <xdr:to>
      <xdr:col>68</xdr:col>
      <xdr:colOff>73025</xdr:colOff>
      <xdr:row>29</xdr:row>
      <xdr:rowOff>161236</xdr:rowOff>
    </xdr:to>
    <xdr:cxnSp macro="">
      <xdr:nvCxnSpPr>
        <xdr:cNvPr id="148" name="直線コネクタ 147">
          <a:extLst>
            <a:ext uri="{FF2B5EF4-FFF2-40B4-BE49-F238E27FC236}">
              <a16:creationId xmlns:a16="http://schemas.microsoft.com/office/drawing/2014/main" id="{38F88C80-F0F7-4147-9FBA-89DD473CB14D}"/>
            </a:ext>
          </a:extLst>
        </xdr:cNvPr>
        <xdr:cNvCxnSpPr/>
      </xdr:nvCxnSpPr>
      <xdr:spPr>
        <a:xfrm flipV="1">
          <a:off x="12560300" y="5772186"/>
          <a:ext cx="762000" cy="1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96094</xdr:rowOff>
    </xdr:from>
    <xdr:to>
      <xdr:col>60</xdr:col>
      <xdr:colOff>123825</xdr:colOff>
      <xdr:row>30</xdr:row>
      <xdr:rowOff>26244</xdr:rowOff>
    </xdr:to>
    <xdr:sp macro="" textlink="">
      <xdr:nvSpPr>
        <xdr:cNvPr id="149" name="楕円 148">
          <a:extLst>
            <a:ext uri="{FF2B5EF4-FFF2-40B4-BE49-F238E27FC236}">
              <a16:creationId xmlns:a16="http://schemas.microsoft.com/office/drawing/2014/main" id="{8E751B9D-48E9-4EA0-9297-BF4B747D87CE}"/>
            </a:ext>
          </a:extLst>
        </xdr:cNvPr>
        <xdr:cNvSpPr/>
      </xdr:nvSpPr>
      <xdr:spPr>
        <a:xfrm>
          <a:off x="11747500" y="58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146894</xdr:rowOff>
    </xdr:from>
    <xdr:to>
      <xdr:col>64</xdr:col>
      <xdr:colOff>73025</xdr:colOff>
      <xdr:row>29</xdr:row>
      <xdr:rowOff>161236</xdr:rowOff>
    </xdr:to>
    <xdr:cxnSp macro="">
      <xdr:nvCxnSpPr>
        <xdr:cNvPr id="150" name="直線コネクタ 149">
          <a:extLst>
            <a:ext uri="{FF2B5EF4-FFF2-40B4-BE49-F238E27FC236}">
              <a16:creationId xmlns:a16="http://schemas.microsoft.com/office/drawing/2014/main" id="{660860DA-6269-4B86-8788-49697080FD0E}"/>
            </a:ext>
          </a:extLst>
        </xdr:cNvPr>
        <xdr:cNvCxnSpPr/>
      </xdr:nvCxnSpPr>
      <xdr:spPr>
        <a:xfrm>
          <a:off x="11798300" y="5890469"/>
          <a:ext cx="762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51" name="n_1aveValue債務償還比率">
          <a:extLst>
            <a:ext uri="{FF2B5EF4-FFF2-40B4-BE49-F238E27FC236}">
              <a16:creationId xmlns:a16="http://schemas.microsoft.com/office/drawing/2014/main" id="{F12D54D3-BAE0-4DED-A5DD-37C1747B19DE}"/>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52" name="n_2aveValue債務償還比率">
          <a:extLst>
            <a:ext uri="{FF2B5EF4-FFF2-40B4-BE49-F238E27FC236}">
              <a16:creationId xmlns:a16="http://schemas.microsoft.com/office/drawing/2014/main" id="{2E1F0207-686E-4DF0-B4E1-0414ECC2CD50}"/>
            </a:ext>
          </a:extLst>
        </xdr:cNvPr>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53" name="n_3aveValue債務償還比率">
          <a:extLst>
            <a:ext uri="{FF2B5EF4-FFF2-40B4-BE49-F238E27FC236}">
              <a16:creationId xmlns:a16="http://schemas.microsoft.com/office/drawing/2014/main" id="{7D4F3A56-C87D-438E-A692-1409E509457D}"/>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54" name="n_4aveValue債務償還比率">
          <a:extLst>
            <a:ext uri="{FF2B5EF4-FFF2-40B4-BE49-F238E27FC236}">
              <a16:creationId xmlns:a16="http://schemas.microsoft.com/office/drawing/2014/main" id="{7573DA0F-DDF2-411F-8B7E-7E1FE8A4F3F1}"/>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74620</xdr:rowOff>
    </xdr:from>
    <xdr:ext cx="469744" cy="259045"/>
    <xdr:sp macro="" textlink="">
      <xdr:nvSpPr>
        <xdr:cNvPr id="155" name="n_1mainValue債務償還比率">
          <a:extLst>
            <a:ext uri="{FF2B5EF4-FFF2-40B4-BE49-F238E27FC236}">
              <a16:creationId xmlns:a16="http://schemas.microsoft.com/office/drawing/2014/main" id="{4F2C9711-A2A2-4A14-B941-4C2F8C1F872F}"/>
            </a:ext>
          </a:extLst>
        </xdr:cNvPr>
        <xdr:cNvSpPr txBox="1"/>
      </xdr:nvSpPr>
      <xdr:spPr>
        <a:xfrm>
          <a:off x="13836727" y="530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95938</xdr:rowOff>
    </xdr:from>
    <xdr:ext cx="469744" cy="259045"/>
    <xdr:sp macro="" textlink="">
      <xdr:nvSpPr>
        <xdr:cNvPr id="156" name="n_2mainValue債務償還比率">
          <a:extLst>
            <a:ext uri="{FF2B5EF4-FFF2-40B4-BE49-F238E27FC236}">
              <a16:creationId xmlns:a16="http://schemas.microsoft.com/office/drawing/2014/main" id="{39500FB6-E477-4440-9EAB-1149C65A8D10}"/>
            </a:ext>
          </a:extLst>
        </xdr:cNvPr>
        <xdr:cNvSpPr txBox="1"/>
      </xdr:nvSpPr>
      <xdr:spPr>
        <a:xfrm>
          <a:off x="13087427" y="54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57113</xdr:rowOff>
    </xdr:from>
    <xdr:ext cx="469744" cy="259045"/>
    <xdr:sp macro="" textlink="">
      <xdr:nvSpPr>
        <xdr:cNvPr id="157" name="n_3mainValue債務償還比率">
          <a:extLst>
            <a:ext uri="{FF2B5EF4-FFF2-40B4-BE49-F238E27FC236}">
              <a16:creationId xmlns:a16="http://schemas.microsoft.com/office/drawing/2014/main" id="{77FFE224-1973-4697-8437-E0E4D17B2546}"/>
            </a:ext>
          </a:extLst>
        </xdr:cNvPr>
        <xdr:cNvSpPr txBox="1"/>
      </xdr:nvSpPr>
      <xdr:spPr>
        <a:xfrm>
          <a:off x="12325427" y="562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42771</xdr:rowOff>
    </xdr:from>
    <xdr:ext cx="469744" cy="259045"/>
    <xdr:sp macro="" textlink="">
      <xdr:nvSpPr>
        <xdr:cNvPr id="158" name="n_4mainValue債務償還比率">
          <a:extLst>
            <a:ext uri="{FF2B5EF4-FFF2-40B4-BE49-F238E27FC236}">
              <a16:creationId xmlns:a16="http://schemas.microsoft.com/office/drawing/2014/main" id="{5E2B6F77-6F27-4A57-AD81-5EB004EF5D75}"/>
            </a:ext>
          </a:extLst>
        </xdr:cNvPr>
        <xdr:cNvSpPr txBox="1"/>
      </xdr:nvSpPr>
      <xdr:spPr>
        <a:xfrm>
          <a:off x="11563427" y="56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41A8EE1-40F3-4B80-9CBB-9F507A6BD2F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BC8BE4-D7B7-4415-8B62-6EE096C41D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5CB3575-6DAC-4809-94C1-0703872D7DF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FD9F42B-F61D-4EFC-A1D2-A0E67F5283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B756C9A-52ED-47C0-B53F-A1FD74F37E4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013BB81-E038-4870-824D-4E5B1066328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95C90F-1CE5-41C7-8A5E-36104F3D90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A8BCF0-3921-44D3-889B-38F16D4FC18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46F4B9-B60D-4CE8-9795-089AC58A5A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EECEC0-938E-4219-874E-FB527EEFA7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DEE9B8-C166-4E21-8A5D-D4118A0D44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F6A3B0-8A5A-47A3-A782-92BCC42B63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183801-7215-4BCE-BC1C-056A535FCD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DD92FF-7C9B-4C58-8F49-506E2FE61D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5A4548-92D7-4C64-8B3E-82D94A9C35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93525E-58F9-45D5-9325-AAD9F35E63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5B7138-016A-4E8B-8C1F-BC6B66BD63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07D231-BFB7-4D7E-9CD0-31C163610A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7CE321-5A78-4D7D-A1E6-4EF049E862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C57DD4-36CD-49B1-8E5E-41C58E5788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3E9630-313C-432A-BA71-1FB762F9EA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6A8CD0-7E7A-47BF-A2DB-FBCAC78A638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2D20EA-65EB-4C02-8E37-7DF508C1D0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F0CF4C-2F61-4977-8325-4097DE048E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ADC5B8-CF41-44F4-A7B7-0128C5E370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B3AFDF-F2A0-4450-8C2B-766DAF4440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5A1A31-BEF4-4F0F-A3B8-4A78D4FF7E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1ECC0B-9363-438B-9A1B-9EF3754406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601401-7E69-46E1-9277-F34C9C4787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F04392-F647-4644-9DD0-FF7AF15045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E21301-EB26-4B52-A8F7-B7DDE99F9C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B84C63-471D-4E80-BC66-238E7510C4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16D47E-CCB0-4199-BB2A-03AD0F45A0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78E88D-F507-4C2B-8DD3-6541762250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182FE8-CC2C-4FD5-A408-E481604D41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B4E597-61D4-48E8-A99D-94963D38FB6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43A781-DD04-42CD-B5AC-5AB4AABA34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742D28-5B70-4805-9164-EFE4FFEB9E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CFC960-4AB3-4BA5-AFD1-BDE302DE6D6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A26628-6CD9-481B-AAF1-AE0EADA481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B40635-9A3C-4B12-BCBF-86066F749D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D37DD9-2EB8-40BD-B040-CE91D55079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A42262-DA9F-4C97-991B-098064D84A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AE971C-53BB-4EE5-B59E-C1F0900DED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C3E006-8571-47A3-B02F-DC41833109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423CDA-627F-4960-9524-2AA4281877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B7973D-5962-420A-B0BE-DEC9D82525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EF6DDD-8C81-4B37-AF81-D11EDB8F77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5831D83-6B3C-460E-A091-498D49EBB7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05FA9F-FE55-426B-A800-E9D8271886B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B4C3F0-6A38-4C1B-B024-47149214CFA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1B7F8E4-A217-4C7E-A56B-3F999EA9F6D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794D52-4E43-426E-8127-138E533931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B093633-EA82-4FD0-B3CB-C0EEF6448E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DCFBAC-E5C7-4028-AB74-F443A993722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05B4B49-0100-482A-9C3C-996976E272B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690ECD-5025-4971-B040-D208F0C84C6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D19B618-F54D-4F45-9EE3-9B2D983023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FD79AE2-2351-4E6D-8D35-C4413DCCFA5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8CDB136-F5F0-401F-983A-F70346FE0B8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36A589B-DCCA-4544-9617-33A1BABC08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4618323-156B-468C-96EA-25AA6D616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E79D6D9D-BB48-4813-A911-BCCCC2BD48E9}"/>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3F7C6680-861D-46A3-A1FF-E9DF3E0CA80B}"/>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46A0CDCC-B8FE-4A98-B7AB-18B0A5DBA1E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8C09C78-657F-4C76-AE9B-B0969471854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1D42302-939A-439F-98A0-FCAE975CA2A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46C66248-9D58-42CE-A771-98A34EC96677}"/>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D7DE4740-E0D1-4D27-BC0C-97B58B9AC571}"/>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7DE6BCF8-B9A3-4A82-BB58-C6A9C148692C}"/>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3519CA2-D23F-4487-A540-A0A39598C335}"/>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5A93CFCE-F48E-4751-8811-797F3B8E4D81}"/>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DD6F8ECB-71BA-4FAE-A721-43C3D3A7D883}"/>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F195A4-97FF-405B-820D-CB03366ABA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63954F-984A-42E1-B353-3E29AA17D7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6DC80E-3C2E-400C-B98D-C989B84FE2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3A4368-C539-4680-AF56-554DF74AABC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274C12B-5EEF-4DCD-ACAE-A22B958F7F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97246</xdr:rowOff>
    </xdr:from>
    <xdr:to>
      <xdr:col>24</xdr:col>
      <xdr:colOff>114300</xdr:colOff>
      <xdr:row>38</xdr:row>
      <xdr:rowOff>27395</xdr:rowOff>
    </xdr:to>
    <xdr:sp macro="" textlink="">
      <xdr:nvSpPr>
        <xdr:cNvPr id="74" name="楕円 73">
          <a:extLst>
            <a:ext uri="{FF2B5EF4-FFF2-40B4-BE49-F238E27FC236}">
              <a16:creationId xmlns:a16="http://schemas.microsoft.com/office/drawing/2014/main" id="{853B2B3C-FF0A-4E7E-9938-F14E8414A43B}"/>
            </a:ext>
          </a:extLst>
        </xdr:cNvPr>
        <xdr:cNvSpPr/>
      </xdr:nvSpPr>
      <xdr:spPr>
        <a:xfrm>
          <a:off x="4584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120123</xdr:rowOff>
    </xdr:from>
    <xdr:ext cx="405111" cy="259045"/>
    <xdr:sp macro="" textlink="">
      <xdr:nvSpPr>
        <xdr:cNvPr id="75" name="【道路】&#10;有形固定資産減価償却率該当値テキスト">
          <a:extLst>
            <a:ext uri="{FF2B5EF4-FFF2-40B4-BE49-F238E27FC236}">
              <a16:creationId xmlns:a16="http://schemas.microsoft.com/office/drawing/2014/main" id="{1A55A56B-6507-42AE-9A3E-9A7F8F7EB55B}"/>
            </a:ext>
          </a:extLst>
        </xdr:cNvPr>
        <xdr:cNvSpPr txBox="1"/>
      </xdr:nvSpPr>
      <xdr:spPr>
        <a:xfrm>
          <a:off x="4673600"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57553444-EC48-421C-86AA-0BE037BF6FF5}"/>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148046</xdr:rowOff>
    </xdr:to>
    <xdr:cxnSp macro="">
      <xdr:nvCxnSpPr>
        <xdr:cNvPr id="77" name="直線コネクタ 76">
          <a:extLst>
            <a:ext uri="{FF2B5EF4-FFF2-40B4-BE49-F238E27FC236}">
              <a16:creationId xmlns:a16="http://schemas.microsoft.com/office/drawing/2014/main" id="{C32862E5-DCFC-4180-BC29-65C313ACD090}"/>
            </a:ext>
          </a:extLst>
        </xdr:cNvPr>
        <xdr:cNvCxnSpPr/>
      </xdr:nvCxnSpPr>
      <xdr:spPr>
        <a:xfrm>
          <a:off x="3797300" y="646393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8" name="楕円 77">
          <a:extLst>
            <a:ext uri="{FF2B5EF4-FFF2-40B4-BE49-F238E27FC236}">
              <a16:creationId xmlns:a16="http://schemas.microsoft.com/office/drawing/2014/main" id="{5723879D-1E5A-4F06-8F65-CF209E0FF65F}"/>
            </a:ext>
          </a:extLst>
        </xdr:cNvPr>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120287</xdr:rowOff>
    </xdr:to>
    <xdr:cxnSp macro="">
      <xdr:nvCxnSpPr>
        <xdr:cNvPr id="79" name="直線コネクタ 78">
          <a:extLst>
            <a:ext uri="{FF2B5EF4-FFF2-40B4-BE49-F238E27FC236}">
              <a16:creationId xmlns:a16="http://schemas.microsoft.com/office/drawing/2014/main" id="{E18700AA-814E-4A1E-B5DE-33E2B9EF40BC}"/>
            </a:ext>
          </a:extLst>
        </xdr:cNvPr>
        <xdr:cNvCxnSpPr/>
      </xdr:nvCxnSpPr>
      <xdr:spPr>
        <a:xfrm>
          <a:off x="2908300" y="64345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0" name="n_1aveValue【道路】&#10;有形固定資産減価償却率">
          <a:extLst>
            <a:ext uri="{FF2B5EF4-FFF2-40B4-BE49-F238E27FC236}">
              <a16:creationId xmlns:a16="http://schemas.microsoft.com/office/drawing/2014/main" id="{8E6E29DF-34BF-4696-AB82-0CA51BE714D6}"/>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1" name="n_2aveValue【道路】&#10;有形固定資産減価償却率">
          <a:extLst>
            <a:ext uri="{FF2B5EF4-FFF2-40B4-BE49-F238E27FC236}">
              <a16:creationId xmlns:a16="http://schemas.microsoft.com/office/drawing/2014/main" id="{41E71A03-D017-46B6-8699-1BC1FA63FDD6}"/>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2" name="n_3aveValue【道路】&#10;有形固定資産減価償却率">
          <a:extLst>
            <a:ext uri="{FF2B5EF4-FFF2-40B4-BE49-F238E27FC236}">
              <a16:creationId xmlns:a16="http://schemas.microsoft.com/office/drawing/2014/main" id="{50D305D2-3A97-49EE-943E-6AFB6A3B1D8F}"/>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3" name="n_4aveValue【道路】&#10;有形固定資産減価償却率">
          <a:extLst>
            <a:ext uri="{FF2B5EF4-FFF2-40B4-BE49-F238E27FC236}">
              <a16:creationId xmlns:a16="http://schemas.microsoft.com/office/drawing/2014/main" id="{99BB9B6B-6345-48E8-A5F9-1267CD4EDFCC}"/>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4" name="n_1mainValue【道路】&#10;有形固定資産減価償却率">
          <a:extLst>
            <a:ext uri="{FF2B5EF4-FFF2-40B4-BE49-F238E27FC236}">
              <a16:creationId xmlns:a16="http://schemas.microsoft.com/office/drawing/2014/main" id="{4A98953E-7FBF-483D-A2EC-D67B9BA3BAB2}"/>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158223</xdr:rowOff>
    </xdr:from>
    <xdr:ext cx="405111" cy="259045"/>
    <xdr:sp macro="" textlink="">
      <xdr:nvSpPr>
        <xdr:cNvPr id="85" name="n_2mainValue【道路】&#10;有形固定資産減価償却率">
          <a:extLst>
            <a:ext uri="{FF2B5EF4-FFF2-40B4-BE49-F238E27FC236}">
              <a16:creationId xmlns:a16="http://schemas.microsoft.com/office/drawing/2014/main" id="{83509AB5-040A-4E94-AAA5-75C753D3F600}"/>
            </a:ext>
          </a:extLst>
        </xdr:cNvPr>
        <xdr:cNvSpPr txBox="1"/>
      </xdr:nvSpPr>
      <xdr:spPr>
        <a:xfrm>
          <a:off x="2705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D9006745-B9D8-4F4D-B9C1-071C3E24D8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A680A7D-A952-482D-A00B-E6191D07BE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FE3D197-3A5C-4824-9B4D-CEDC54DD20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90A63B-6FB6-426F-B4AD-5AFFA31473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007AFC3-E4A1-48D6-9F99-7127BDCEC5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0957B5C-0B8C-4AB9-ADFA-31643AB5E9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B53CAA3-32C7-446F-975E-3079CC4EBA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2EFC7E0B-A846-4FB4-8128-4F914BFB69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89917200-CA24-45C1-BB29-7D2B63E8D9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F9D6E42-765E-4379-97FE-F24E23BAEE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A1AB29C2-811F-4EB0-B8AF-70A5E3A7703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714EE49D-AAF9-4213-A90C-91C930C9BC3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A5BF9CA0-D4E1-4203-81D6-1CCACBB70F3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7B9300ED-670B-4FF1-843F-41040853575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B632C5E7-081F-40ED-AD7E-A2FD3AEC5AD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7CEEA6FC-B908-4A22-A93C-4285D052BEB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962D07DB-2073-4DF8-A857-C3AC78F9EAA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CF96EF8C-7C67-4577-B283-436EE87A28B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8119C94B-D9FB-4A78-BDF3-8E68838F948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44A04C42-0A0B-41AE-B29E-95577BEA5E2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2093332-E849-475D-8211-097FCB729D3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4D237906-4BD1-40D6-9D9D-AE482025572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D5AACEF-1EA6-4B85-A95C-8A369B0181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B3946F50-D4A4-41A4-B239-2186D1EFE72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89FA78C5-05C4-4336-9348-D48E147F63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1" name="直線コネクタ 110">
          <a:extLst>
            <a:ext uri="{FF2B5EF4-FFF2-40B4-BE49-F238E27FC236}">
              <a16:creationId xmlns:a16="http://schemas.microsoft.com/office/drawing/2014/main" id="{D95C1415-DC3B-44B3-B0D9-3C063EEF43D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2" name="【道路】&#10;一人当たり延長最小値テキスト">
          <a:extLst>
            <a:ext uri="{FF2B5EF4-FFF2-40B4-BE49-F238E27FC236}">
              <a16:creationId xmlns:a16="http://schemas.microsoft.com/office/drawing/2014/main" id="{122B3DEE-6C24-4B30-A672-00C99B4360B6}"/>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3" name="直線コネクタ 112">
          <a:extLst>
            <a:ext uri="{FF2B5EF4-FFF2-40B4-BE49-F238E27FC236}">
              <a16:creationId xmlns:a16="http://schemas.microsoft.com/office/drawing/2014/main" id="{A7AF313D-E66D-4D5B-BDF8-D1299E2F27E5}"/>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4" name="【道路】&#10;一人当たり延長最大値テキスト">
          <a:extLst>
            <a:ext uri="{FF2B5EF4-FFF2-40B4-BE49-F238E27FC236}">
              <a16:creationId xmlns:a16="http://schemas.microsoft.com/office/drawing/2014/main" id="{90744FB6-A182-4FB8-88B2-BDC59777FF0A}"/>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5" name="直線コネクタ 114">
          <a:extLst>
            <a:ext uri="{FF2B5EF4-FFF2-40B4-BE49-F238E27FC236}">
              <a16:creationId xmlns:a16="http://schemas.microsoft.com/office/drawing/2014/main" id="{3C1F77EE-7573-48BA-9A94-0F33F0F93B4F}"/>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16" name="【道路】&#10;一人当たり延長平均値テキスト">
          <a:extLst>
            <a:ext uri="{FF2B5EF4-FFF2-40B4-BE49-F238E27FC236}">
              <a16:creationId xmlns:a16="http://schemas.microsoft.com/office/drawing/2014/main" id="{B36E60C2-CF38-4559-84FC-C69E27D30CD0}"/>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17" name="フローチャート: 判断 116">
          <a:extLst>
            <a:ext uri="{FF2B5EF4-FFF2-40B4-BE49-F238E27FC236}">
              <a16:creationId xmlns:a16="http://schemas.microsoft.com/office/drawing/2014/main" id="{BC928A4C-267A-4711-9C86-A6B3907E9B67}"/>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18" name="フローチャート: 判断 117">
          <a:extLst>
            <a:ext uri="{FF2B5EF4-FFF2-40B4-BE49-F238E27FC236}">
              <a16:creationId xmlns:a16="http://schemas.microsoft.com/office/drawing/2014/main" id="{DCE7F92D-291B-4954-9E8C-36BA00337F38}"/>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19" name="フローチャート: 判断 118">
          <a:extLst>
            <a:ext uri="{FF2B5EF4-FFF2-40B4-BE49-F238E27FC236}">
              <a16:creationId xmlns:a16="http://schemas.microsoft.com/office/drawing/2014/main" id="{D6C4FF9B-0C5C-4946-A481-407C27F2B355}"/>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0" name="フローチャート: 判断 119">
          <a:extLst>
            <a:ext uri="{FF2B5EF4-FFF2-40B4-BE49-F238E27FC236}">
              <a16:creationId xmlns:a16="http://schemas.microsoft.com/office/drawing/2014/main" id="{54E97D15-A109-4BBB-87F1-98AAF60136EA}"/>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1" name="フローチャート: 判断 120">
          <a:extLst>
            <a:ext uri="{FF2B5EF4-FFF2-40B4-BE49-F238E27FC236}">
              <a16:creationId xmlns:a16="http://schemas.microsoft.com/office/drawing/2014/main" id="{77DD605B-DFE8-4965-88C3-C8D3DE41228F}"/>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A85A4EE-18FD-4D94-A783-19C4F88CF0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5456BC6-1413-42FC-9380-0357150AD4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ED23C92-53B7-400B-9878-BAF86F9A3A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28BA8A-8400-45E2-8124-7EDCDFCED4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719FC9-6D17-453B-B425-F403DA52CE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115240</xdr:rowOff>
    </xdr:from>
    <xdr:to>
      <xdr:col>55</xdr:col>
      <xdr:colOff>50800</xdr:colOff>
      <xdr:row>36</xdr:row>
      <xdr:rowOff>45390</xdr:rowOff>
    </xdr:to>
    <xdr:sp macro="" textlink="">
      <xdr:nvSpPr>
        <xdr:cNvPr id="127" name="楕円 126">
          <a:extLst>
            <a:ext uri="{FF2B5EF4-FFF2-40B4-BE49-F238E27FC236}">
              <a16:creationId xmlns:a16="http://schemas.microsoft.com/office/drawing/2014/main" id="{8B40E6FE-AD94-4BDF-82B1-A979DD133E36}"/>
            </a:ext>
          </a:extLst>
        </xdr:cNvPr>
        <xdr:cNvSpPr/>
      </xdr:nvSpPr>
      <xdr:spPr>
        <a:xfrm>
          <a:off x="10426700" y="61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138117</xdr:rowOff>
    </xdr:from>
    <xdr:ext cx="534377" cy="259045"/>
    <xdr:sp macro="" textlink="">
      <xdr:nvSpPr>
        <xdr:cNvPr id="128" name="【道路】&#10;一人当たり延長該当値テキスト">
          <a:extLst>
            <a:ext uri="{FF2B5EF4-FFF2-40B4-BE49-F238E27FC236}">
              <a16:creationId xmlns:a16="http://schemas.microsoft.com/office/drawing/2014/main" id="{FEBEA3F1-0867-48CC-BB00-A2731F7FCE76}"/>
            </a:ext>
          </a:extLst>
        </xdr:cNvPr>
        <xdr:cNvSpPr txBox="1"/>
      </xdr:nvSpPr>
      <xdr:spPr>
        <a:xfrm>
          <a:off x="10515600" y="59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135177</xdr:rowOff>
    </xdr:from>
    <xdr:to>
      <xdr:col>50</xdr:col>
      <xdr:colOff>165100</xdr:colOff>
      <xdr:row>36</xdr:row>
      <xdr:rowOff>65327</xdr:rowOff>
    </xdr:to>
    <xdr:sp macro="" textlink="">
      <xdr:nvSpPr>
        <xdr:cNvPr id="129" name="楕円 128">
          <a:extLst>
            <a:ext uri="{FF2B5EF4-FFF2-40B4-BE49-F238E27FC236}">
              <a16:creationId xmlns:a16="http://schemas.microsoft.com/office/drawing/2014/main" id="{6CC0BD0C-3FB8-4AA0-A082-20C9940D11DA}"/>
            </a:ext>
          </a:extLst>
        </xdr:cNvPr>
        <xdr:cNvSpPr/>
      </xdr:nvSpPr>
      <xdr:spPr>
        <a:xfrm>
          <a:off x="9588500" y="61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166040</xdr:rowOff>
    </xdr:from>
    <xdr:to>
      <xdr:col>55</xdr:col>
      <xdr:colOff>0</xdr:colOff>
      <xdr:row>36</xdr:row>
      <xdr:rowOff>14527</xdr:rowOff>
    </xdr:to>
    <xdr:cxnSp macro="">
      <xdr:nvCxnSpPr>
        <xdr:cNvPr id="130" name="直線コネクタ 129">
          <a:extLst>
            <a:ext uri="{FF2B5EF4-FFF2-40B4-BE49-F238E27FC236}">
              <a16:creationId xmlns:a16="http://schemas.microsoft.com/office/drawing/2014/main" id="{6B040159-2835-422E-8E64-05AAC2C683F5}"/>
            </a:ext>
          </a:extLst>
        </xdr:cNvPr>
        <xdr:cNvCxnSpPr/>
      </xdr:nvCxnSpPr>
      <xdr:spPr>
        <a:xfrm flipV="1">
          <a:off x="9639300" y="6166790"/>
          <a:ext cx="8382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157759</xdr:rowOff>
    </xdr:from>
    <xdr:to>
      <xdr:col>46</xdr:col>
      <xdr:colOff>38100</xdr:colOff>
      <xdr:row>36</xdr:row>
      <xdr:rowOff>87909</xdr:rowOff>
    </xdr:to>
    <xdr:sp macro="" textlink="">
      <xdr:nvSpPr>
        <xdr:cNvPr id="131" name="楕円 130">
          <a:extLst>
            <a:ext uri="{FF2B5EF4-FFF2-40B4-BE49-F238E27FC236}">
              <a16:creationId xmlns:a16="http://schemas.microsoft.com/office/drawing/2014/main" id="{6C131ACF-2F8D-42A8-A219-F949A3A0EE1F}"/>
            </a:ext>
          </a:extLst>
        </xdr:cNvPr>
        <xdr:cNvSpPr/>
      </xdr:nvSpPr>
      <xdr:spPr>
        <a:xfrm>
          <a:off x="8699500" y="61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14527</xdr:rowOff>
    </xdr:from>
    <xdr:to>
      <xdr:col>50</xdr:col>
      <xdr:colOff>114300</xdr:colOff>
      <xdr:row>36</xdr:row>
      <xdr:rowOff>37109</xdr:rowOff>
    </xdr:to>
    <xdr:cxnSp macro="">
      <xdr:nvCxnSpPr>
        <xdr:cNvPr id="132" name="直線コネクタ 131">
          <a:extLst>
            <a:ext uri="{FF2B5EF4-FFF2-40B4-BE49-F238E27FC236}">
              <a16:creationId xmlns:a16="http://schemas.microsoft.com/office/drawing/2014/main" id="{AC6AD4D1-C17C-4947-941A-C3C0D1A213C3}"/>
            </a:ext>
          </a:extLst>
        </xdr:cNvPr>
        <xdr:cNvCxnSpPr/>
      </xdr:nvCxnSpPr>
      <xdr:spPr>
        <a:xfrm flipV="1">
          <a:off x="8750300" y="6186727"/>
          <a:ext cx="8890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33" name="n_1aveValue【道路】&#10;一人当たり延長">
          <a:extLst>
            <a:ext uri="{FF2B5EF4-FFF2-40B4-BE49-F238E27FC236}">
              <a16:creationId xmlns:a16="http://schemas.microsoft.com/office/drawing/2014/main" id="{20D23484-29F0-4132-98A5-D5A9E57871D4}"/>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34" name="n_2aveValue【道路】&#10;一人当たり延長">
          <a:extLst>
            <a:ext uri="{FF2B5EF4-FFF2-40B4-BE49-F238E27FC236}">
              <a16:creationId xmlns:a16="http://schemas.microsoft.com/office/drawing/2014/main" id="{901A1909-678D-4ECD-8D3B-FA24867462E7}"/>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5" name="n_3aveValue【道路】&#10;一人当たり延長">
          <a:extLst>
            <a:ext uri="{FF2B5EF4-FFF2-40B4-BE49-F238E27FC236}">
              <a16:creationId xmlns:a16="http://schemas.microsoft.com/office/drawing/2014/main" id="{1D473FC9-633E-4792-940C-75F1271BB30A}"/>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36" name="n_4aveValue【道路】&#10;一人当たり延長">
          <a:extLst>
            <a:ext uri="{FF2B5EF4-FFF2-40B4-BE49-F238E27FC236}">
              <a16:creationId xmlns:a16="http://schemas.microsoft.com/office/drawing/2014/main" id="{053FAF6A-3E12-4F3E-90C7-032394BAFB2A}"/>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81854</xdr:rowOff>
    </xdr:from>
    <xdr:ext cx="534377" cy="259045"/>
    <xdr:sp macro="" textlink="">
      <xdr:nvSpPr>
        <xdr:cNvPr id="137" name="n_1mainValue【道路】&#10;一人当たり延長">
          <a:extLst>
            <a:ext uri="{FF2B5EF4-FFF2-40B4-BE49-F238E27FC236}">
              <a16:creationId xmlns:a16="http://schemas.microsoft.com/office/drawing/2014/main" id="{EE32CBD0-DECF-4402-913C-88B62534DFAE}"/>
            </a:ext>
          </a:extLst>
        </xdr:cNvPr>
        <xdr:cNvSpPr txBox="1"/>
      </xdr:nvSpPr>
      <xdr:spPr>
        <a:xfrm>
          <a:off x="9359411" y="59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104436</xdr:rowOff>
    </xdr:from>
    <xdr:ext cx="534377" cy="259045"/>
    <xdr:sp macro="" textlink="">
      <xdr:nvSpPr>
        <xdr:cNvPr id="138" name="n_2mainValue【道路】&#10;一人当たり延長">
          <a:extLst>
            <a:ext uri="{FF2B5EF4-FFF2-40B4-BE49-F238E27FC236}">
              <a16:creationId xmlns:a16="http://schemas.microsoft.com/office/drawing/2014/main" id="{82E513FE-50DE-4E3A-94DF-47A0E371C6A4}"/>
            </a:ext>
          </a:extLst>
        </xdr:cNvPr>
        <xdr:cNvSpPr txBox="1"/>
      </xdr:nvSpPr>
      <xdr:spPr>
        <a:xfrm>
          <a:off x="8483111" y="59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A4F6DF2E-07DE-4CEA-9CC8-118E93818E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9C3C5F9E-0097-4705-821D-DF95C0DE89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F7CB74BA-0DCE-4266-8CAF-D8F803A888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D2E2B276-BB82-4660-828B-109E8D12AF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CB3A56A8-C62F-401D-8415-563BBCFF13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D8DEA002-36FC-4018-8A2F-CF31F0F541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32013162-15D0-4B33-B0AE-980DE64D32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18E28968-A45A-45CA-ADD1-F46564B68C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1DE8D18C-1514-46B2-98B5-0FBE7FAB62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A5EFFDE8-BD43-410D-B658-776F0CCCDA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71482018-0A2C-4AE1-B3DE-633CE43CEF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DC981F20-EBEF-4907-B12A-9923704ADD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72AFA253-C1E6-4B73-A7E3-14EFC355166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809540CE-7694-4E63-98CB-5C33B873A8A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53C257EC-1F06-4C2A-AD97-0E0EB1C6D7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841CC6D7-08D6-4F77-9A17-8DD517C03B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C50482B1-09B1-4695-A9D2-DFE7ADDCCD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4616AA6C-76C7-4418-925D-4CF1BEA840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F57D3BF3-D5C3-44BF-B60F-7824D35E0D4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C590604C-4E27-48EF-BF90-12D201156E4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098AB57E-A9FA-401F-A36E-54B4D73063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E5D00995-121B-4304-BDBC-F4678448BD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39186014-2896-49BA-B2EF-7E1BD49D13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55FE2A3-D331-45F7-AD65-5BC8B19B05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7EF25FA2-4EE2-412C-A29B-B708BCB841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64" name="直線コネクタ 163">
          <a:extLst>
            <a:ext uri="{FF2B5EF4-FFF2-40B4-BE49-F238E27FC236}">
              <a16:creationId xmlns:a16="http://schemas.microsoft.com/office/drawing/2014/main" id="{2CB8B4C5-350B-4C45-916F-4D066302A196}"/>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352238AF-B8D5-4DD0-889F-1C041FE6F937}"/>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66" name="直線コネクタ 165">
          <a:extLst>
            <a:ext uri="{FF2B5EF4-FFF2-40B4-BE49-F238E27FC236}">
              <a16:creationId xmlns:a16="http://schemas.microsoft.com/office/drawing/2014/main" id="{3512ED60-60E6-4E67-975A-71C9E6A7A21C}"/>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24334A91-FF23-4B8F-BCF8-8D3D3FE86A5D}"/>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8" name="直線コネクタ 167">
          <a:extLst>
            <a:ext uri="{FF2B5EF4-FFF2-40B4-BE49-F238E27FC236}">
              <a16:creationId xmlns:a16="http://schemas.microsoft.com/office/drawing/2014/main" id="{468B7044-A379-4C5E-8CB1-B1FD29DAB1DB}"/>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AEF6764D-9EC2-476A-B626-CCF61ADD05F8}"/>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0" name="フローチャート: 判断 169">
          <a:extLst>
            <a:ext uri="{FF2B5EF4-FFF2-40B4-BE49-F238E27FC236}">
              <a16:creationId xmlns:a16="http://schemas.microsoft.com/office/drawing/2014/main" id="{2E0C48CF-9FF0-4AD8-9E6F-A9086F782536}"/>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1" name="フローチャート: 判断 170">
          <a:extLst>
            <a:ext uri="{FF2B5EF4-FFF2-40B4-BE49-F238E27FC236}">
              <a16:creationId xmlns:a16="http://schemas.microsoft.com/office/drawing/2014/main" id="{2A3EFE71-B3BD-4E28-8693-7E786BFD1F83}"/>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2" name="フローチャート: 判断 171">
          <a:extLst>
            <a:ext uri="{FF2B5EF4-FFF2-40B4-BE49-F238E27FC236}">
              <a16:creationId xmlns:a16="http://schemas.microsoft.com/office/drawing/2014/main" id="{5F31CB74-EAA0-4B30-AEAD-266A2471890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3" name="フローチャート: 判断 172">
          <a:extLst>
            <a:ext uri="{FF2B5EF4-FFF2-40B4-BE49-F238E27FC236}">
              <a16:creationId xmlns:a16="http://schemas.microsoft.com/office/drawing/2014/main" id="{018C1B4F-E6BE-4AFF-98BB-FF62DE59C2FE}"/>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4" name="フローチャート: 判断 173">
          <a:extLst>
            <a:ext uri="{FF2B5EF4-FFF2-40B4-BE49-F238E27FC236}">
              <a16:creationId xmlns:a16="http://schemas.microsoft.com/office/drawing/2014/main" id="{06790725-D20C-4620-A39C-2F2DC29304B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143AF27-19D4-4D0B-B55E-AC409FFC43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403D35A-E5F8-4382-9640-31E68A0280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ED5E6C9-34BF-4EA8-80B2-DEEB5CD7A4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E099D81-4F82-4594-80E4-8AD131F7E2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A203410-4991-4FBE-B0EA-4775C57100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0" name="楕円 179">
          <a:extLst>
            <a:ext uri="{FF2B5EF4-FFF2-40B4-BE49-F238E27FC236}">
              <a16:creationId xmlns:a16="http://schemas.microsoft.com/office/drawing/2014/main" id="{9927D6BE-F17D-48A6-900C-AA108795E788}"/>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94E499C0-3BAC-4C46-8291-051C7A306058}"/>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2" name="楕円 181">
          <a:extLst>
            <a:ext uri="{FF2B5EF4-FFF2-40B4-BE49-F238E27FC236}">
              <a16:creationId xmlns:a16="http://schemas.microsoft.com/office/drawing/2014/main" id="{DE026097-B198-4379-9915-B943B593DD62}"/>
            </a:ext>
          </a:extLst>
        </xdr:cNvPr>
        <xdr:cNvSpPr/>
      </xdr:nvSpPr>
      <xdr:spPr>
        <a:xfrm>
          <a:off x="3746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125730</xdr:rowOff>
    </xdr:to>
    <xdr:cxnSp macro="">
      <xdr:nvCxnSpPr>
        <xdr:cNvPr id="183" name="直線コネクタ 182">
          <a:extLst>
            <a:ext uri="{FF2B5EF4-FFF2-40B4-BE49-F238E27FC236}">
              <a16:creationId xmlns:a16="http://schemas.microsoft.com/office/drawing/2014/main" id="{77058E17-25CD-4168-B4EC-C98D3AB0F585}"/>
            </a:ext>
          </a:extLst>
        </xdr:cNvPr>
        <xdr:cNvCxnSpPr/>
      </xdr:nvCxnSpPr>
      <xdr:spPr>
        <a:xfrm>
          <a:off x="3797300" y="1055968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84" name="楕円 183">
          <a:extLst>
            <a:ext uri="{FF2B5EF4-FFF2-40B4-BE49-F238E27FC236}">
              <a16:creationId xmlns:a16="http://schemas.microsoft.com/office/drawing/2014/main" id="{EA105444-4FBC-479D-A291-968A79B3D282}"/>
            </a:ext>
          </a:extLst>
        </xdr:cNvPr>
        <xdr:cNvSpPr/>
      </xdr:nvSpPr>
      <xdr:spPr>
        <a:xfrm>
          <a:off x="2857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101237</xdr:rowOff>
    </xdr:to>
    <xdr:cxnSp macro="">
      <xdr:nvCxnSpPr>
        <xdr:cNvPr id="185" name="直線コネクタ 184">
          <a:extLst>
            <a:ext uri="{FF2B5EF4-FFF2-40B4-BE49-F238E27FC236}">
              <a16:creationId xmlns:a16="http://schemas.microsoft.com/office/drawing/2014/main" id="{2F570988-315F-4EED-B90B-66977EEF0A0A}"/>
            </a:ext>
          </a:extLst>
        </xdr:cNvPr>
        <xdr:cNvCxnSpPr/>
      </xdr:nvCxnSpPr>
      <xdr:spPr>
        <a:xfrm>
          <a:off x="2908300" y="105368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3C185132-170E-48A4-8BC4-F69CA576B913}"/>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36A43C-9001-4FD0-9A25-DBB622721B92}"/>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30504D58-D920-4084-A6AB-042A2C195085}"/>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437F0360-E7E2-4BFA-AAC0-3FC2B7105FE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F9C903AF-CB84-478C-8523-8A32C417360F}"/>
            </a:ext>
          </a:extLst>
        </xdr:cNvPr>
        <xdr:cNvSpPr txBox="1"/>
      </xdr:nvSpPr>
      <xdr:spPr>
        <a:xfrm>
          <a:off x="3582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D586BFCF-4EC5-4673-A765-A1D63DA431A6}"/>
            </a:ext>
          </a:extLst>
        </xdr:cNvPr>
        <xdr:cNvSpPr txBox="1"/>
      </xdr:nvSpPr>
      <xdr:spPr>
        <a:xfrm>
          <a:off x="2705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58A9AE49-41D0-4392-9D6C-8BD83FF367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2D3DDE39-A9DB-410F-97DF-A30C84AFD5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95E08394-060E-40D9-BFAC-058E5CDD16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BDD3C79D-3F23-499E-A41F-5DE554AAED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315DC112-11EA-4CB9-AFBA-2BE78000C0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FAB1ADE7-A3AF-44FA-B89D-70421E9B15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BC15EA81-E506-43E6-AEDF-9245205EFC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FDE0F8E-38D4-46C7-8C86-B9A120A7AA9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4A746A06-8346-4C8D-9836-F353063D7E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50B404E4-04C9-461C-8905-B696C798A1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788479AA-9CE0-4114-878B-4F1EA598833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5CF7036C-93D6-4C25-9094-0D303BAA3C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78BA4B86-B87D-46B6-BE47-F3229190A0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8643B888-3F37-47F3-8BBE-7FA41FCD527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A16F245F-1E5A-472F-B0CA-6416AE9E75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CFA0AF1D-3629-415E-BD07-2986D6E3656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C5279A40-4B6C-4C69-921D-0F88A26D86C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3E7346DF-F4B3-427A-8956-24D0E6DF497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4472C5B1-1277-46F8-BE2F-748B1EB87A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263B2AEC-268F-4BE9-A10D-21A27D6F90E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5FF438BF-AECA-458B-81F8-4CD3DE68F8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99517DD7-30CD-4AAC-AF57-30D100E2AD5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3970681E-C89C-4823-84E2-6686DBD422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15" name="直線コネクタ 214">
          <a:extLst>
            <a:ext uri="{FF2B5EF4-FFF2-40B4-BE49-F238E27FC236}">
              <a16:creationId xmlns:a16="http://schemas.microsoft.com/office/drawing/2014/main" id="{81E37D74-A2D4-49F2-84AB-926CEA3501ED}"/>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16" name="【橋りょう・トンネル】&#10;一人当たり有形固定資産（償却資産）額最小値テキスト">
          <a:extLst>
            <a:ext uri="{FF2B5EF4-FFF2-40B4-BE49-F238E27FC236}">
              <a16:creationId xmlns:a16="http://schemas.microsoft.com/office/drawing/2014/main" id="{1883F135-8108-467E-BAC2-F1B911218CF9}"/>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17" name="直線コネクタ 216">
          <a:extLst>
            <a:ext uri="{FF2B5EF4-FFF2-40B4-BE49-F238E27FC236}">
              <a16:creationId xmlns:a16="http://schemas.microsoft.com/office/drawing/2014/main" id="{D53F92DF-60F6-4EE6-9AC4-58393DF1C4A1}"/>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618988A7-6741-48D4-B6D1-E423C69B7F38}"/>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19" name="直線コネクタ 218">
          <a:extLst>
            <a:ext uri="{FF2B5EF4-FFF2-40B4-BE49-F238E27FC236}">
              <a16:creationId xmlns:a16="http://schemas.microsoft.com/office/drawing/2014/main" id="{FE2BDC43-E9B5-4463-A432-648D7B908AD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999F06D7-F081-445A-B81D-CACE00DA3C2F}"/>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21" name="フローチャート: 判断 220">
          <a:extLst>
            <a:ext uri="{FF2B5EF4-FFF2-40B4-BE49-F238E27FC236}">
              <a16:creationId xmlns:a16="http://schemas.microsoft.com/office/drawing/2014/main" id="{FEBF6BCD-68D4-4E84-95DF-6149BF66FB6C}"/>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22" name="フローチャート: 判断 221">
          <a:extLst>
            <a:ext uri="{FF2B5EF4-FFF2-40B4-BE49-F238E27FC236}">
              <a16:creationId xmlns:a16="http://schemas.microsoft.com/office/drawing/2014/main" id="{19AAACC9-3C77-4FD7-BE43-FC7BC0D2636F}"/>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3" name="フローチャート: 判断 222">
          <a:extLst>
            <a:ext uri="{FF2B5EF4-FFF2-40B4-BE49-F238E27FC236}">
              <a16:creationId xmlns:a16="http://schemas.microsoft.com/office/drawing/2014/main" id="{038CE15E-580C-4244-9FF6-D9424C853470}"/>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24" name="フローチャート: 判断 223">
          <a:extLst>
            <a:ext uri="{FF2B5EF4-FFF2-40B4-BE49-F238E27FC236}">
              <a16:creationId xmlns:a16="http://schemas.microsoft.com/office/drawing/2014/main" id="{DA595894-B563-4918-BB0B-46DCA006E0DA}"/>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25" name="フローチャート: 判断 224">
          <a:extLst>
            <a:ext uri="{FF2B5EF4-FFF2-40B4-BE49-F238E27FC236}">
              <a16:creationId xmlns:a16="http://schemas.microsoft.com/office/drawing/2014/main" id="{04252C0C-B686-4642-BCDC-773CDC0C95DB}"/>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C390F010-D053-4405-9670-B2BA7A84EA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9CD9C459-FBE5-40D7-B44F-4EB55B25E0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B46BF27-B166-495F-B3FD-8A5FC3398A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BE87F6A-A88D-4CEF-9AE1-77E07D5E2C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935EA9D-4352-4F31-8EE4-764ED0038C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163048</xdr:rowOff>
    </xdr:from>
    <xdr:to>
      <xdr:col>55</xdr:col>
      <xdr:colOff>50800</xdr:colOff>
      <xdr:row>61</xdr:row>
      <xdr:rowOff>93198</xdr:rowOff>
    </xdr:to>
    <xdr:sp macro="" textlink="">
      <xdr:nvSpPr>
        <xdr:cNvPr id="231" name="楕円 230">
          <a:extLst>
            <a:ext uri="{FF2B5EF4-FFF2-40B4-BE49-F238E27FC236}">
              <a16:creationId xmlns:a16="http://schemas.microsoft.com/office/drawing/2014/main" id="{2CBFA763-DE14-4F37-918F-3C5C2412631F}"/>
            </a:ext>
          </a:extLst>
        </xdr:cNvPr>
        <xdr:cNvSpPr/>
      </xdr:nvSpPr>
      <xdr:spPr>
        <a:xfrm>
          <a:off x="10426700" y="10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14475</xdr:rowOff>
    </xdr:from>
    <xdr:ext cx="690189" cy="259045"/>
    <xdr:sp macro="" textlink="">
      <xdr:nvSpPr>
        <xdr:cNvPr id="232" name="【橋りょう・トンネル】&#10;一人当たり有形固定資産（償却資産）額該当値テキスト">
          <a:extLst>
            <a:ext uri="{FF2B5EF4-FFF2-40B4-BE49-F238E27FC236}">
              <a16:creationId xmlns:a16="http://schemas.microsoft.com/office/drawing/2014/main" id="{6044EDEE-9E7D-4876-BF52-926833FB7712}"/>
            </a:ext>
          </a:extLst>
        </xdr:cNvPr>
        <xdr:cNvSpPr txBox="1"/>
      </xdr:nvSpPr>
      <xdr:spPr>
        <a:xfrm>
          <a:off x="10515600" y="1030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2685</xdr:rowOff>
    </xdr:from>
    <xdr:to>
      <xdr:col>50</xdr:col>
      <xdr:colOff>165100</xdr:colOff>
      <xdr:row>61</xdr:row>
      <xdr:rowOff>104285</xdr:rowOff>
    </xdr:to>
    <xdr:sp macro="" textlink="">
      <xdr:nvSpPr>
        <xdr:cNvPr id="233" name="楕円 232">
          <a:extLst>
            <a:ext uri="{FF2B5EF4-FFF2-40B4-BE49-F238E27FC236}">
              <a16:creationId xmlns:a16="http://schemas.microsoft.com/office/drawing/2014/main" id="{71F751AD-F0E8-4194-B38B-5C4192453260}"/>
            </a:ext>
          </a:extLst>
        </xdr:cNvPr>
        <xdr:cNvSpPr/>
      </xdr:nvSpPr>
      <xdr:spPr>
        <a:xfrm>
          <a:off x="9588500" y="104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42398</xdr:rowOff>
    </xdr:from>
    <xdr:to>
      <xdr:col>55</xdr:col>
      <xdr:colOff>0</xdr:colOff>
      <xdr:row>61</xdr:row>
      <xdr:rowOff>53485</xdr:rowOff>
    </xdr:to>
    <xdr:cxnSp macro="">
      <xdr:nvCxnSpPr>
        <xdr:cNvPr id="234" name="直線コネクタ 233">
          <a:extLst>
            <a:ext uri="{FF2B5EF4-FFF2-40B4-BE49-F238E27FC236}">
              <a16:creationId xmlns:a16="http://schemas.microsoft.com/office/drawing/2014/main" id="{337CAA6D-A5B4-4A66-B137-D6525EDD9EEA}"/>
            </a:ext>
          </a:extLst>
        </xdr:cNvPr>
        <xdr:cNvCxnSpPr/>
      </xdr:nvCxnSpPr>
      <xdr:spPr>
        <a:xfrm flipV="1">
          <a:off x="9639300" y="10500848"/>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18989</xdr:rowOff>
    </xdr:from>
    <xdr:to>
      <xdr:col>46</xdr:col>
      <xdr:colOff>38100</xdr:colOff>
      <xdr:row>61</xdr:row>
      <xdr:rowOff>120589</xdr:rowOff>
    </xdr:to>
    <xdr:sp macro="" textlink="">
      <xdr:nvSpPr>
        <xdr:cNvPr id="235" name="楕円 234">
          <a:extLst>
            <a:ext uri="{FF2B5EF4-FFF2-40B4-BE49-F238E27FC236}">
              <a16:creationId xmlns:a16="http://schemas.microsoft.com/office/drawing/2014/main" id="{7EE0C51E-E227-4959-89DF-C9111644759D}"/>
            </a:ext>
          </a:extLst>
        </xdr:cNvPr>
        <xdr:cNvSpPr/>
      </xdr:nvSpPr>
      <xdr:spPr>
        <a:xfrm>
          <a:off x="8699500" y="10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53485</xdr:rowOff>
    </xdr:from>
    <xdr:to>
      <xdr:col>50</xdr:col>
      <xdr:colOff>114300</xdr:colOff>
      <xdr:row>61</xdr:row>
      <xdr:rowOff>69789</xdr:rowOff>
    </xdr:to>
    <xdr:cxnSp macro="">
      <xdr:nvCxnSpPr>
        <xdr:cNvPr id="236" name="直線コネクタ 235">
          <a:extLst>
            <a:ext uri="{FF2B5EF4-FFF2-40B4-BE49-F238E27FC236}">
              <a16:creationId xmlns:a16="http://schemas.microsoft.com/office/drawing/2014/main" id="{B869E66E-7C4F-4C11-9AE4-6357470A1FCC}"/>
            </a:ext>
          </a:extLst>
        </xdr:cNvPr>
        <xdr:cNvCxnSpPr/>
      </xdr:nvCxnSpPr>
      <xdr:spPr>
        <a:xfrm flipV="1">
          <a:off x="8750300" y="10511935"/>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3A3B73E5-C0B8-41CF-97D0-12977D9D6AF3}"/>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B86D46B9-6A7E-4DF9-B906-85FD71757BC8}"/>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3CAA103B-F315-4A23-812D-5806CD7ED7E4}"/>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40" name="n_4aveValue【橋りょう・トンネル】&#10;一人当たり有形固定資産（償却資産）額">
          <a:extLst>
            <a:ext uri="{FF2B5EF4-FFF2-40B4-BE49-F238E27FC236}">
              <a16:creationId xmlns:a16="http://schemas.microsoft.com/office/drawing/2014/main" id="{FA285B58-7804-4790-8987-78DBAC14F91F}"/>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120812</xdr:rowOff>
    </xdr:from>
    <xdr:ext cx="690189" cy="259045"/>
    <xdr:sp macro="" textlink="">
      <xdr:nvSpPr>
        <xdr:cNvPr id="241" name="n_1mainValue【橋りょう・トンネル】&#10;一人当たり有形固定資産（償却資産）額">
          <a:extLst>
            <a:ext uri="{FF2B5EF4-FFF2-40B4-BE49-F238E27FC236}">
              <a16:creationId xmlns:a16="http://schemas.microsoft.com/office/drawing/2014/main" id="{4EC2A516-2BB9-4AA7-9CDD-431E2CAE8BA2}"/>
            </a:ext>
          </a:extLst>
        </xdr:cNvPr>
        <xdr:cNvSpPr txBox="1"/>
      </xdr:nvSpPr>
      <xdr:spPr>
        <a:xfrm>
          <a:off x="9281505" y="10236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137116</xdr:rowOff>
    </xdr:from>
    <xdr:ext cx="690189" cy="259045"/>
    <xdr:sp macro="" textlink="">
      <xdr:nvSpPr>
        <xdr:cNvPr id="242" name="n_2mainValue【橋りょう・トンネル】&#10;一人当たり有形固定資産（償却資産）額">
          <a:extLst>
            <a:ext uri="{FF2B5EF4-FFF2-40B4-BE49-F238E27FC236}">
              <a16:creationId xmlns:a16="http://schemas.microsoft.com/office/drawing/2014/main" id="{62AA930C-01A1-4D22-81B7-290A0BA8D00A}"/>
            </a:ext>
          </a:extLst>
        </xdr:cNvPr>
        <xdr:cNvSpPr txBox="1"/>
      </xdr:nvSpPr>
      <xdr:spPr>
        <a:xfrm>
          <a:off x="8405205" y="1025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2526C449-926E-4765-8F6D-7CEEFF69E0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CAF797DB-7F23-4A55-8C32-2B49204D10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F4368D09-20EB-4DF2-8A25-2DC5E040D9E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22E96EC3-00E6-40C7-98B4-89A33633C5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2508C0A1-7966-41FB-A607-D9DFF0473C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43B430D-CB3E-4DA8-A86E-DC00BFD78B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2921DB16-675B-46DF-9618-DD3217F9E9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61943AE5-5037-4F33-9F41-8D8A0D933B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CA91309F-BE48-43EC-895A-EA97CCC054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62F47311-AE4B-43DE-A845-4B147CE3A7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80725C96-0AD1-49DD-8438-A28173CBD37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22A64368-0C4F-4C01-887D-066D14941F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a16="http://schemas.microsoft.com/office/drawing/2014/main" id="{7DD1ED34-022A-4BBD-932B-2771127549C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D5ACA574-71FB-41EA-AEFA-BE026BA3BB2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0A5280C1-4184-4745-A83C-6DF6F123310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5AD460BB-5CE7-4976-B68E-52D8A48C60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51127105-0A4D-4850-8D20-A4945DFB87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7AB5B27C-4AAF-4ADA-BD77-1A88AA762C7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37F623E1-818C-4C7B-813D-1B8CE9CE1B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6374EB8C-E6D7-4ED6-A3F5-179B886A01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a16="http://schemas.microsoft.com/office/drawing/2014/main" id="{7DDF26F0-7C04-45BE-B20E-B9D4B6629A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1DB75243-1EB1-4FFF-A162-0E2FE17255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a16="http://schemas.microsoft.com/office/drawing/2014/main" id="{AB5DBF62-F603-4E28-9683-94099F0544B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5EBADEDF-2AFB-4601-9403-67C7627DEF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67" name="直線コネクタ 266">
          <a:extLst>
            <a:ext uri="{FF2B5EF4-FFF2-40B4-BE49-F238E27FC236}">
              <a16:creationId xmlns:a16="http://schemas.microsoft.com/office/drawing/2014/main" id="{4AC0BC53-A949-4994-89BF-C144807CAD18}"/>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id="{75B75C5F-2549-4A85-9740-F6FA6BFF943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a16="http://schemas.microsoft.com/office/drawing/2014/main" id="{1B5F1E41-83A7-46FE-8D80-C28D991DDDE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165A6B80-71C0-4711-A851-A94F10D5B23E}"/>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71" name="直線コネクタ 270">
          <a:extLst>
            <a:ext uri="{FF2B5EF4-FFF2-40B4-BE49-F238E27FC236}">
              <a16:creationId xmlns:a16="http://schemas.microsoft.com/office/drawing/2014/main" id="{B3DF25F9-A6E3-42A1-BCD9-F96F9779DFFA}"/>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5BDA2FA1-3BE3-4E2F-A92B-780A27CE7BF5}"/>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73" name="フローチャート: 判断 272">
          <a:extLst>
            <a:ext uri="{FF2B5EF4-FFF2-40B4-BE49-F238E27FC236}">
              <a16:creationId xmlns:a16="http://schemas.microsoft.com/office/drawing/2014/main" id="{F75527E6-2A43-44F7-8309-8685455A8F46}"/>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74" name="フローチャート: 判断 273">
          <a:extLst>
            <a:ext uri="{FF2B5EF4-FFF2-40B4-BE49-F238E27FC236}">
              <a16:creationId xmlns:a16="http://schemas.microsoft.com/office/drawing/2014/main" id="{99C5C859-3AE2-492B-AF1E-B8529278C4AB}"/>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75" name="フローチャート: 判断 274">
          <a:extLst>
            <a:ext uri="{FF2B5EF4-FFF2-40B4-BE49-F238E27FC236}">
              <a16:creationId xmlns:a16="http://schemas.microsoft.com/office/drawing/2014/main" id="{C62FB0CB-9743-4103-9987-60D1335B8F2A}"/>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6" name="フローチャート: 判断 275">
          <a:extLst>
            <a:ext uri="{FF2B5EF4-FFF2-40B4-BE49-F238E27FC236}">
              <a16:creationId xmlns:a16="http://schemas.microsoft.com/office/drawing/2014/main" id="{201C4BB0-3889-4A63-B298-192124135134}"/>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77" name="フローチャート: 判断 276">
          <a:extLst>
            <a:ext uri="{FF2B5EF4-FFF2-40B4-BE49-F238E27FC236}">
              <a16:creationId xmlns:a16="http://schemas.microsoft.com/office/drawing/2014/main" id="{4B34F10D-E26C-46B2-82CE-87ED46B5266A}"/>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4D0DE954-52C2-4BA5-B66F-A931CA2D69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5D8EF67-A8AB-47E2-94A1-0707349737D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A4FC567-5DBC-41BD-A212-2510852BB7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EC137C2-923D-49F4-BC78-A033ECC658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82FF50A1-D072-42F6-A2D7-AEB8D2B965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xdr:rowOff>
    </xdr:from>
    <xdr:to>
      <xdr:col>24</xdr:col>
      <xdr:colOff>114300</xdr:colOff>
      <xdr:row>84</xdr:row>
      <xdr:rowOff>109855</xdr:rowOff>
    </xdr:to>
    <xdr:sp macro="" textlink="">
      <xdr:nvSpPr>
        <xdr:cNvPr id="283" name="楕円 282">
          <a:extLst>
            <a:ext uri="{FF2B5EF4-FFF2-40B4-BE49-F238E27FC236}">
              <a16:creationId xmlns:a16="http://schemas.microsoft.com/office/drawing/2014/main" id="{FF17E0EC-3F41-4A07-AFD0-7CA14FBE6D68}"/>
            </a:ext>
          </a:extLst>
        </xdr:cNvPr>
        <xdr:cNvSpPr/>
      </xdr:nvSpPr>
      <xdr:spPr>
        <a:xfrm>
          <a:off x="4584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158132</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D3D30D17-C1AE-4241-BB31-B4C3EA62BE4A}"/>
            </a:ext>
          </a:extLst>
        </xdr:cNvPr>
        <xdr:cNvSpPr txBox="1"/>
      </xdr:nvSpPr>
      <xdr:spPr>
        <a:xfrm>
          <a:off x="467360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285" name="楕円 284">
          <a:extLst>
            <a:ext uri="{FF2B5EF4-FFF2-40B4-BE49-F238E27FC236}">
              <a16:creationId xmlns:a16="http://schemas.microsoft.com/office/drawing/2014/main" id="{1FFD7054-CEA8-4EC2-AB45-281861E6B63C}"/>
            </a:ext>
          </a:extLst>
        </xdr:cNvPr>
        <xdr:cNvSpPr/>
      </xdr:nvSpPr>
      <xdr:spPr>
        <a:xfrm>
          <a:off x="3746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160020</xdr:rowOff>
    </xdr:from>
    <xdr:to>
      <xdr:col>24</xdr:col>
      <xdr:colOff>63500</xdr:colOff>
      <xdr:row>84</xdr:row>
      <xdr:rowOff>59055</xdr:rowOff>
    </xdr:to>
    <xdr:cxnSp macro="">
      <xdr:nvCxnSpPr>
        <xdr:cNvPr id="286" name="直線コネクタ 285">
          <a:extLst>
            <a:ext uri="{FF2B5EF4-FFF2-40B4-BE49-F238E27FC236}">
              <a16:creationId xmlns:a16="http://schemas.microsoft.com/office/drawing/2014/main" id="{95AB93F5-61FD-467E-B444-556959012388}"/>
            </a:ext>
          </a:extLst>
        </xdr:cNvPr>
        <xdr:cNvCxnSpPr/>
      </xdr:nvCxnSpPr>
      <xdr:spPr>
        <a:xfrm>
          <a:off x="3797300" y="143903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287" name="楕円 286">
          <a:extLst>
            <a:ext uri="{FF2B5EF4-FFF2-40B4-BE49-F238E27FC236}">
              <a16:creationId xmlns:a16="http://schemas.microsoft.com/office/drawing/2014/main" id="{0F786031-29BC-44A2-8D65-A1FAED57F8C8}"/>
            </a:ext>
          </a:extLst>
        </xdr:cNvPr>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160020</xdr:rowOff>
    </xdr:to>
    <xdr:cxnSp macro="">
      <xdr:nvCxnSpPr>
        <xdr:cNvPr id="288" name="直線コネクタ 287">
          <a:extLst>
            <a:ext uri="{FF2B5EF4-FFF2-40B4-BE49-F238E27FC236}">
              <a16:creationId xmlns:a16="http://schemas.microsoft.com/office/drawing/2014/main" id="{7E071607-CA3A-4316-8D1F-3071EB099A5C}"/>
            </a:ext>
          </a:extLst>
        </xdr:cNvPr>
        <xdr:cNvCxnSpPr/>
      </xdr:nvCxnSpPr>
      <xdr:spPr>
        <a:xfrm>
          <a:off x="2908300" y="143217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89" name="n_1aveValue【公営住宅】&#10;有形固定資産減価償却率">
          <a:extLst>
            <a:ext uri="{FF2B5EF4-FFF2-40B4-BE49-F238E27FC236}">
              <a16:creationId xmlns:a16="http://schemas.microsoft.com/office/drawing/2014/main" id="{69B0F4A1-49CF-4A93-8CFD-FE6F519FB705}"/>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290" name="n_2aveValue【公営住宅】&#10;有形固定資産減価償却率">
          <a:extLst>
            <a:ext uri="{FF2B5EF4-FFF2-40B4-BE49-F238E27FC236}">
              <a16:creationId xmlns:a16="http://schemas.microsoft.com/office/drawing/2014/main" id="{7B531060-4B94-4A11-8BF0-813717C88AB2}"/>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1" name="n_3aveValue【公営住宅】&#10;有形固定資産減価償却率">
          <a:extLst>
            <a:ext uri="{FF2B5EF4-FFF2-40B4-BE49-F238E27FC236}">
              <a16:creationId xmlns:a16="http://schemas.microsoft.com/office/drawing/2014/main" id="{DCE3AD53-6BF3-42B6-8FB2-B85798A0E13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92" name="n_4aveValue【公営住宅】&#10;有形固定資産減価償却率">
          <a:extLst>
            <a:ext uri="{FF2B5EF4-FFF2-40B4-BE49-F238E27FC236}">
              <a16:creationId xmlns:a16="http://schemas.microsoft.com/office/drawing/2014/main" id="{DCCADCD5-ADAC-4BFB-9293-E9905D15603C}"/>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293" name="n_1mainValue【公営住宅】&#10;有形固定資産減価償却率">
          <a:extLst>
            <a:ext uri="{FF2B5EF4-FFF2-40B4-BE49-F238E27FC236}">
              <a16:creationId xmlns:a16="http://schemas.microsoft.com/office/drawing/2014/main" id="{85430F58-7A4B-42EF-AB1F-CC4D201A0CA7}"/>
            </a:ext>
          </a:extLst>
        </xdr:cNvPr>
        <xdr:cNvSpPr txBox="1"/>
      </xdr:nvSpPr>
      <xdr:spPr>
        <a:xfrm>
          <a:off x="3582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294" name="n_2mainValue【公営住宅】&#10;有形固定資産減価償却率">
          <a:extLst>
            <a:ext uri="{FF2B5EF4-FFF2-40B4-BE49-F238E27FC236}">
              <a16:creationId xmlns:a16="http://schemas.microsoft.com/office/drawing/2014/main" id="{18242275-1CA4-4E96-A9CD-5131456218F4}"/>
            </a:ext>
          </a:extLst>
        </xdr:cNvPr>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CB5F9580-2A2B-4BA4-811A-B57C312DFE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6A767C6F-F8DB-4B65-BD79-9A56E702A5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74385E9D-98FA-4A85-9CFC-F86890B2FC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286010B1-CF31-44C4-BECA-F7B238863F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F82C236B-0F52-45DD-961F-5AB3A56855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FE9683ED-B257-4001-86E9-ECD3D4B3F4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385C4E62-738C-448A-A410-0612CFCB3F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F27EDED2-FD20-44FE-9517-9E1084B944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93B0E72C-12B1-45B3-943E-45DE588C966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1B33D9EA-525E-4E51-82FF-F2031DCD73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64D5AC0E-0E6D-42C5-B40B-111E2957B36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820AB5FF-6B08-4A8B-9933-FF234B1F176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E0186604-70AC-48F0-BFA0-1A124C7A75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C85F8E23-21FC-48CC-B6F5-8B73F36097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6E72C67A-3ABF-495F-A67A-8AA92F739CB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B621E63A-6D3F-41FE-B017-F2ACD354DBE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FB7C1992-2451-49CE-91EB-5E8AF52B1F9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0A58CEBF-60A0-4956-B071-9F7CA3E5084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6578EEED-A4A2-4356-B800-005D16EB888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4" name="テキスト ボックス 313">
          <a:extLst>
            <a:ext uri="{FF2B5EF4-FFF2-40B4-BE49-F238E27FC236}">
              <a16:creationId xmlns:a16="http://schemas.microsoft.com/office/drawing/2014/main" id="{0D542305-C0B8-4AC2-9F41-67AF172D064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3D8907C9-0BAD-41FE-A55D-7EDBA8F7CA9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4A23B39E-01C4-45C7-8000-D4E7FCBCFE2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CF740B16-68E1-4743-8C25-FCAD80C6CF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9708DEC0-7FE1-4158-B86A-D9D2BF3554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A3899891-8789-47F5-8CCE-D9449E6D9B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20" name="直線コネクタ 319">
          <a:extLst>
            <a:ext uri="{FF2B5EF4-FFF2-40B4-BE49-F238E27FC236}">
              <a16:creationId xmlns:a16="http://schemas.microsoft.com/office/drawing/2014/main" id="{DCD024AB-6839-405F-A01E-AE99C971A829}"/>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21" name="【公営住宅】&#10;一人当たり面積最小値テキスト">
          <a:extLst>
            <a:ext uri="{FF2B5EF4-FFF2-40B4-BE49-F238E27FC236}">
              <a16:creationId xmlns:a16="http://schemas.microsoft.com/office/drawing/2014/main" id="{F3BB6206-3FB5-44C3-A260-891A12D17A51}"/>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22" name="直線コネクタ 321">
          <a:extLst>
            <a:ext uri="{FF2B5EF4-FFF2-40B4-BE49-F238E27FC236}">
              <a16:creationId xmlns:a16="http://schemas.microsoft.com/office/drawing/2014/main" id="{F96D39C7-A3A9-410B-865F-8C8062E0D706}"/>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23" name="【公営住宅】&#10;一人当たり面積最大値テキスト">
          <a:extLst>
            <a:ext uri="{FF2B5EF4-FFF2-40B4-BE49-F238E27FC236}">
              <a16:creationId xmlns:a16="http://schemas.microsoft.com/office/drawing/2014/main" id="{51D9BBAE-9EAC-40B2-BAC6-25259DEFC094}"/>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24" name="直線コネクタ 323">
          <a:extLst>
            <a:ext uri="{FF2B5EF4-FFF2-40B4-BE49-F238E27FC236}">
              <a16:creationId xmlns:a16="http://schemas.microsoft.com/office/drawing/2014/main" id="{88EE950C-6BC8-4B93-8E4C-1F9E50FA4E51}"/>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25" name="【公営住宅】&#10;一人当たり面積平均値テキスト">
          <a:extLst>
            <a:ext uri="{FF2B5EF4-FFF2-40B4-BE49-F238E27FC236}">
              <a16:creationId xmlns:a16="http://schemas.microsoft.com/office/drawing/2014/main" id="{5E6B491E-A90E-4542-84F8-93B390571A8B}"/>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26" name="フローチャート: 判断 325">
          <a:extLst>
            <a:ext uri="{FF2B5EF4-FFF2-40B4-BE49-F238E27FC236}">
              <a16:creationId xmlns:a16="http://schemas.microsoft.com/office/drawing/2014/main" id="{01B0F489-70D2-4BDD-B054-8AA2694D686B}"/>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27" name="フローチャート: 判断 326">
          <a:extLst>
            <a:ext uri="{FF2B5EF4-FFF2-40B4-BE49-F238E27FC236}">
              <a16:creationId xmlns:a16="http://schemas.microsoft.com/office/drawing/2014/main" id="{15EBC4D1-89E9-444B-9E4C-F0FB9E5A175C}"/>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28" name="フローチャート: 判断 327">
          <a:extLst>
            <a:ext uri="{FF2B5EF4-FFF2-40B4-BE49-F238E27FC236}">
              <a16:creationId xmlns:a16="http://schemas.microsoft.com/office/drawing/2014/main" id="{1A93E694-0522-4EB8-8EFE-2D25BDF3A6FA}"/>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29" name="フローチャート: 判断 328">
          <a:extLst>
            <a:ext uri="{FF2B5EF4-FFF2-40B4-BE49-F238E27FC236}">
              <a16:creationId xmlns:a16="http://schemas.microsoft.com/office/drawing/2014/main" id="{A7751883-5585-4DAF-AE9F-E6DEA011EB03}"/>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30" name="フローチャート: 判断 329">
          <a:extLst>
            <a:ext uri="{FF2B5EF4-FFF2-40B4-BE49-F238E27FC236}">
              <a16:creationId xmlns:a16="http://schemas.microsoft.com/office/drawing/2014/main" id="{B232CAA9-2DD6-4F18-8D9D-233D8C854A67}"/>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858D817-AAA9-4056-951A-CD71E8F1BB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3AEDA08-8968-45E5-BF7B-234E42CD60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F6631A1D-2E30-4936-B284-4BDE5CEFA6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1DF52939-E24E-4162-9D54-03C908A75E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F944A802-B2FB-449B-A050-B2B85A1879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83530</xdr:rowOff>
    </xdr:from>
    <xdr:to>
      <xdr:col>55</xdr:col>
      <xdr:colOff>50800</xdr:colOff>
      <xdr:row>87</xdr:row>
      <xdr:rowOff>13680</xdr:rowOff>
    </xdr:to>
    <xdr:sp macro="" textlink="">
      <xdr:nvSpPr>
        <xdr:cNvPr id="336" name="楕円 335">
          <a:extLst>
            <a:ext uri="{FF2B5EF4-FFF2-40B4-BE49-F238E27FC236}">
              <a16:creationId xmlns:a16="http://schemas.microsoft.com/office/drawing/2014/main" id="{A29F0289-AC73-4D25-91BF-962948DDF501}"/>
            </a:ext>
          </a:extLst>
        </xdr:cNvPr>
        <xdr:cNvSpPr/>
      </xdr:nvSpPr>
      <xdr:spPr>
        <a:xfrm>
          <a:off x="10426700" y="148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169907</xdr:rowOff>
    </xdr:from>
    <xdr:ext cx="469744" cy="259045"/>
    <xdr:sp macro="" textlink="">
      <xdr:nvSpPr>
        <xdr:cNvPr id="337" name="【公営住宅】&#10;一人当たり面積該当値テキスト">
          <a:extLst>
            <a:ext uri="{FF2B5EF4-FFF2-40B4-BE49-F238E27FC236}">
              <a16:creationId xmlns:a16="http://schemas.microsoft.com/office/drawing/2014/main" id="{124102A3-382C-48F9-A259-E5857984BC60}"/>
            </a:ext>
          </a:extLst>
        </xdr:cNvPr>
        <xdr:cNvSpPr txBox="1"/>
      </xdr:nvSpPr>
      <xdr:spPr>
        <a:xfrm>
          <a:off x="10515600" y="147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84182</xdr:rowOff>
    </xdr:from>
    <xdr:to>
      <xdr:col>50</xdr:col>
      <xdr:colOff>165100</xdr:colOff>
      <xdr:row>87</xdr:row>
      <xdr:rowOff>14332</xdr:rowOff>
    </xdr:to>
    <xdr:sp macro="" textlink="">
      <xdr:nvSpPr>
        <xdr:cNvPr id="338" name="楕円 337">
          <a:extLst>
            <a:ext uri="{FF2B5EF4-FFF2-40B4-BE49-F238E27FC236}">
              <a16:creationId xmlns:a16="http://schemas.microsoft.com/office/drawing/2014/main" id="{48BEE03B-F07B-48D0-8BBA-D2806AB5DD50}"/>
            </a:ext>
          </a:extLst>
        </xdr:cNvPr>
        <xdr:cNvSpPr/>
      </xdr:nvSpPr>
      <xdr:spPr>
        <a:xfrm>
          <a:off x="9588500" y="14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134330</xdr:rowOff>
    </xdr:from>
    <xdr:to>
      <xdr:col>55</xdr:col>
      <xdr:colOff>0</xdr:colOff>
      <xdr:row>86</xdr:row>
      <xdr:rowOff>134982</xdr:rowOff>
    </xdr:to>
    <xdr:cxnSp macro="">
      <xdr:nvCxnSpPr>
        <xdr:cNvPr id="339" name="直線コネクタ 338">
          <a:extLst>
            <a:ext uri="{FF2B5EF4-FFF2-40B4-BE49-F238E27FC236}">
              <a16:creationId xmlns:a16="http://schemas.microsoft.com/office/drawing/2014/main" id="{2254930D-D81C-4C87-88BC-F343572D5BE1}"/>
            </a:ext>
          </a:extLst>
        </xdr:cNvPr>
        <xdr:cNvCxnSpPr/>
      </xdr:nvCxnSpPr>
      <xdr:spPr>
        <a:xfrm flipV="1">
          <a:off x="9639300" y="14879030"/>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84837</xdr:rowOff>
    </xdr:from>
    <xdr:to>
      <xdr:col>46</xdr:col>
      <xdr:colOff>38100</xdr:colOff>
      <xdr:row>87</xdr:row>
      <xdr:rowOff>14987</xdr:rowOff>
    </xdr:to>
    <xdr:sp macro="" textlink="">
      <xdr:nvSpPr>
        <xdr:cNvPr id="340" name="楕円 339">
          <a:extLst>
            <a:ext uri="{FF2B5EF4-FFF2-40B4-BE49-F238E27FC236}">
              <a16:creationId xmlns:a16="http://schemas.microsoft.com/office/drawing/2014/main" id="{07B27BC7-B6AC-4F87-BED5-5CA4846D13AF}"/>
            </a:ext>
          </a:extLst>
        </xdr:cNvPr>
        <xdr:cNvSpPr/>
      </xdr:nvSpPr>
      <xdr:spPr>
        <a:xfrm>
          <a:off x="8699500" y="1482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134982</xdr:rowOff>
    </xdr:from>
    <xdr:to>
      <xdr:col>50</xdr:col>
      <xdr:colOff>114300</xdr:colOff>
      <xdr:row>86</xdr:row>
      <xdr:rowOff>135637</xdr:rowOff>
    </xdr:to>
    <xdr:cxnSp macro="">
      <xdr:nvCxnSpPr>
        <xdr:cNvPr id="341" name="直線コネクタ 340">
          <a:extLst>
            <a:ext uri="{FF2B5EF4-FFF2-40B4-BE49-F238E27FC236}">
              <a16:creationId xmlns:a16="http://schemas.microsoft.com/office/drawing/2014/main" id="{87D3BED6-5A0E-4ACA-B488-DD0BE0601857}"/>
            </a:ext>
          </a:extLst>
        </xdr:cNvPr>
        <xdr:cNvCxnSpPr/>
      </xdr:nvCxnSpPr>
      <xdr:spPr>
        <a:xfrm flipV="1">
          <a:off x="8750300" y="14879682"/>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42" name="n_1aveValue【公営住宅】&#10;一人当たり面積">
          <a:extLst>
            <a:ext uri="{FF2B5EF4-FFF2-40B4-BE49-F238E27FC236}">
              <a16:creationId xmlns:a16="http://schemas.microsoft.com/office/drawing/2014/main" id="{C85FB91C-EB02-4762-B139-DC53657B3659}"/>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43" name="n_2aveValue【公営住宅】&#10;一人当たり面積">
          <a:extLst>
            <a:ext uri="{FF2B5EF4-FFF2-40B4-BE49-F238E27FC236}">
              <a16:creationId xmlns:a16="http://schemas.microsoft.com/office/drawing/2014/main" id="{7918E62A-3C04-438D-816A-F3D73FEBC82A}"/>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44" name="n_3aveValue【公営住宅】&#10;一人当たり面積">
          <a:extLst>
            <a:ext uri="{FF2B5EF4-FFF2-40B4-BE49-F238E27FC236}">
              <a16:creationId xmlns:a16="http://schemas.microsoft.com/office/drawing/2014/main" id="{3D5F8787-8716-4CA9-B8F9-A23ABCAC77AF}"/>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45" name="n_4aveValue【公営住宅】&#10;一人当たり面積">
          <a:extLst>
            <a:ext uri="{FF2B5EF4-FFF2-40B4-BE49-F238E27FC236}">
              <a16:creationId xmlns:a16="http://schemas.microsoft.com/office/drawing/2014/main" id="{5DFCCC86-F462-42FD-BC04-E61AF277DFCE}"/>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5459</xdr:rowOff>
    </xdr:from>
    <xdr:ext cx="469744" cy="259045"/>
    <xdr:sp macro="" textlink="">
      <xdr:nvSpPr>
        <xdr:cNvPr id="346" name="n_1mainValue【公営住宅】&#10;一人当たり面積">
          <a:extLst>
            <a:ext uri="{FF2B5EF4-FFF2-40B4-BE49-F238E27FC236}">
              <a16:creationId xmlns:a16="http://schemas.microsoft.com/office/drawing/2014/main" id="{CEAC3F8C-13FC-45C4-8151-252FB870CBCE}"/>
            </a:ext>
          </a:extLst>
        </xdr:cNvPr>
        <xdr:cNvSpPr txBox="1"/>
      </xdr:nvSpPr>
      <xdr:spPr>
        <a:xfrm>
          <a:off x="9391727" y="149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6114</xdr:rowOff>
    </xdr:from>
    <xdr:ext cx="469744" cy="259045"/>
    <xdr:sp macro="" textlink="">
      <xdr:nvSpPr>
        <xdr:cNvPr id="347" name="n_2mainValue【公営住宅】&#10;一人当たり面積">
          <a:extLst>
            <a:ext uri="{FF2B5EF4-FFF2-40B4-BE49-F238E27FC236}">
              <a16:creationId xmlns:a16="http://schemas.microsoft.com/office/drawing/2014/main" id="{45E3594A-F5FB-4FB6-8026-6A3C2B6B5BE6}"/>
            </a:ext>
          </a:extLst>
        </xdr:cNvPr>
        <xdr:cNvSpPr txBox="1"/>
      </xdr:nvSpPr>
      <xdr:spPr>
        <a:xfrm>
          <a:off x="8515427" y="14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61A3443D-8E6E-44D7-9AE1-BDBB5DB014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37F222C7-2B59-44EE-B63C-7F7A5576D2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36BB1EE5-76CB-4692-84F4-3F5492423D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D78518F9-9B9E-4042-A11D-2D54CBDD18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B535DC29-6D78-4750-8AC6-504B17EC4A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72597A9D-57D2-4C03-A006-5CACB70B51B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D144AF7B-A9ED-4671-8FDD-3D0FA573BC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693721F5-1C6D-492B-997A-2B78419DFF0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D9716BCA-593C-46B3-B0D0-298BBE283E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ACE4B96E-B641-4428-9535-100FB79D03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7402883F-7FD8-4436-94A7-FEA1E97EA2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5CA50A51-7B17-4CE6-8825-DC2227CF27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9AE28F83-08EA-4B3D-947C-FA007AB4A5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25CEF66E-D4D1-453E-9A5C-0354CA922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2D899924-3A4C-4FBF-936F-6BB7939008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A650EC84-62FB-4218-8E40-5371DDE4DC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EE6E126C-17BF-478F-B514-9B6197F686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4AF879AF-FAF3-4F4B-8D39-3EE04A05C7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75E9BD40-3816-489F-B51D-E5A3592CF6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CF76F8E1-DF60-4255-A1DF-EE42FD8121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FDB07789-48CA-4DA5-8AF0-E930742B5C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86086352-DD07-4A82-A233-A5D96A3CFD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F8661281-3655-4FC5-BD27-003EBE474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C9E56FBA-1801-46E2-8937-DC7275CC3A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8DDE4666-8C3C-4591-9358-7496A51BC4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D2B8A0D5-244D-45A6-8CDD-E6F1BFCB4B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a:extLst>
            <a:ext uri="{FF2B5EF4-FFF2-40B4-BE49-F238E27FC236}">
              <a16:creationId xmlns:a16="http://schemas.microsoft.com/office/drawing/2014/main" id="{CFC17B3D-FEE1-4804-AFAC-2B5CA5FA31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BCF44CA4-FB77-4F09-9714-3D8B0B49A69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6" name="テキスト ボックス 375">
          <a:extLst>
            <a:ext uri="{FF2B5EF4-FFF2-40B4-BE49-F238E27FC236}">
              <a16:creationId xmlns:a16="http://schemas.microsoft.com/office/drawing/2014/main" id="{A51949D1-6698-418B-8969-C081B61B2A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6665DA26-1B0D-4CDB-8B86-62C576D33F7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14E4A8C0-3361-44AB-BB67-139CA7B735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BD540555-49E7-47DC-932B-12580F0416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F711D405-524E-437F-9F84-6B82AC890A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C5DE3818-0134-493C-9FB9-22DE9D538C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5A922FD5-DBD2-4484-801A-039C759A3C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AE23404D-7150-444F-B5B6-62DEDF1342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0D057529-D1B2-41EB-B2A4-8EA2DF1C6EB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F3045803-472A-4F22-9E53-9D23B89C39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6" name="テキスト ボックス 385">
          <a:extLst>
            <a:ext uri="{FF2B5EF4-FFF2-40B4-BE49-F238E27FC236}">
              <a16:creationId xmlns:a16="http://schemas.microsoft.com/office/drawing/2014/main" id="{29B8579C-2CAF-49B6-9D8C-EA921A12E8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FDBC62FB-2C7C-4670-87AE-8AFDB06AC9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66725238-0AC7-4ED6-8CD0-DA3A7925DE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89" name="直線コネクタ 388">
          <a:extLst>
            <a:ext uri="{FF2B5EF4-FFF2-40B4-BE49-F238E27FC236}">
              <a16:creationId xmlns:a16="http://schemas.microsoft.com/office/drawing/2014/main" id="{14DA60FC-2439-4BA3-9A95-788A17007C47}"/>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0" name="【認定こども園・幼稚園・保育所】&#10;有形固定資産減価償却率最小値テキスト">
          <a:extLst>
            <a:ext uri="{FF2B5EF4-FFF2-40B4-BE49-F238E27FC236}">
              <a16:creationId xmlns:a16="http://schemas.microsoft.com/office/drawing/2014/main" id="{300591AC-9EF1-4CE9-B357-9B7A76EE491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a:extLst>
            <a:ext uri="{FF2B5EF4-FFF2-40B4-BE49-F238E27FC236}">
              <a16:creationId xmlns:a16="http://schemas.microsoft.com/office/drawing/2014/main" id="{A7D479D9-8083-48EC-9068-023CF0A44DC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92" name="【認定こども園・幼稚園・保育所】&#10;有形固定資産減価償却率最大値テキスト">
          <a:extLst>
            <a:ext uri="{FF2B5EF4-FFF2-40B4-BE49-F238E27FC236}">
              <a16:creationId xmlns:a16="http://schemas.microsoft.com/office/drawing/2014/main" id="{B562C916-F81E-4D9A-8B7A-90543DB8EC2E}"/>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93" name="直線コネクタ 392">
          <a:extLst>
            <a:ext uri="{FF2B5EF4-FFF2-40B4-BE49-F238E27FC236}">
              <a16:creationId xmlns:a16="http://schemas.microsoft.com/office/drawing/2014/main" id="{08506DA3-990F-48CE-8AC7-7E04FD46F6CD}"/>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1C514CE0-0422-4B3E-A4A4-CC2847B3F7A8}"/>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95" name="フローチャート: 判断 394">
          <a:extLst>
            <a:ext uri="{FF2B5EF4-FFF2-40B4-BE49-F238E27FC236}">
              <a16:creationId xmlns:a16="http://schemas.microsoft.com/office/drawing/2014/main" id="{DD88287A-3DC9-4B85-8EBE-9AD4A338186F}"/>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96" name="フローチャート: 判断 395">
          <a:extLst>
            <a:ext uri="{FF2B5EF4-FFF2-40B4-BE49-F238E27FC236}">
              <a16:creationId xmlns:a16="http://schemas.microsoft.com/office/drawing/2014/main" id="{21B76241-4BBD-4D31-B6F0-19553B199DD4}"/>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97" name="フローチャート: 判断 396">
          <a:extLst>
            <a:ext uri="{FF2B5EF4-FFF2-40B4-BE49-F238E27FC236}">
              <a16:creationId xmlns:a16="http://schemas.microsoft.com/office/drawing/2014/main" id="{0006DC7E-8661-4DC9-8966-D387DB5A04D3}"/>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98" name="フローチャート: 判断 397">
          <a:extLst>
            <a:ext uri="{FF2B5EF4-FFF2-40B4-BE49-F238E27FC236}">
              <a16:creationId xmlns:a16="http://schemas.microsoft.com/office/drawing/2014/main" id="{AA9A9D17-223E-4C64-A4F9-6441FBCBF5E5}"/>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99" name="フローチャート: 判断 398">
          <a:extLst>
            <a:ext uri="{FF2B5EF4-FFF2-40B4-BE49-F238E27FC236}">
              <a16:creationId xmlns:a16="http://schemas.microsoft.com/office/drawing/2014/main" id="{131B6249-B3D4-4BDD-B8E3-1196A73AE2A2}"/>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FCE0F73F-2BFF-465F-856A-87500A0BEA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7E797952-7F6D-4261-84FA-26DCAF9A7B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CA1B7018-C270-4BA1-B979-436CE84722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DA70BEC2-69B0-4C74-B08B-D371E83911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B40B7B50-47E5-4183-949C-6230604ACD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41728</xdr:rowOff>
    </xdr:from>
    <xdr:to>
      <xdr:col>85</xdr:col>
      <xdr:colOff>177800</xdr:colOff>
      <xdr:row>40</xdr:row>
      <xdr:rowOff>143328</xdr:rowOff>
    </xdr:to>
    <xdr:sp macro="" textlink="">
      <xdr:nvSpPr>
        <xdr:cNvPr id="405" name="楕円 404">
          <a:extLst>
            <a:ext uri="{FF2B5EF4-FFF2-40B4-BE49-F238E27FC236}">
              <a16:creationId xmlns:a16="http://schemas.microsoft.com/office/drawing/2014/main" id="{740CF310-E727-412D-9BC6-B86546F30922}"/>
            </a:ext>
          </a:extLst>
        </xdr:cNvPr>
        <xdr:cNvSpPr/>
      </xdr:nvSpPr>
      <xdr:spPr>
        <a:xfrm>
          <a:off x="16268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20155</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0E0E96CD-9032-4363-AAD3-31B4644494DD}"/>
            </a:ext>
          </a:extLst>
        </xdr:cNvPr>
        <xdr:cNvSpPr txBox="1"/>
      </xdr:nvSpPr>
      <xdr:spPr>
        <a:xfrm>
          <a:off x="16357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407" name="楕円 406">
          <a:extLst>
            <a:ext uri="{FF2B5EF4-FFF2-40B4-BE49-F238E27FC236}">
              <a16:creationId xmlns:a16="http://schemas.microsoft.com/office/drawing/2014/main" id="{8910C790-F348-4D5F-8F05-630EBB4E656B}"/>
            </a:ext>
          </a:extLst>
        </xdr:cNvPr>
        <xdr:cNvSpPr/>
      </xdr:nvSpPr>
      <xdr:spPr>
        <a:xfrm>
          <a:off x="15430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139881</xdr:rowOff>
    </xdr:to>
    <xdr:cxnSp macro="">
      <xdr:nvCxnSpPr>
        <xdr:cNvPr id="408" name="直線コネクタ 407">
          <a:extLst>
            <a:ext uri="{FF2B5EF4-FFF2-40B4-BE49-F238E27FC236}">
              <a16:creationId xmlns:a16="http://schemas.microsoft.com/office/drawing/2014/main" id="{420A07E2-D997-493D-978B-86DB19031AE0}"/>
            </a:ext>
          </a:extLst>
        </xdr:cNvPr>
        <xdr:cNvCxnSpPr/>
      </xdr:nvCxnSpPr>
      <xdr:spPr>
        <a:xfrm flipV="1">
          <a:off x="15481300" y="695052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62956</xdr:rowOff>
    </xdr:from>
    <xdr:to>
      <xdr:col>76</xdr:col>
      <xdr:colOff>165100</xdr:colOff>
      <xdr:row>40</xdr:row>
      <xdr:rowOff>164556</xdr:rowOff>
    </xdr:to>
    <xdr:sp macro="" textlink="">
      <xdr:nvSpPr>
        <xdr:cNvPr id="409" name="楕円 408">
          <a:extLst>
            <a:ext uri="{FF2B5EF4-FFF2-40B4-BE49-F238E27FC236}">
              <a16:creationId xmlns:a16="http://schemas.microsoft.com/office/drawing/2014/main" id="{CE363390-2638-4579-AEBA-28453E8B1DB9}"/>
            </a:ext>
          </a:extLst>
        </xdr:cNvPr>
        <xdr:cNvSpPr/>
      </xdr:nvSpPr>
      <xdr:spPr>
        <a:xfrm>
          <a:off x="14541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113756</xdr:rowOff>
    </xdr:from>
    <xdr:to>
      <xdr:col>81</xdr:col>
      <xdr:colOff>50800</xdr:colOff>
      <xdr:row>40</xdr:row>
      <xdr:rowOff>139881</xdr:rowOff>
    </xdr:to>
    <xdr:cxnSp macro="">
      <xdr:nvCxnSpPr>
        <xdr:cNvPr id="410" name="直線コネクタ 409">
          <a:extLst>
            <a:ext uri="{FF2B5EF4-FFF2-40B4-BE49-F238E27FC236}">
              <a16:creationId xmlns:a16="http://schemas.microsoft.com/office/drawing/2014/main" id="{26E29BF3-B141-419C-91B0-E38207800283}"/>
            </a:ext>
          </a:extLst>
        </xdr:cNvPr>
        <xdr:cNvCxnSpPr/>
      </xdr:nvCxnSpPr>
      <xdr:spPr>
        <a:xfrm>
          <a:off x="14592300" y="69717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11" name="n_1aveValue【認定こども園・幼稚園・保育所】&#10;有形固定資産減価償却率">
          <a:extLst>
            <a:ext uri="{FF2B5EF4-FFF2-40B4-BE49-F238E27FC236}">
              <a16:creationId xmlns:a16="http://schemas.microsoft.com/office/drawing/2014/main" id="{40F2795B-76D3-4D61-B44E-3C6FCA60E9E8}"/>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12" name="n_2aveValue【認定こども園・幼稚園・保育所】&#10;有形固定資産減価償却率">
          <a:extLst>
            <a:ext uri="{FF2B5EF4-FFF2-40B4-BE49-F238E27FC236}">
              <a16:creationId xmlns:a16="http://schemas.microsoft.com/office/drawing/2014/main" id="{006D8465-58E3-463B-83D6-B84912A8B1F9}"/>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13" name="n_3aveValue【認定こども園・幼稚園・保育所】&#10;有形固定資産減価償却率">
          <a:extLst>
            <a:ext uri="{FF2B5EF4-FFF2-40B4-BE49-F238E27FC236}">
              <a16:creationId xmlns:a16="http://schemas.microsoft.com/office/drawing/2014/main" id="{9BA7ADD0-AF00-4352-A0B0-762A41BE3453}"/>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14" name="n_4aveValue【認定こども園・幼稚園・保育所】&#10;有形固定資産減価償却率">
          <a:extLst>
            <a:ext uri="{FF2B5EF4-FFF2-40B4-BE49-F238E27FC236}">
              <a16:creationId xmlns:a16="http://schemas.microsoft.com/office/drawing/2014/main" id="{E98E0DE3-DF7C-4AF1-B105-C9686B9909BC}"/>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E5A29A81-9B64-44F6-8B1D-A41FB7F0D295}"/>
            </a:ext>
          </a:extLst>
        </xdr:cNvPr>
        <xdr:cNvSpPr txBox="1"/>
      </xdr:nvSpPr>
      <xdr:spPr>
        <a:xfrm>
          <a:off x="152660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155683</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5A739F6F-BEB8-4B30-8276-A1B0DF1BAEF5}"/>
            </a:ext>
          </a:extLst>
        </xdr:cNvPr>
        <xdr:cNvSpPr txBox="1"/>
      </xdr:nvSpPr>
      <xdr:spPr>
        <a:xfrm>
          <a:off x="14389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FC24628A-BE1A-499E-A781-526D032D03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32F8DE86-BA57-4BBF-92B0-A898630A64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339C90AB-B6F4-4C61-9F49-BED3BBA563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E41DA3D9-833D-4FF4-AC8B-7C1593B3A1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136FB494-B39D-4E2D-B515-D1A7BD6FEA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F8B65368-614C-476D-AF28-B72DBE76DC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2078A49B-8F3E-4137-9C8D-BED7BF3582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AC130DD4-DE24-47CB-BC61-69A7402ADE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9EA050FC-20CC-41CA-98F8-5244F4231B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D3FF26D8-9BA6-4E09-8C8D-B21EB5302B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a:extLst>
            <a:ext uri="{FF2B5EF4-FFF2-40B4-BE49-F238E27FC236}">
              <a16:creationId xmlns:a16="http://schemas.microsoft.com/office/drawing/2014/main" id="{BD2E36B4-5A57-420B-BB9E-7AD3264FF77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a:extLst>
            <a:ext uri="{FF2B5EF4-FFF2-40B4-BE49-F238E27FC236}">
              <a16:creationId xmlns:a16="http://schemas.microsoft.com/office/drawing/2014/main" id="{0C2F34A1-01DB-48A1-874B-9E4728C011E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a:extLst>
            <a:ext uri="{FF2B5EF4-FFF2-40B4-BE49-F238E27FC236}">
              <a16:creationId xmlns:a16="http://schemas.microsoft.com/office/drawing/2014/main" id="{E5131279-F67B-430F-AD9D-C2B6A16950D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a:extLst>
            <a:ext uri="{FF2B5EF4-FFF2-40B4-BE49-F238E27FC236}">
              <a16:creationId xmlns:a16="http://schemas.microsoft.com/office/drawing/2014/main" id="{EEE9C35A-5876-4054-8EC0-D8B2FAE9398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a:extLst>
            <a:ext uri="{FF2B5EF4-FFF2-40B4-BE49-F238E27FC236}">
              <a16:creationId xmlns:a16="http://schemas.microsoft.com/office/drawing/2014/main" id="{D2D80A48-A4FE-428B-9329-CECC40C200D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a:extLst>
            <a:ext uri="{FF2B5EF4-FFF2-40B4-BE49-F238E27FC236}">
              <a16:creationId xmlns:a16="http://schemas.microsoft.com/office/drawing/2014/main" id="{6897B06A-4354-4F6E-9297-F0BFDB9BBA5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a:extLst>
            <a:ext uri="{FF2B5EF4-FFF2-40B4-BE49-F238E27FC236}">
              <a16:creationId xmlns:a16="http://schemas.microsoft.com/office/drawing/2014/main" id="{E83A46E7-5CDC-4574-9E20-FD0FD3D436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a:extLst>
            <a:ext uri="{FF2B5EF4-FFF2-40B4-BE49-F238E27FC236}">
              <a16:creationId xmlns:a16="http://schemas.microsoft.com/office/drawing/2014/main" id="{FFBB4C25-6E6B-4F9E-AA62-AC721BA5511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a:extLst>
            <a:ext uri="{FF2B5EF4-FFF2-40B4-BE49-F238E27FC236}">
              <a16:creationId xmlns:a16="http://schemas.microsoft.com/office/drawing/2014/main" id="{026D2D01-880A-4015-BA34-40EFF7EC852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a:extLst>
            <a:ext uri="{FF2B5EF4-FFF2-40B4-BE49-F238E27FC236}">
              <a16:creationId xmlns:a16="http://schemas.microsoft.com/office/drawing/2014/main" id="{F472FBA5-7725-4FF3-BB3B-AD7AB9EDF75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a:extLst>
            <a:ext uri="{FF2B5EF4-FFF2-40B4-BE49-F238E27FC236}">
              <a16:creationId xmlns:a16="http://schemas.microsoft.com/office/drawing/2014/main" id="{6E0332A4-391B-4D7B-82A3-6F24BFDAB9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a:extLst>
            <a:ext uri="{FF2B5EF4-FFF2-40B4-BE49-F238E27FC236}">
              <a16:creationId xmlns:a16="http://schemas.microsoft.com/office/drawing/2014/main" id="{3C97718D-4AD8-406D-924B-170BAEFBE20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327196BF-8E71-4F81-9F03-0BFC17E1E2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FD128027-78D0-4F34-AAA0-EC3CCDCDA2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403D85D8-9C21-445D-8691-BDA5AA75A1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42" name="直線コネクタ 441">
          <a:extLst>
            <a:ext uri="{FF2B5EF4-FFF2-40B4-BE49-F238E27FC236}">
              <a16:creationId xmlns:a16="http://schemas.microsoft.com/office/drawing/2014/main" id="{B0DF15BB-E409-476A-89BC-1C76FA1A0C0B}"/>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B5D0C79C-2763-4CCE-8857-4A76FDD66FCF}"/>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44" name="直線コネクタ 443">
          <a:extLst>
            <a:ext uri="{FF2B5EF4-FFF2-40B4-BE49-F238E27FC236}">
              <a16:creationId xmlns:a16="http://schemas.microsoft.com/office/drawing/2014/main" id="{CD35B96F-4F64-4A88-BA70-03E0129B6835}"/>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9D9B2123-4618-4E46-8F07-3D6034D45B59}"/>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46" name="直線コネクタ 445">
          <a:extLst>
            <a:ext uri="{FF2B5EF4-FFF2-40B4-BE49-F238E27FC236}">
              <a16:creationId xmlns:a16="http://schemas.microsoft.com/office/drawing/2014/main" id="{EED2F73A-2290-4FDA-AFD1-F2D83410A004}"/>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9FB4C2BE-B254-47F1-A82D-1F9174F9945E}"/>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48" name="フローチャート: 判断 447">
          <a:extLst>
            <a:ext uri="{FF2B5EF4-FFF2-40B4-BE49-F238E27FC236}">
              <a16:creationId xmlns:a16="http://schemas.microsoft.com/office/drawing/2014/main" id="{6F1C5955-2A88-47C6-84FC-1CDB95B91CDD}"/>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49" name="フローチャート: 判断 448">
          <a:extLst>
            <a:ext uri="{FF2B5EF4-FFF2-40B4-BE49-F238E27FC236}">
              <a16:creationId xmlns:a16="http://schemas.microsoft.com/office/drawing/2014/main" id="{1DAEB132-2D99-4943-9CBC-94327C797AA3}"/>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50" name="フローチャート: 判断 449">
          <a:extLst>
            <a:ext uri="{FF2B5EF4-FFF2-40B4-BE49-F238E27FC236}">
              <a16:creationId xmlns:a16="http://schemas.microsoft.com/office/drawing/2014/main" id="{1D364E49-E47E-427C-B949-6118FA168D4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51" name="フローチャート: 判断 450">
          <a:extLst>
            <a:ext uri="{FF2B5EF4-FFF2-40B4-BE49-F238E27FC236}">
              <a16:creationId xmlns:a16="http://schemas.microsoft.com/office/drawing/2014/main" id="{018F2D90-C1A3-4BB5-B0D2-DCB36B5CC40B}"/>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52" name="フローチャート: 判断 451">
          <a:extLst>
            <a:ext uri="{FF2B5EF4-FFF2-40B4-BE49-F238E27FC236}">
              <a16:creationId xmlns:a16="http://schemas.microsoft.com/office/drawing/2014/main" id="{1F3C6233-7B46-4E8E-8ACF-1DB5BDD702F6}"/>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2B08EFD2-8022-4B31-BD7B-FD3FB67934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A56F2C70-EFC3-45F8-A311-003A586560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65BB684E-D16D-45E9-97B3-F417F3E6A4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1EEAEA69-D279-4FCA-9A95-8C7E7DE6A4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19C19CE6-1C38-4690-8745-826AAF24D9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35197</xdr:rowOff>
    </xdr:from>
    <xdr:to>
      <xdr:col>116</xdr:col>
      <xdr:colOff>114300</xdr:colOff>
      <xdr:row>39</xdr:row>
      <xdr:rowOff>136797</xdr:rowOff>
    </xdr:to>
    <xdr:sp macro="" textlink="">
      <xdr:nvSpPr>
        <xdr:cNvPr id="458" name="楕円 457">
          <a:extLst>
            <a:ext uri="{FF2B5EF4-FFF2-40B4-BE49-F238E27FC236}">
              <a16:creationId xmlns:a16="http://schemas.microsoft.com/office/drawing/2014/main" id="{4931F574-7CAD-4111-A8FC-E2E2E81E8247}"/>
            </a:ext>
          </a:extLst>
        </xdr:cNvPr>
        <xdr:cNvSpPr/>
      </xdr:nvSpPr>
      <xdr:spPr>
        <a:xfrm>
          <a:off x="22110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13624</xdr:rowOff>
    </xdr:from>
    <xdr:ext cx="469744" cy="259045"/>
    <xdr:sp macro="" textlink="">
      <xdr:nvSpPr>
        <xdr:cNvPr id="459" name="【認定こども園・幼稚園・保育所】&#10;一人当たり面積該当値テキスト">
          <a:extLst>
            <a:ext uri="{FF2B5EF4-FFF2-40B4-BE49-F238E27FC236}">
              <a16:creationId xmlns:a16="http://schemas.microsoft.com/office/drawing/2014/main" id="{87A60BF8-72AC-483C-92B1-2AF4AB31E5A3}"/>
            </a:ext>
          </a:extLst>
        </xdr:cNvPr>
        <xdr:cNvSpPr txBox="1"/>
      </xdr:nvSpPr>
      <xdr:spPr>
        <a:xfrm>
          <a:off x="22199600" y="67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460" name="楕円 459">
          <a:extLst>
            <a:ext uri="{FF2B5EF4-FFF2-40B4-BE49-F238E27FC236}">
              <a16:creationId xmlns:a16="http://schemas.microsoft.com/office/drawing/2014/main" id="{D9E582A5-A431-401F-934D-3AD2825D008A}"/>
            </a:ext>
          </a:extLst>
        </xdr:cNvPr>
        <xdr:cNvSpPr/>
      </xdr:nvSpPr>
      <xdr:spPr>
        <a:xfrm>
          <a:off x="2127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85997</xdr:rowOff>
    </xdr:from>
    <xdr:to>
      <xdr:col>116</xdr:col>
      <xdr:colOff>63500</xdr:colOff>
      <xdr:row>39</xdr:row>
      <xdr:rowOff>94162</xdr:rowOff>
    </xdr:to>
    <xdr:cxnSp macro="">
      <xdr:nvCxnSpPr>
        <xdr:cNvPr id="461" name="直線コネクタ 460">
          <a:extLst>
            <a:ext uri="{FF2B5EF4-FFF2-40B4-BE49-F238E27FC236}">
              <a16:creationId xmlns:a16="http://schemas.microsoft.com/office/drawing/2014/main" id="{A3C9CB6D-CED5-483D-B2F3-FF67686B8C55}"/>
            </a:ext>
          </a:extLst>
        </xdr:cNvPr>
        <xdr:cNvCxnSpPr/>
      </xdr:nvCxnSpPr>
      <xdr:spPr>
        <a:xfrm flipV="1">
          <a:off x="21323300" y="677254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54791</xdr:rowOff>
    </xdr:from>
    <xdr:to>
      <xdr:col>107</xdr:col>
      <xdr:colOff>101600</xdr:colOff>
      <xdr:row>39</xdr:row>
      <xdr:rowOff>156391</xdr:rowOff>
    </xdr:to>
    <xdr:sp macro="" textlink="">
      <xdr:nvSpPr>
        <xdr:cNvPr id="462" name="楕円 461">
          <a:extLst>
            <a:ext uri="{FF2B5EF4-FFF2-40B4-BE49-F238E27FC236}">
              <a16:creationId xmlns:a16="http://schemas.microsoft.com/office/drawing/2014/main" id="{F292D5CC-2A64-4535-9EEE-7A82EC6D6BBB}"/>
            </a:ext>
          </a:extLst>
        </xdr:cNvPr>
        <xdr:cNvSpPr/>
      </xdr:nvSpPr>
      <xdr:spPr>
        <a:xfrm>
          <a:off x="20383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94162</xdr:rowOff>
    </xdr:from>
    <xdr:to>
      <xdr:col>111</xdr:col>
      <xdr:colOff>177800</xdr:colOff>
      <xdr:row>39</xdr:row>
      <xdr:rowOff>105591</xdr:rowOff>
    </xdr:to>
    <xdr:cxnSp macro="">
      <xdr:nvCxnSpPr>
        <xdr:cNvPr id="463" name="直線コネクタ 462">
          <a:extLst>
            <a:ext uri="{FF2B5EF4-FFF2-40B4-BE49-F238E27FC236}">
              <a16:creationId xmlns:a16="http://schemas.microsoft.com/office/drawing/2014/main" id="{2457CA67-0F88-409D-86B6-7EB16CCEB624}"/>
            </a:ext>
          </a:extLst>
        </xdr:cNvPr>
        <xdr:cNvCxnSpPr/>
      </xdr:nvCxnSpPr>
      <xdr:spPr>
        <a:xfrm flipV="1">
          <a:off x="20434300" y="678071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C79D101A-944D-4E6A-94BD-18F20C517262}"/>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2FE33098-8F78-48E6-836B-E1210E7BB79E}"/>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C3BABE50-ED6C-4FBC-A08A-5DB9893DCCBA}"/>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467" name="n_4aveValue【認定こども園・幼稚園・保育所】&#10;一人当たり面積">
          <a:extLst>
            <a:ext uri="{FF2B5EF4-FFF2-40B4-BE49-F238E27FC236}">
              <a16:creationId xmlns:a16="http://schemas.microsoft.com/office/drawing/2014/main" id="{3314B45A-F6EF-47D9-B487-7FCA8FDE6C77}"/>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136089</xdr:rowOff>
    </xdr:from>
    <xdr:ext cx="469744" cy="259045"/>
    <xdr:sp macro="" textlink="">
      <xdr:nvSpPr>
        <xdr:cNvPr id="468" name="n_1mainValue【認定こども園・幼稚園・保育所】&#10;一人当たり面積">
          <a:extLst>
            <a:ext uri="{FF2B5EF4-FFF2-40B4-BE49-F238E27FC236}">
              <a16:creationId xmlns:a16="http://schemas.microsoft.com/office/drawing/2014/main" id="{1A257028-061D-4FC5-B27C-87E3AF03E8D5}"/>
            </a:ext>
          </a:extLst>
        </xdr:cNvPr>
        <xdr:cNvSpPr txBox="1"/>
      </xdr:nvSpPr>
      <xdr:spPr>
        <a:xfrm>
          <a:off x="210757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147518</xdr:rowOff>
    </xdr:from>
    <xdr:ext cx="469744" cy="259045"/>
    <xdr:sp macro="" textlink="">
      <xdr:nvSpPr>
        <xdr:cNvPr id="469" name="n_2mainValue【認定こども園・幼稚園・保育所】&#10;一人当たり面積">
          <a:extLst>
            <a:ext uri="{FF2B5EF4-FFF2-40B4-BE49-F238E27FC236}">
              <a16:creationId xmlns:a16="http://schemas.microsoft.com/office/drawing/2014/main" id="{F697E59A-BA24-4B04-A7C9-A6F03C8E3B22}"/>
            </a:ext>
          </a:extLst>
        </xdr:cNvPr>
        <xdr:cNvSpPr txBox="1"/>
      </xdr:nvSpPr>
      <xdr:spPr>
        <a:xfrm>
          <a:off x="201994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7C690344-582D-4D01-AD69-1E2A9C25FE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A5369230-168F-4225-8201-56DFEB62B1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6BAF3B4F-F205-4B40-802F-ECBF07B68D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608DECD0-0DC8-4F9E-B800-B7218CEF49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D2B52E9C-4E73-4E39-9954-E90A9E76A1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7C23ACA-CC88-47DE-A17F-23F1981723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A0CD2D0C-18BF-4850-9372-13B81DF4F2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FF24E486-9847-42BD-8974-105D619DDF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5A785D94-ABA5-45AE-995F-EF5552E8C2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9484C9D4-C5DB-41AF-B821-2DE9E01466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9276EC15-313D-4A18-8909-01857186B5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1F2E213B-4238-4FFE-97AB-CC18DBBFE5D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1E9292E2-9013-423F-9BA0-26866979679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D663FD23-ED05-4CF8-9A72-99DFD4BFC5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1B92B8F9-762B-4BC4-910B-302C7BDE718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14CC6DAE-C5AE-42F4-A957-517AB713F94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581CCC6F-6F51-493E-AB74-F99E953590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A307322C-1409-48B5-8EA0-B7A398A95C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09AA3B3E-7F9A-4EA5-AFB5-772600E8D18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CD16AB99-594F-4503-A8D6-8334C359F2B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id="{6BD3A23F-D0DE-486E-86B3-48D8EA1526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3DC91224-9CF9-4B3B-9244-04D6DB1CA4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2" name="テキスト ボックス 491">
          <a:extLst>
            <a:ext uri="{FF2B5EF4-FFF2-40B4-BE49-F238E27FC236}">
              <a16:creationId xmlns:a16="http://schemas.microsoft.com/office/drawing/2014/main" id="{A1BB1C8C-56F2-41F4-9012-9C7905E54E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A53BD248-913E-43AE-9B8D-D339CD8845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94" name="直線コネクタ 493">
          <a:extLst>
            <a:ext uri="{FF2B5EF4-FFF2-40B4-BE49-F238E27FC236}">
              <a16:creationId xmlns:a16="http://schemas.microsoft.com/office/drawing/2014/main" id="{E5F2C899-1777-4ABD-865C-C1643B07AEDC}"/>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A72BAF1E-6C7B-4556-839A-6404AE5BA7D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96" name="直線コネクタ 495">
          <a:extLst>
            <a:ext uri="{FF2B5EF4-FFF2-40B4-BE49-F238E27FC236}">
              <a16:creationId xmlns:a16="http://schemas.microsoft.com/office/drawing/2014/main" id="{AEDA0DE9-9F8E-4E65-A5EC-DB281813E221}"/>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3405BA06-53AF-4403-9653-C68710B19FFA}"/>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98" name="直線コネクタ 497">
          <a:extLst>
            <a:ext uri="{FF2B5EF4-FFF2-40B4-BE49-F238E27FC236}">
              <a16:creationId xmlns:a16="http://schemas.microsoft.com/office/drawing/2014/main" id="{E2D44C82-B966-488E-A621-901CD9143505}"/>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35809476-6483-4E7F-8D86-884BB65DBDE8}"/>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00" name="フローチャート: 判断 499">
          <a:extLst>
            <a:ext uri="{FF2B5EF4-FFF2-40B4-BE49-F238E27FC236}">
              <a16:creationId xmlns:a16="http://schemas.microsoft.com/office/drawing/2014/main" id="{F7181356-60BF-4330-9587-CD0FAAFAA2F8}"/>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01" name="フローチャート: 判断 500">
          <a:extLst>
            <a:ext uri="{FF2B5EF4-FFF2-40B4-BE49-F238E27FC236}">
              <a16:creationId xmlns:a16="http://schemas.microsoft.com/office/drawing/2014/main" id="{72AD85D8-A10E-48B2-A325-A81AEB300C0B}"/>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02" name="フローチャート: 判断 501">
          <a:extLst>
            <a:ext uri="{FF2B5EF4-FFF2-40B4-BE49-F238E27FC236}">
              <a16:creationId xmlns:a16="http://schemas.microsoft.com/office/drawing/2014/main" id="{15E64631-DFC2-4C5A-BE66-B140816ED88A}"/>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03" name="フローチャート: 判断 502">
          <a:extLst>
            <a:ext uri="{FF2B5EF4-FFF2-40B4-BE49-F238E27FC236}">
              <a16:creationId xmlns:a16="http://schemas.microsoft.com/office/drawing/2014/main" id="{4650BA38-10FA-47CC-822E-C1DDEA03A414}"/>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04" name="フローチャート: 判断 503">
          <a:extLst>
            <a:ext uri="{FF2B5EF4-FFF2-40B4-BE49-F238E27FC236}">
              <a16:creationId xmlns:a16="http://schemas.microsoft.com/office/drawing/2014/main" id="{5C2D9002-EF7F-4B12-B364-63817723E3D3}"/>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B2A7AE1-4B1C-4719-84E2-9EA0DD26F5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F42C7FC-A108-4344-8079-D343086B56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75284A6-68D3-4FD3-A138-E3B91A6A7B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AD9E92A-0202-4C5D-B4BC-721F42D8E0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C0BE70D-2846-48E2-B662-A14B97E9F1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510" name="楕円 509">
          <a:extLst>
            <a:ext uri="{FF2B5EF4-FFF2-40B4-BE49-F238E27FC236}">
              <a16:creationId xmlns:a16="http://schemas.microsoft.com/office/drawing/2014/main" id="{F77E29A1-D813-410A-991A-5F838286E470}"/>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132097</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CE44FC05-27B8-4BF6-BB61-A2BD9F8BA558}"/>
            </a:ext>
          </a:extLst>
        </xdr:cNvPr>
        <xdr:cNvSpPr txBox="1"/>
      </xdr:nvSpPr>
      <xdr:spPr>
        <a:xfrm>
          <a:off x="16357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12" name="楕円 511">
          <a:extLst>
            <a:ext uri="{FF2B5EF4-FFF2-40B4-BE49-F238E27FC236}">
              <a16:creationId xmlns:a16="http://schemas.microsoft.com/office/drawing/2014/main" id="{F704C3CE-4177-4EBA-8741-08EACE84E6F9}"/>
            </a:ext>
          </a:extLst>
        </xdr:cNvPr>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160020</xdr:rowOff>
    </xdr:to>
    <xdr:cxnSp macro="">
      <xdr:nvCxnSpPr>
        <xdr:cNvPr id="513" name="直線コネクタ 512">
          <a:extLst>
            <a:ext uri="{FF2B5EF4-FFF2-40B4-BE49-F238E27FC236}">
              <a16:creationId xmlns:a16="http://schemas.microsoft.com/office/drawing/2014/main" id="{C7C2E3FF-64B3-403A-BBE2-8F04C05B336E}"/>
            </a:ext>
          </a:extLst>
        </xdr:cNvPr>
        <xdr:cNvCxnSpPr/>
      </xdr:nvCxnSpPr>
      <xdr:spPr>
        <a:xfrm>
          <a:off x="15481300" y="10241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14" name="楕円 513">
          <a:extLst>
            <a:ext uri="{FF2B5EF4-FFF2-40B4-BE49-F238E27FC236}">
              <a16:creationId xmlns:a16="http://schemas.microsoft.com/office/drawing/2014/main" id="{D39D3BFB-9557-44D5-8D25-ABF6CB9122A9}"/>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125730</xdr:rowOff>
    </xdr:to>
    <xdr:cxnSp macro="">
      <xdr:nvCxnSpPr>
        <xdr:cNvPr id="515" name="直線コネクタ 514">
          <a:extLst>
            <a:ext uri="{FF2B5EF4-FFF2-40B4-BE49-F238E27FC236}">
              <a16:creationId xmlns:a16="http://schemas.microsoft.com/office/drawing/2014/main" id="{E4B03656-8380-4060-B8B4-C31EEE78CE34}"/>
            </a:ext>
          </a:extLst>
        </xdr:cNvPr>
        <xdr:cNvCxnSpPr/>
      </xdr:nvCxnSpPr>
      <xdr:spPr>
        <a:xfrm>
          <a:off x="14592300" y="1022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16" name="n_1aveValue【学校施設】&#10;有形固定資産減価償却率">
          <a:extLst>
            <a:ext uri="{FF2B5EF4-FFF2-40B4-BE49-F238E27FC236}">
              <a16:creationId xmlns:a16="http://schemas.microsoft.com/office/drawing/2014/main" id="{895458CB-5C74-4D6B-88F2-0E4AA5D38633}"/>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17" name="n_2aveValue【学校施設】&#10;有形固定資産減価償却率">
          <a:extLst>
            <a:ext uri="{FF2B5EF4-FFF2-40B4-BE49-F238E27FC236}">
              <a16:creationId xmlns:a16="http://schemas.microsoft.com/office/drawing/2014/main" id="{33ED3D42-B7F2-42E1-B9A7-CEC13C9DA30E}"/>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18" name="n_3aveValue【学校施設】&#10;有形固定資産減価償却率">
          <a:extLst>
            <a:ext uri="{FF2B5EF4-FFF2-40B4-BE49-F238E27FC236}">
              <a16:creationId xmlns:a16="http://schemas.microsoft.com/office/drawing/2014/main" id="{2CE33C7F-3BD3-4209-812C-625BF7ED278D}"/>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19" name="n_4aveValue【学校施設】&#10;有形固定資産減価償却率">
          <a:extLst>
            <a:ext uri="{FF2B5EF4-FFF2-40B4-BE49-F238E27FC236}">
              <a16:creationId xmlns:a16="http://schemas.microsoft.com/office/drawing/2014/main" id="{5CC81CCA-B880-4443-BAA4-0C5F958AF3A8}"/>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520" name="n_1mainValue【学校施設】&#10;有形固定資産減価償却率">
          <a:extLst>
            <a:ext uri="{FF2B5EF4-FFF2-40B4-BE49-F238E27FC236}">
              <a16:creationId xmlns:a16="http://schemas.microsoft.com/office/drawing/2014/main" id="{6F0778D3-596B-4CC1-9747-8095F73C8204}"/>
            </a:ext>
          </a:extLst>
        </xdr:cNvPr>
        <xdr:cNvSpPr txBox="1"/>
      </xdr:nvSpPr>
      <xdr:spPr>
        <a:xfrm>
          <a:off x="15266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21" name="n_2mainValue【学校施設】&#10;有形固定資産減価償却率">
          <a:extLst>
            <a:ext uri="{FF2B5EF4-FFF2-40B4-BE49-F238E27FC236}">
              <a16:creationId xmlns:a16="http://schemas.microsoft.com/office/drawing/2014/main" id="{8225DD8A-28A1-4B6B-8218-7FC286C18F00}"/>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9FCB6BC9-BFBA-4FB0-8C0C-5E868B541F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65C77F7D-7621-4F5A-8957-C231C0B5E0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DC81C490-6CEE-4666-8614-51679DB6FB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070B2E59-9E3B-498D-9789-2D8C778B4F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6D6EDC67-3AE2-42B6-ACDB-58E7D084C5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C669C608-190D-4B3B-84D2-015BDD1EFE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6A04557F-046B-4BE3-B6FD-62B06D9F03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6EA7903F-29C4-4689-B71D-6DFF353D61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532F2041-FD97-4E48-BF8C-5707445621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F0AE886C-E3A5-4A4C-BEB7-7E196355C5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a:extLst>
            <a:ext uri="{FF2B5EF4-FFF2-40B4-BE49-F238E27FC236}">
              <a16:creationId xmlns:a16="http://schemas.microsoft.com/office/drawing/2014/main" id="{4623ED04-1113-43F3-95BB-CA8FEE18F9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a:extLst>
            <a:ext uri="{FF2B5EF4-FFF2-40B4-BE49-F238E27FC236}">
              <a16:creationId xmlns:a16="http://schemas.microsoft.com/office/drawing/2014/main" id="{8C530F6F-C707-4A9B-8416-31232439638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a:extLst>
            <a:ext uri="{FF2B5EF4-FFF2-40B4-BE49-F238E27FC236}">
              <a16:creationId xmlns:a16="http://schemas.microsoft.com/office/drawing/2014/main" id="{EF84A747-9955-41DD-B088-952B5519B00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a:extLst>
            <a:ext uri="{FF2B5EF4-FFF2-40B4-BE49-F238E27FC236}">
              <a16:creationId xmlns:a16="http://schemas.microsoft.com/office/drawing/2014/main" id="{5B980C98-D951-4348-8A61-334C7C0323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a:extLst>
            <a:ext uri="{FF2B5EF4-FFF2-40B4-BE49-F238E27FC236}">
              <a16:creationId xmlns:a16="http://schemas.microsoft.com/office/drawing/2014/main" id="{20224AB5-ACE1-4A61-AF96-62B366B9AC4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a:extLst>
            <a:ext uri="{FF2B5EF4-FFF2-40B4-BE49-F238E27FC236}">
              <a16:creationId xmlns:a16="http://schemas.microsoft.com/office/drawing/2014/main" id="{5019713F-366F-4DA6-B9AD-2032853741F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a:extLst>
            <a:ext uri="{FF2B5EF4-FFF2-40B4-BE49-F238E27FC236}">
              <a16:creationId xmlns:a16="http://schemas.microsoft.com/office/drawing/2014/main" id="{99CF73F0-696E-4305-9FF1-40E101FC50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a:extLst>
            <a:ext uri="{FF2B5EF4-FFF2-40B4-BE49-F238E27FC236}">
              <a16:creationId xmlns:a16="http://schemas.microsoft.com/office/drawing/2014/main" id="{403FF288-B73A-4151-9E9C-B70CF34C5BF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a:extLst>
            <a:ext uri="{FF2B5EF4-FFF2-40B4-BE49-F238E27FC236}">
              <a16:creationId xmlns:a16="http://schemas.microsoft.com/office/drawing/2014/main" id="{80B57332-4499-4D13-8A5A-2E71B98C4C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a:extLst>
            <a:ext uri="{FF2B5EF4-FFF2-40B4-BE49-F238E27FC236}">
              <a16:creationId xmlns:a16="http://schemas.microsoft.com/office/drawing/2014/main" id="{2AB714DF-0939-42D8-B333-8293AA7B13C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A217F06B-828C-464D-9652-668D8F8CA2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3" name="テキスト ボックス 542">
          <a:extLst>
            <a:ext uri="{FF2B5EF4-FFF2-40B4-BE49-F238E27FC236}">
              <a16:creationId xmlns:a16="http://schemas.microsoft.com/office/drawing/2014/main" id="{06B0B813-3192-4E71-9AC7-E01F03C4E2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6A3E6B0E-D250-4B16-B8BA-62C99B11B29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45" name="直線コネクタ 544">
          <a:extLst>
            <a:ext uri="{FF2B5EF4-FFF2-40B4-BE49-F238E27FC236}">
              <a16:creationId xmlns:a16="http://schemas.microsoft.com/office/drawing/2014/main" id="{981F19A7-00F1-4E52-8B2F-556DEC563122}"/>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46" name="【学校施設】&#10;一人当たり面積最小値テキスト">
          <a:extLst>
            <a:ext uri="{FF2B5EF4-FFF2-40B4-BE49-F238E27FC236}">
              <a16:creationId xmlns:a16="http://schemas.microsoft.com/office/drawing/2014/main" id="{84C639FC-7882-479B-B617-881718BB9E26}"/>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47" name="直線コネクタ 546">
          <a:extLst>
            <a:ext uri="{FF2B5EF4-FFF2-40B4-BE49-F238E27FC236}">
              <a16:creationId xmlns:a16="http://schemas.microsoft.com/office/drawing/2014/main" id="{B8EB67DC-37BA-465A-BAD1-9FED9D36D2C4}"/>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48" name="【学校施設】&#10;一人当たり面積最大値テキスト">
          <a:extLst>
            <a:ext uri="{FF2B5EF4-FFF2-40B4-BE49-F238E27FC236}">
              <a16:creationId xmlns:a16="http://schemas.microsoft.com/office/drawing/2014/main" id="{11F55C04-E7FA-437B-A48C-4F122C8B4511}"/>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49" name="直線コネクタ 548">
          <a:extLst>
            <a:ext uri="{FF2B5EF4-FFF2-40B4-BE49-F238E27FC236}">
              <a16:creationId xmlns:a16="http://schemas.microsoft.com/office/drawing/2014/main" id="{0D13E560-F6C6-4933-B47C-B7BC038E0945}"/>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550" name="【学校施設】&#10;一人当たり面積平均値テキスト">
          <a:extLst>
            <a:ext uri="{FF2B5EF4-FFF2-40B4-BE49-F238E27FC236}">
              <a16:creationId xmlns:a16="http://schemas.microsoft.com/office/drawing/2014/main" id="{28F0C1BC-A8EC-46A8-8F71-007B8D58427B}"/>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51" name="フローチャート: 判断 550">
          <a:extLst>
            <a:ext uri="{FF2B5EF4-FFF2-40B4-BE49-F238E27FC236}">
              <a16:creationId xmlns:a16="http://schemas.microsoft.com/office/drawing/2014/main" id="{72FC80A7-ADB0-46DF-8556-335E017DABF9}"/>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52" name="フローチャート: 判断 551">
          <a:extLst>
            <a:ext uri="{FF2B5EF4-FFF2-40B4-BE49-F238E27FC236}">
              <a16:creationId xmlns:a16="http://schemas.microsoft.com/office/drawing/2014/main" id="{713FFE59-963B-496C-A202-6341796B01F7}"/>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53" name="フローチャート: 判断 552">
          <a:extLst>
            <a:ext uri="{FF2B5EF4-FFF2-40B4-BE49-F238E27FC236}">
              <a16:creationId xmlns:a16="http://schemas.microsoft.com/office/drawing/2014/main" id="{63ABBD9B-28A1-40B1-8165-67C1C21154A2}"/>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54" name="フローチャート: 判断 553">
          <a:extLst>
            <a:ext uri="{FF2B5EF4-FFF2-40B4-BE49-F238E27FC236}">
              <a16:creationId xmlns:a16="http://schemas.microsoft.com/office/drawing/2014/main" id="{94B0A059-720B-480C-A6CD-871AFD7E7BFC}"/>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55" name="フローチャート: 判断 554">
          <a:extLst>
            <a:ext uri="{FF2B5EF4-FFF2-40B4-BE49-F238E27FC236}">
              <a16:creationId xmlns:a16="http://schemas.microsoft.com/office/drawing/2014/main" id="{E60AE905-10B1-43B8-9A99-2A1821B70868}"/>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3DF7763-7C04-452F-A441-F629EF2BD1F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9B3B480F-101D-4AAA-9C65-B5F4A30D5D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B59DC783-8EEC-491B-BEE5-B48CEF4D38A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B9B5C8CC-8E12-48EC-ACFD-CEE8AD22F8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BFB7E920-1B36-4909-86EF-7B96370D0B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39306</xdr:rowOff>
    </xdr:from>
    <xdr:to>
      <xdr:col>116</xdr:col>
      <xdr:colOff>114300</xdr:colOff>
      <xdr:row>60</xdr:row>
      <xdr:rowOff>140906</xdr:rowOff>
    </xdr:to>
    <xdr:sp macro="" textlink="">
      <xdr:nvSpPr>
        <xdr:cNvPr id="561" name="楕円 560">
          <a:extLst>
            <a:ext uri="{FF2B5EF4-FFF2-40B4-BE49-F238E27FC236}">
              <a16:creationId xmlns:a16="http://schemas.microsoft.com/office/drawing/2014/main" id="{6DBE6003-CE01-440A-A33B-5B726C5F21E2}"/>
            </a:ext>
          </a:extLst>
        </xdr:cNvPr>
        <xdr:cNvSpPr/>
      </xdr:nvSpPr>
      <xdr:spPr>
        <a:xfrm>
          <a:off x="22110700" y="103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62183</xdr:rowOff>
    </xdr:from>
    <xdr:ext cx="469744" cy="259045"/>
    <xdr:sp macro="" textlink="">
      <xdr:nvSpPr>
        <xdr:cNvPr id="562" name="【学校施設】&#10;一人当たり面積該当値テキスト">
          <a:extLst>
            <a:ext uri="{FF2B5EF4-FFF2-40B4-BE49-F238E27FC236}">
              <a16:creationId xmlns:a16="http://schemas.microsoft.com/office/drawing/2014/main" id="{21AFB761-57B3-49E1-B6B2-895238D2C586}"/>
            </a:ext>
          </a:extLst>
        </xdr:cNvPr>
        <xdr:cNvSpPr txBox="1"/>
      </xdr:nvSpPr>
      <xdr:spPr>
        <a:xfrm>
          <a:off x="22199600" y="101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51689</xdr:rowOff>
    </xdr:from>
    <xdr:to>
      <xdr:col>112</xdr:col>
      <xdr:colOff>38100</xdr:colOff>
      <xdr:row>60</xdr:row>
      <xdr:rowOff>153289</xdr:rowOff>
    </xdr:to>
    <xdr:sp macro="" textlink="">
      <xdr:nvSpPr>
        <xdr:cNvPr id="563" name="楕円 562">
          <a:extLst>
            <a:ext uri="{FF2B5EF4-FFF2-40B4-BE49-F238E27FC236}">
              <a16:creationId xmlns:a16="http://schemas.microsoft.com/office/drawing/2014/main" id="{A6F8EEFB-DF54-48E5-896A-1547182D2ED8}"/>
            </a:ext>
          </a:extLst>
        </xdr:cNvPr>
        <xdr:cNvSpPr/>
      </xdr:nvSpPr>
      <xdr:spPr>
        <a:xfrm>
          <a:off x="21272500" y="103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90106</xdr:rowOff>
    </xdr:from>
    <xdr:to>
      <xdr:col>116</xdr:col>
      <xdr:colOff>63500</xdr:colOff>
      <xdr:row>60</xdr:row>
      <xdr:rowOff>102489</xdr:rowOff>
    </xdr:to>
    <xdr:cxnSp macro="">
      <xdr:nvCxnSpPr>
        <xdr:cNvPr id="564" name="直線コネクタ 563">
          <a:extLst>
            <a:ext uri="{FF2B5EF4-FFF2-40B4-BE49-F238E27FC236}">
              <a16:creationId xmlns:a16="http://schemas.microsoft.com/office/drawing/2014/main" id="{9FC5C082-BB52-48EF-9EC7-7AE76043A4AA}"/>
            </a:ext>
          </a:extLst>
        </xdr:cNvPr>
        <xdr:cNvCxnSpPr/>
      </xdr:nvCxnSpPr>
      <xdr:spPr>
        <a:xfrm flipV="1">
          <a:off x="21323300" y="10377106"/>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65024</xdr:rowOff>
    </xdr:from>
    <xdr:to>
      <xdr:col>107</xdr:col>
      <xdr:colOff>101600</xdr:colOff>
      <xdr:row>60</xdr:row>
      <xdr:rowOff>166624</xdr:rowOff>
    </xdr:to>
    <xdr:sp macro="" textlink="">
      <xdr:nvSpPr>
        <xdr:cNvPr id="565" name="楕円 564">
          <a:extLst>
            <a:ext uri="{FF2B5EF4-FFF2-40B4-BE49-F238E27FC236}">
              <a16:creationId xmlns:a16="http://schemas.microsoft.com/office/drawing/2014/main" id="{A6520161-1272-4ACD-B778-0B8BBD545B97}"/>
            </a:ext>
          </a:extLst>
        </xdr:cNvPr>
        <xdr:cNvSpPr/>
      </xdr:nvSpPr>
      <xdr:spPr>
        <a:xfrm>
          <a:off x="203835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102489</xdr:rowOff>
    </xdr:from>
    <xdr:to>
      <xdr:col>111</xdr:col>
      <xdr:colOff>177800</xdr:colOff>
      <xdr:row>60</xdr:row>
      <xdr:rowOff>115824</xdr:rowOff>
    </xdr:to>
    <xdr:cxnSp macro="">
      <xdr:nvCxnSpPr>
        <xdr:cNvPr id="566" name="直線コネクタ 565">
          <a:extLst>
            <a:ext uri="{FF2B5EF4-FFF2-40B4-BE49-F238E27FC236}">
              <a16:creationId xmlns:a16="http://schemas.microsoft.com/office/drawing/2014/main" id="{01D8B9C0-548F-411C-A150-81CDFF5DF04C}"/>
            </a:ext>
          </a:extLst>
        </xdr:cNvPr>
        <xdr:cNvCxnSpPr/>
      </xdr:nvCxnSpPr>
      <xdr:spPr>
        <a:xfrm flipV="1">
          <a:off x="20434300" y="1038948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567" name="n_1aveValue【学校施設】&#10;一人当たり面積">
          <a:extLst>
            <a:ext uri="{FF2B5EF4-FFF2-40B4-BE49-F238E27FC236}">
              <a16:creationId xmlns:a16="http://schemas.microsoft.com/office/drawing/2014/main" id="{0C9C8F70-33F3-436D-92A3-F99E0F3AFCA2}"/>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568" name="n_2aveValue【学校施設】&#10;一人当たり面積">
          <a:extLst>
            <a:ext uri="{FF2B5EF4-FFF2-40B4-BE49-F238E27FC236}">
              <a16:creationId xmlns:a16="http://schemas.microsoft.com/office/drawing/2014/main" id="{7C101807-8F40-482F-9A9A-81157F02574C}"/>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69" name="n_3aveValue【学校施設】&#10;一人当たり面積">
          <a:extLst>
            <a:ext uri="{FF2B5EF4-FFF2-40B4-BE49-F238E27FC236}">
              <a16:creationId xmlns:a16="http://schemas.microsoft.com/office/drawing/2014/main" id="{9ABEDD53-5C8C-4A07-BE01-C97DF39326A1}"/>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570" name="n_4aveValue【学校施設】&#10;一人当たり面積">
          <a:extLst>
            <a:ext uri="{FF2B5EF4-FFF2-40B4-BE49-F238E27FC236}">
              <a16:creationId xmlns:a16="http://schemas.microsoft.com/office/drawing/2014/main" id="{F089140D-AB71-4E1B-9663-00D85F4A41DD}"/>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169816</xdr:rowOff>
    </xdr:from>
    <xdr:ext cx="469744" cy="259045"/>
    <xdr:sp macro="" textlink="">
      <xdr:nvSpPr>
        <xdr:cNvPr id="571" name="n_1mainValue【学校施設】&#10;一人当たり面積">
          <a:extLst>
            <a:ext uri="{FF2B5EF4-FFF2-40B4-BE49-F238E27FC236}">
              <a16:creationId xmlns:a16="http://schemas.microsoft.com/office/drawing/2014/main" id="{5C825A79-8087-42B8-B4EA-4D8FDD581A25}"/>
            </a:ext>
          </a:extLst>
        </xdr:cNvPr>
        <xdr:cNvSpPr txBox="1"/>
      </xdr:nvSpPr>
      <xdr:spPr>
        <a:xfrm>
          <a:off x="21075727" y="101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11701</xdr:rowOff>
    </xdr:from>
    <xdr:ext cx="469744" cy="259045"/>
    <xdr:sp macro="" textlink="">
      <xdr:nvSpPr>
        <xdr:cNvPr id="572" name="n_2mainValue【学校施設】&#10;一人当たり面積">
          <a:extLst>
            <a:ext uri="{FF2B5EF4-FFF2-40B4-BE49-F238E27FC236}">
              <a16:creationId xmlns:a16="http://schemas.microsoft.com/office/drawing/2014/main" id="{D244500F-410F-4565-82FC-E7E5095AFF9C}"/>
            </a:ext>
          </a:extLst>
        </xdr:cNvPr>
        <xdr:cNvSpPr txBox="1"/>
      </xdr:nvSpPr>
      <xdr:spPr>
        <a:xfrm>
          <a:off x="2019942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42FE1936-8877-4D6B-8D6A-813BB82952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FB55F644-BC21-453D-A4C8-29F3D5215A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6326A1DF-E6F4-4C8F-A0B8-B5A849A1A6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E8017DF0-D691-4046-92C2-C383B57A25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6A21B4AA-6C48-45C6-B865-DC3D27C97E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B7BADE31-28F9-4151-AEB3-81A26507C2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BBDBFE4C-6638-40A2-B0F5-324E826B6F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99E68CD5-E14A-4820-8D11-2D16C75F54F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39D0A028-216C-4FF2-9CFD-C5C5453B60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D5D20401-E793-4479-AC03-19D929DC2A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A85A10B1-249C-47A4-95BA-8EE6CAA32B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6591733B-AEBA-4D3B-81AA-7091630ECB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C4C26892-B059-49FE-8A08-42F6F7AA69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32444971-C954-4BF3-9031-4664B7B4AB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D69457C-D47C-4841-8E5D-7E6C305A25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F2F26240-EF11-4BD0-A7CE-B16EC9F0ABF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69CF46B5-CECC-44F6-9ED9-A3396B2BCA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E46C7121-75EF-4788-BA88-727CF76B1C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79739AA7-E61C-4E71-8E6F-6D68D267AC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02585016-DA9F-477A-BE56-82F76C6082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223A9C9F-3FC9-4BA6-8AFC-253DF4E6F9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DCD607AF-7EDA-4056-87A9-9875328912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EB32E63A-ACCC-441F-91D2-BA935859EC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7CED3C79-E57F-4DB1-8743-4BB46BB7BB5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F4E81E72-77A5-4CE8-A19A-3C68F8F667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59FBA774-5328-45C0-9A45-460E7F6A6C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29DFD60C-5392-4E87-AB86-8E0F3067CE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A584E581-E3A0-4BD7-8ACB-D67F46CC2B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7F572E5C-3933-4814-8A5C-DE6F14778E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F3D2F3DD-784C-418D-8AE9-09F52DCA04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2B5E79AA-9367-47BE-BF84-28502BE3F7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95896111-1B14-45FB-A278-9E20FCBB049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a:extLst>
            <a:ext uri="{FF2B5EF4-FFF2-40B4-BE49-F238E27FC236}">
              <a16:creationId xmlns:a16="http://schemas.microsoft.com/office/drawing/2014/main" id="{AA7D586D-5632-423E-86B9-B7D00A64FC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a:extLst>
            <a:ext uri="{FF2B5EF4-FFF2-40B4-BE49-F238E27FC236}">
              <a16:creationId xmlns:a16="http://schemas.microsoft.com/office/drawing/2014/main" id="{EB1A4394-CF98-4078-AAF2-F641941CAC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a:extLst>
            <a:ext uri="{FF2B5EF4-FFF2-40B4-BE49-F238E27FC236}">
              <a16:creationId xmlns:a16="http://schemas.microsoft.com/office/drawing/2014/main" id="{82729919-560F-4610-83C0-E8DC048874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類似団体と比較して有形固定資産減価償却率が特に高くなっている施設は、幼稚園・保育所、公営住宅である。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今後も公共施設等総合管理計画に基づき、既存施設の統廃合などの施設保有量の適正化や予防保全型の維持管理による施設の長寿命化に取り組んでいく。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6243A4-0606-4FBE-A6AA-226F3E72DB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B73658-1381-4ED8-A76A-A33DC3DD91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4E6A31-7929-4BCB-A407-4F7D55D6C0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66D998-72E3-4055-9766-3DBC973A8F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EE6414-7E90-4948-88E6-AFB8223375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47FCAB-B40C-4323-B4D1-93DB176FAE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67CD4C-CE72-4065-9EB1-F3BB5F153B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A1BBD8-CF8B-4B6C-B098-FD046D54C1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C11492-CC49-4D1F-AA87-4019E55891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D48074-D918-4864-BE47-D3F1010170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A0213F-8A3E-42C4-8766-B477F38C22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7066A6-E1B3-4168-9000-C385ECFDDA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5B9B74-17AD-4C3A-A265-BB41FA32FE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17B9A1-2E39-4128-99B2-50BB9CDE3B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76EB27-A222-4215-9E0E-EBBEBB5046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98356B-8383-45C4-BB64-9EEE1E00E01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B3E523-98AB-44AF-B9EC-B8DA145217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A0B817-70E3-4A19-A193-6EA49132DB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02EEA9-8956-4E3E-829E-2D1EF34847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22E99B-2E13-47FC-9A81-32F0863880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6EF72D-A189-4FD5-8916-BF6A820B7F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8C2227-314F-4856-887E-14740C7D2A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819766-09F7-46E0-A57A-62F88A7EF6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B6403D-EE49-487F-832D-C55149CD4A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6B6315-73EF-4872-A528-687F97EC5A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80DA35-AD26-460D-9663-DA6ED2CB675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6B6E9A-5E1B-46CA-85F5-13121AA304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FD93D3-0BFC-418A-8A39-691321EBB9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D2295B-BB75-444C-9E76-74B40CD02E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83421A-B6B8-44FE-86AF-63C70206A6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57A741-1DA3-4280-B4A4-214DE7D06B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2D77FF-5160-48B9-B421-D9DBFA8567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22C02D-BE42-433C-9C41-A6571ECB44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E04C30-31B0-40E5-A58F-F4A7D05508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66522B-8C38-444A-8AE1-A2DAA349BF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6AE5A8-FB7B-4ADA-A77E-27827E99E2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5A016F-1A44-4EE3-BB0E-05633F90D5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56055F-FC54-4BFA-8796-E96C6A5FA6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3E6BB2-4245-4402-BB3E-B275C2F083D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0CDA64A-334D-48FB-9105-C5CD17C879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E9EE6E-153D-4D66-837A-A87E24242A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E6C07C6-73C1-4F18-ACB0-1BB230E1D1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CD6535B-5397-49C6-9B29-65EFD7B6AC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A0D7F5-7280-4A76-8957-7C81E725C9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99A5B73-AF81-4352-A246-B2EECDDF83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92BFCAD-1FCA-4455-B65A-C1008EB45D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35ACEE6-1D4B-4E4D-9D3C-35D1C7EE378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8E3F488-C7D3-4F59-B486-078C403055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773073C-3808-4953-84D9-F437680DD8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3737BDC-E549-4A5A-9562-DF557ED295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5F5F68F-6DB5-496B-A7D6-D780298E7C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F43B59-EC4F-4306-AA76-314FC07394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42789FF-6E43-4FF0-AC01-ECC80DB38B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591080D-E788-45B8-8DCC-76FB25B95D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A180625-2E6C-4E07-B84B-667517DC95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2C23F4D-9408-4E9D-9883-02397A419F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E1C6DB7-D3AB-4251-B6E1-BC2949E230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9F031D5-497D-4577-B26B-77D71713D9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3EB6B3A-AA1A-4F23-8E02-AD7215C0873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CEA1BC1-7C15-4668-B696-7B3524F0987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95D5E1E-0AEB-4239-8D56-B87C92323F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46F79C0-9A16-4547-9FE6-8867DC9DDF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5A60762-EA11-419A-97D1-48E1C27B2F6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41AAF34-E9CA-4B6A-9FDA-66CFF380B3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17FE1C4-C07D-491B-81A6-350EC26ADB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DFC66FC-A9E9-4D48-A628-C89CA5B163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AE9B886-E0A8-4552-A820-D0B0199559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17747957-5F9C-42AC-B409-CEF390A03F0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E97200E-6E9C-4F1F-B183-3681B886F4D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CDB7711-E457-451C-8804-F0D2FCF275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58ADEB5-683E-4AC7-816C-193AD0CC6C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10A53C6-AF67-4389-A67F-B69204E2B7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C78F849-DD27-4281-ACC6-DE2B0770E68A}"/>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3420F04-F4D9-4B44-B87B-49959406812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10A6468-C72E-4F16-90A7-8C1CFCF8E53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4FD50C8D-D29B-4B56-8163-823DC14B67F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E731AD61-6B79-48ED-96EB-488206091716}"/>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022AB9C-F593-4F07-8663-D1256FFBA059}"/>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7A56F57-356E-424C-BCA7-7A96F02AF0EE}"/>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5B4B5EFF-DF0C-4B25-97DB-245DF310F3D9}"/>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12849EFC-1940-42AB-9886-E4F41A873294}"/>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815911C2-9C86-4E7C-83D6-6F1757E631F6}"/>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16E0E527-DCFE-42BC-BD83-793362BBA9EF}"/>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DED58D1-05E7-4AA5-A39E-6134B57A6A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6A5FA20-F5E2-4D5A-A9AA-E0B91CE4A4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1039CFB-C550-4A2E-980A-BDB6A19E6E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BA7F9A1-468A-4C53-BDCA-EF72CD27E8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8D2A19A-099A-4C46-A429-A78F2D0B43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90" name="楕円 89">
          <a:extLst>
            <a:ext uri="{FF2B5EF4-FFF2-40B4-BE49-F238E27FC236}">
              <a16:creationId xmlns:a16="http://schemas.microsoft.com/office/drawing/2014/main" id="{CCBE95EE-279E-4247-BCF8-D907B4BB4DA5}"/>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88010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B8453FA-AE65-416A-A787-6DD226649F20}"/>
            </a:ext>
          </a:extLst>
        </xdr:cNvPr>
        <xdr:cNvSpPr txBox="1"/>
      </xdr:nvSpPr>
      <xdr:spPr>
        <a:xfrm>
          <a:off x="4673600" y="1037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92" name="楕円 91">
          <a:extLst>
            <a:ext uri="{FF2B5EF4-FFF2-40B4-BE49-F238E27FC236}">
              <a16:creationId xmlns:a16="http://schemas.microsoft.com/office/drawing/2014/main" id="{56E04DF5-FE0E-47B3-8688-C76E04F24975}"/>
            </a:ext>
          </a:extLst>
        </xdr:cNvPr>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142059</xdr:rowOff>
    </xdr:to>
    <xdr:cxnSp macro="">
      <xdr:nvCxnSpPr>
        <xdr:cNvPr id="93" name="直線コネクタ 92">
          <a:extLst>
            <a:ext uri="{FF2B5EF4-FFF2-40B4-BE49-F238E27FC236}">
              <a16:creationId xmlns:a16="http://schemas.microsoft.com/office/drawing/2014/main" id="{056C5004-DADB-489E-8E90-1E6C715BA41B}"/>
            </a:ext>
          </a:extLst>
        </xdr:cNvPr>
        <xdr:cNvCxnSpPr/>
      </xdr:nvCxnSpPr>
      <xdr:spPr>
        <a:xfrm flipV="1">
          <a:off x="3797300" y="105743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55335</xdr:rowOff>
    </xdr:from>
    <xdr:to>
      <xdr:col>15</xdr:col>
      <xdr:colOff>101600</xdr:colOff>
      <xdr:row>61</xdr:row>
      <xdr:rowOff>156935</xdr:rowOff>
    </xdr:to>
    <xdr:sp macro="" textlink="">
      <xdr:nvSpPr>
        <xdr:cNvPr id="94" name="楕円 93">
          <a:extLst>
            <a:ext uri="{FF2B5EF4-FFF2-40B4-BE49-F238E27FC236}">
              <a16:creationId xmlns:a16="http://schemas.microsoft.com/office/drawing/2014/main" id="{1090D3C4-6F86-4367-9DC5-3019E223EFE1}"/>
            </a:ext>
          </a:extLst>
        </xdr:cNvPr>
        <xdr:cNvSpPr/>
      </xdr:nvSpPr>
      <xdr:spPr>
        <a:xfrm>
          <a:off x="2857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106135</xdr:rowOff>
    </xdr:from>
    <xdr:to>
      <xdr:col>19</xdr:col>
      <xdr:colOff>177800</xdr:colOff>
      <xdr:row>61</xdr:row>
      <xdr:rowOff>142059</xdr:rowOff>
    </xdr:to>
    <xdr:cxnSp macro="">
      <xdr:nvCxnSpPr>
        <xdr:cNvPr id="95" name="直線コネクタ 94">
          <a:extLst>
            <a:ext uri="{FF2B5EF4-FFF2-40B4-BE49-F238E27FC236}">
              <a16:creationId xmlns:a16="http://schemas.microsoft.com/office/drawing/2014/main" id="{53D2DE5E-C15E-4ED6-B781-EEA553E54650}"/>
            </a:ext>
          </a:extLst>
        </xdr:cNvPr>
        <xdr:cNvCxnSpPr/>
      </xdr:nvCxnSpPr>
      <xdr:spPr>
        <a:xfrm>
          <a:off x="2908300" y="105645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96" name="n_1aveValue【体育館・プール】&#10;有形固定資産減価償却率">
          <a:extLst>
            <a:ext uri="{FF2B5EF4-FFF2-40B4-BE49-F238E27FC236}">
              <a16:creationId xmlns:a16="http://schemas.microsoft.com/office/drawing/2014/main" id="{01D45708-9A9D-4927-A1BD-763C9BDD8481}"/>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97" name="n_2aveValue【体育館・プール】&#10;有形固定資産減価償却率">
          <a:extLst>
            <a:ext uri="{FF2B5EF4-FFF2-40B4-BE49-F238E27FC236}">
              <a16:creationId xmlns:a16="http://schemas.microsoft.com/office/drawing/2014/main" id="{D051BCE1-FB2F-42E6-B747-57CED884521C}"/>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98" name="n_3aveValue【体育館・プール】&#10;有形固定資産減価償却率">
          <a:extLst>
            <a:ext uri="{FF2B5EF4-FFF2-40B4-BE49-F238E27FC236}">
              <a16:creationId xmlns:a16="http://schemas.microsoft.com/office/drawing/2014/main" id="{435EB3DC-D696-4062-BF72-2AE6C5BCF574}"/>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99" name="n_4aveValue【体育館・プール】&#10;有形固定資産減価償却率">
          <a:extLst>
            <a:ext uri="{FF2B5EF4-FFF2-40B4-BE49-F238E27FC236}">
              <a16:creationId xmlns:a16="http://schemas.microsoft.com/office/drawing/2014/main" id="{F46B745A-AA55-42BD-86BA-21FC974FEC12}"/>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37936</xdr:rowOff>
    </xdr:from>
    <xdr:ext cx="405111" cy="259045"/>
    <xdr:sp macro="" textlink="">
      <xdr:nvSpPr>
        <xdr:cNvPr id="100" name="n_1mainValue【体育館・プール】&#10;有形固定資産減価償却率">
          <a:extLst>
            <a:ext uri="{FF2B5EF4-FFF2-40B4-BE49-F238E27FC236}">
              <a16:creationId xmlns:a16="http://schemas.microsoft.com/office/drawing/2014/main" id="{C02BD37E-A75D-440D-8883-077FDE466554}"/>
            </a:ext>
          </a:extLst>
        </xdr:cNvPr>
        <xdr:cNvSpPr txBox="1"/>
      </xdr:nvSpPr>
      <xdr:spPr>
        <a:xfrm>
          <a:off x="3582044" y="1032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mainValue【体育館・プール】&#10;有形固定資産減価償却率">
          <a:extLst>
            <a:ext uri="{FF2B5EF4-FFF2-40B4-BE49-F238E27FC236}">
              <a16:creationId xmlns:a16="http://schemas.microsoft.com/office/drawing/2014/main" id="{71E5D07E-D01A-41BC-B2DC-184440544CE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18DA4721-218F-4181-B4FD-835C5F5980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4399F6C7-1CA5-43D9-8593-7A36A304D6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174A8D1C-2C35-4569-A96D-4DCD58ADB2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A77AAA04-6152-4289-98F0-37E32D5D24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2500E6BF-74D0-4438-829C-D889543C02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779B5FA5-C4C6-44DC-AB68-73E32F621C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77C9BFCA-323E-45DF-9423-425F9982C1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5BE50ECC-FABA-463B-9192-0012408CB4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B0DB9BCE-7E8E-439F-8127-0B2800FDF8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A30CE670-897F-4FEF-94EA-FBE5B065CC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7D76E87B-99C9-49A1-A8D6-8A5139DEBE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A9FAAE7C-AD0C-48FF-BC61-7CB8E1E4F8B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C7952D5A-8FF6-4987-94E6-94E6E1A54B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F0AD9EC7-4C80-4FD1-B870-2BF0AD91DDE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9D1DD266-9A30-47CB-B2D0-756A22909E0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CF14AEA8-EC1B-440C-B533-07B4EE4E9F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5C8389F2-8C77-4910-8C54-CB6C367CEB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E0745BDC-19BF-4E77-91AA-DC0DAD3C322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EC06A3FB-AC37-4C68-8CF1-F2CE55FE69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1E3D8C57-BDD8-44FE-8D5A-5C5EADE7EE3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6E4A0674-0B15-456C-947B-CDCC022282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6FB09919-E6B1-4A07-83E6-9995B5554D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2FA645F9-2E9E-4EED-8348-5EA2D5F663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25" name="直線コネクタ 124">
          <a:extLst>
            <a:ext uri="{FF2B5EF4-FFF2-40B4-BE49-F238E27FC236}">
              <a16:creationId xmlns:a16="http://schemas.microsoft.com/office/drawing/2014/main" id="{7A6DCC36-E4D0-481C-A5EB-FA6B59D33807}"/>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26" name="【体育館・プール】&#10;一人当たり面積最小値テキスト">
          <a:extLst>
            <a:ext uri="{FF2B5EF4-FFF2-40B4-BE49-F238E27FC236}">
              <a16:creationId xmlns:a16="http://schemas.microsoft.com/office/drawing/2014/main" id="{74FA4A8D-C505-4D65-B274-3A07F6DFAEAB}"/>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27" name="直線コネクタ 126">
          <a:extLst>
            <a:ext uri="{FF2B5EF4-FFF2-40B4-BE49-F238E27FC236}">
              <a16:creationId xmlns:a16="http://schemas.microsoft.com/office/drawing/2014/main" id="{9621EC17-83AA-490F-942C-1FC8AB49681B}"/>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28" name="【体育館・プール】&#10;一人当たり面積最大値テキスト">
          <a:extLst>
            <a:ext uri="{FF2B5EF4-FFF2-40B4-BE49-F238E27FC236}">
              <a16:creationId xmlns:a16="http://schemas.microsoft.com/office/drawing/2014/main" id="{575EFB89-54F2-4783-AE10-570701BC2BD2}"/>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29" name="直線コネクタ 128">
          <a:extLst>
            <a:ext uri="{FF2B5EF4-FFF2-40B4-BE49-F238E27FC236}">
              <a16:creationId xmlns:a16="http://schemas.microsoft.com/office/drawing/2014/main" id="{BA02FA40-B91B-4585-8E0B-1CC568CAE206}"/>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0" name="【体育館・プール】&#10;一人当たり面積平均値テキスト">
          <a:extLst>
            <a:ext uri="{FF2B5EF4-FFF2-40B4-BE49-F238E27FC236}">
              <a16:creationId xmlns:a16="http://schemas.microsoft.com/office/drawing/2014/main" id="{BD07AD05-A43D-43B8-823F-522D1769040F}"/>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1" name="フローチャート: 判断 130">
          <a:extLst>
            <a:ext uri="{FF2B5EF4-FFF2-40B4-BE49-F238E27FC236}">
              <a16:creationId xmlns:a16="http://schemas.microsoft.com/office/drawing/2014/main" id="{07FFA446-524C-40D7-9C4D-42C7A36611C6}"/>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2" name="フローチャート: 判断 131">
          <a:extLst>
            <a:ext uri="{FF2B5EF4-FFF2-40B4-BE49-F238E27FC236}">
              <a16:creationId xmlns:a16="http://schemas.microsoft.com/office/drawing/2014/main" id="{66A33011-234D-4A0A-BE3D-92FC074A03A1}"/>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3" name="フローチャート: 判断 132">
          <a:extLst>
            <a:ext uri="{FF2B5EF4-FFF2-40B4-BE49-F238E27FC236}">
              <a16:creationId xmlns:a16="http://schemas.microsoft.com/office/drawing/2014/main" id="{D5BB5D7B-0BD9-42AE-A656-3F09637FAB54}"/>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34" name="フローチャート: 判断 133">
          <a:extLst>
            <a:ext uri="{FF2B5EF4-FFF2-40B4-BE49-F238E27FC236}">
              <a16:creationId xmlns:a16="http://schemas.microsoft.com/office/drawing/2014/main" id="{8227B3F0-0F92-463B-8EAB-D6F95AC88EB8}"/>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35" name="フローチャート: 判断 134">
          <a:extLst>
            <a:ext uri="{FF2B5EF4-FFF2-40B4-BE49-F238E27FC236}">
              <a16:creationId xmlns:a16="http://schemas.microsoft.com/office/drawing/2014/main" id="{0270C46E-FA82-4077-984C-ECB4471EFB33}"/>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CFB193D-F8A4-40A2-A5CC-3E8661E681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19259366-0798-4D78-8F38-E17F0251CE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4BF55A6C-015F-43FC-8C60-F10B6412CB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9D7B269-9AA7-49BE-92D3-58C58040E5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6665F7CA-D32A-486A-88FD-E117599B89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135128</xdr:rowOff>
    </xdr:from>
    <xdr:to>
      <xdr:col>55</xdr:col>
      <xdr:colOff>50800</xdr:colOff>
      <xdr:row>62</xdr:row>
      <xdr:rowOff>65278</xdr:rowOff>
    </xdr:to>
    <xdr:sp macro="" textlink="">
      <xdr:nvSpPr>
        <xdr:cNvPr id="141" name="楕円 140">
          <a:extLst>
            <a:ext uri="{FF2B5EF4-FFF2-40B4-BE49-F238E27FC236}">
              <a16:creationId xmlns:a16="http://schemas.microsoft.com/office/drawing/2014/main" id="{58A7F8AB-8FC0-48EC-8622-3C4A1EA5CCEF}"/>
            </a:ext>
          </a:extLst>
        </xdr:cNvPr>
        <xdr:cNvSpPr/>
      </xdr:nvSpPr>
      <xdr:spPr>
        <a:xfrm>
          <a:off x="104267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113555</xdr:rowOff>
    </xdr:from>
    <xdr:ext cx="469744" cy="259045"/>
    <xdr:sp macro="" textlink="">
      <xdr:nvSpPr>
        <xdr:cNvPr id="142" name="【体育館・プール】&#10;一人当たり面積該当値テキスト">
          <a:extLst>
            <a:ext uri="{FF2B5EF4-FFF2-40B4-BE49-F238E27FC236}">
              <a16:creationId xmlns:a16="http://schemas.microsoft.com/office/drawing/2014/main" id="{6ED6B2E6-5475-4B4A-8464-19F283C129D6}"/>
            </a:ext>
          </a:extLst>
        </xdr:cNvPr>
        <xdr:cNvSpPr txBox="1"/>
      </xdr:nvSpPr>
      <xdr:spPr>
        <a:xfrm>
          <a:off x="10515600"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142748</xdr:rowOff>
    </xdr:from>
    <xdr:to>
      <xdr:col>50</xdr:col>
      <xdr:colOff>165100</xdr:colOff>
      <xdr:row>62</xdr:row>
      <xdr:rowOff>72898</xdr:rowOff>
    </xdr:to>
    <xdr:sp macro="" textlink="">
      <xdr:nvSpPr>
        <xdr:cNvPr id="143" name="楕円 142">
          <a:extLst>
            <a:ext uri="{FF2B5EF4-FFF2-40B4-BE49-F238E27FC236}">
              <a16:creationId xmlns:a16="http://schemas.microsoft.com/office/drawing/2014/main" id="{4FD4FC79-B296-4E43-86B5-CFA2D5CBBE65}"/>
            </a:ext>
          </a:extLst>
        </xdr:cNvPr>
        <xdr:cNvSpPr/>
      </xdr:nvSpPr>
      <xdr:spPr>
        <a:xfrm>
          <a:off x="9588500" y="106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xdr:rowOff>
    </xdr:from>
    <xdr:to>
      <xdr:col>55</xdr:col>
      <xdr:colOff>0</xdr:colOff>
      <xdr:row>62</xdr:row>
      <xdr:rowOff>22098</xdr:rowOff>
    </xdr:to>
    <xdr:cxnSp macro="">
      <xdr:nvCxnSpPr>
        <xdr:cNvPr id="144" name="直線コネクタ 143">
          <a:extLst>
            <a:ext uri="{FF2B5EF4-FFF2-40B4-BE49-F238E27FC236}">
              <a16:creationId xmlns:a16="http://schemas.microsoft.com/office/drawing/2014/main" id="{96BCB2CB-2965-4CB9-912E-78EA41719D0F}"/>
            </a:ext>
          </a:extLst>
        </xdr:cNvPr>
        <xdr:cNvCxnSpPr/>
      </xdr:nvCxnSpPr>
      <xdr:spPr>
        <a:xfrm flipV="1">
          <a:off x="9639300" y="1064437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150368</xdr:rowOff>
    </xdr:from>
    <xdr:to>
      <xdr:col>46</xdr:col>
      <xdr:colOff>38100</xdr:colOff>
      <xdr:row>62</xdr:row>
      <xdr:rowOff>80518</xdr:rowOff>
    </xdr:to>
    <xdr:sp macro="" textlink="">
      <xdr:nvSpPr>
        <xdr:cNvPr id="145" name="楕円 144">
          <a:extLst>
            <a:ext uri="{FF2B5EF4-FFF2-40B4-BE49-F238E27FC236}">
              <a16:creationId xmlns:a16="http://schemas.microsoft.com/office/drawing/2014/main" id="{57A3019D-DB11-4BF2-92C1-45B9A6CD989B}"/>
            </a:ext>
          </a:extLst>
        </xdr:cNvPr>
        <xdr:cNvSpPr/>
      </xdr:nvSpPr>
      <xdr:spPr>
        <a:xfrm>
          <a:off x="8699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22098</xdr:rowOff>
    </xdr:from>
    <xdr:to>
      <xdr:col>50</xdr:col>
      <xdr:colOff>114300</xdr:colOff>
      <xdr:row>62</xdr:row>
      <xdr:rowOff>29718</xdr:rowOff>
    </xdr:to>
    <xdr:cxnSp macro="">
      <xdr:nvCxnSpPr>
        <xdr:cNvPr id="146" name="直線コネクタ 145">
          <a:extLst>
            <a:ext uri="{FF2B5EF4-FFF2-40B4-BE49-F238E27FC236}">
              <a16:creationId xmlns:a16="http://schemas.microsoft.com/office/drawing/2014/main" id="{9585D8FF-A88D-41E3-8E28-BBEEF6AC6078}"/>
            </a:ext>
          </a:extLst>
        </xdr:cNvPr>
        <xdr:cNvCxnSpPr/>
      </xdr:nvCxnSpPr>
      <xdr:spPr>
        <a:xfrm flipV="1">
          <a:off x="8750300" y="106519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47" name="n_1aveValue【体育館・プール】&#10;一人当たり面積">
          <a:extLst>
            <a:ext uri="{FF2B5EF4-FFF2-40B4-BE49-F238E27FC236}">
              <a16:creationId xmlns:a16="http://schemas.microsoft.com/office/drawing/2014/main" id="{9DE489E6-2B73-41CE-A4C9-52E4E9664617}"/>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48" name="n_2aveValue【体育館・プール】&#10;一人当たり面積">
          <a:extLst>
            <a:ext uri="{FF2B5EF4-FFF2-40B4-BE49-F238E27FC236}">
              <a16:creationId xmlns:a16="http://schemas.microsoft.com/office/drawing/2014/main" id="{1083648C-7E16-434A-9136-0886B3DC8DDC}"/>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49" name="n_3aveValue【体育館・プール】&#10;一人当たり面積">
          <a:extLst>
            <a:ext uri="{FF2B5EF4-FFF2-40B4-BE49-F238E27FC236}">
              <a16:creationId xmlns:a16="http://schemas.microsoft.com/office/drawing/2014/main" id="{C063DE66-ECF8-4509-9062-B486D34895BD}"/>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50" name="n_4aveValue【体育館・プール】&#10;一人当たり面積">
          <a:extLst>
            <a:ext uri="{FF2B5EF4-FFF2-40B4-BE49-F238E27FC236}">
              <a16:creationId xmlns:a16="http://schemas.microsoft.com/office/drawing/2014/main" id="{4724F640-C2C3-48DE-BCB1-3CC07D186F7B}"/>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64025</xdr:rowOff>
    </xdr:from>
    <xdr:ext cx="469744" cy="259045"/>
    <xdr:sp macro="" textlink="">
      <xdr:nvSpPr>
        <xdr:cNvPr id="151" name="n_1mainValue【体育館・プール】&#10;一人当たり面積">
          <a:extLst>
            <a:ext uri="{FF2B5EF4-FFF2-40B4-BE49-F238E27FC236}">
              <a16:creationId xmlns:a16="http://schemas.microsoft.com/office/drawing/2014/main" id="{38931C2E-9B18-46AB-B3AC-B81CAC2633C8}"/>
            </a:ext>
          </a:extLst>
        </xdr:cNvPr>
        <xdr:cNvSpPr txBox="1"/>
      </xdr:nvSpPr>
      <xdr:spPr>
        <a:xfrm>
          <a:off x="9391727"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71645</xdr:rowOff>
    </xdr:from>
    <xdr:ext cx="469744" cy="259045"/>
    <xdr:sp macro="" textlink="">
      <xdr:nvSpPr>
        <xdr:cNvPr id="152" name="n_2mainValue【体育館・プール】&#10;一人当たり面積">
          <a:extLst>
            <a:ext uri="{FF2B5EF4-FFF2-40B4-BE49-F238E27FC236}">
              <a16:creationId xmlns:a16="http://schemas.microsoft.com/office/drawing/2014/main" id="{561C19D6-A445-4BFC-93E8-1871196F7DA2}"/>
            </a:ext>
          </a:extLst>
        </xdr:cNvPr>
        <xdr:cNvSpPr txBox="1"/>
      </xdr:nvSpPr>
      <xdr:spPr>
        <a:xfrm>
          <a:off x="8515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5A642B8F-5E81-4D7D-8A90-6FE7423DBB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F78C9535-9511-4DFA-B80F-086D2EB1E8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A81D78F1-4466-465C-A3ED-22AB2ABAA5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365FCE46-0FA2-4C95-B998-61DD9A63C1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5D7EEE62-CD2D-4490-A564-317B3CFACC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2DFD2419-3E1D-480A-99B6-974EADA75B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0D3FF1F8-3EDA-4891-8D0D-50A9B0C5C2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648C055F-2BF9-44FB-8B1B-0E017EC4574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1" name="正方形/長方形 160">
          <a:extLst>
            <a:ext uri="{FF2B5EF4-FFF2-40B4-BE49-F238E27FC236}">
              <a16:creationId xmlns:a16="http://schemas.microsoft.com/office/drawing/2014/main" id="{F9F16C85-C86F-476B-B401-3EEE6E8CA4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2" name="正方形/長方形 161">
          <a:extLst>
            <a:ext uri="{FF2B5EF4-FFF2-40B4-BE49-F238E27FC236}">
              <a16:creationId xmlns:a16="http://schemas.microsoft.com/office/drawing/2014/main" id="{229C4FBC-EDD9-419C-BCF5-0D89433C60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3" name="正方形/長方形 162">
          <a:extLst>
            <a:ext uri="{FF2B5EF4-FFF2-40B4-BE49-F238E27FC236}">
              <a16:creationId xmlns:a16="http://schemas.microsoft.com/office/drawing/2014/main" id="{6AB506A3-06BC-4340-BBCF-86040C2FD7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4" name="正方形/長方形 163">
          <a:extLst>
            <a:ext uri="{FF2B5EF4-FFF2-40B4-BE49-F238E27FC236}">
              <a16:creationId xmlns:a16="http://schemas.microsoft.com/office/drawing/2014/main" id="{F656AEBD-6239-483E-A114-4348FA5FA2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5" name="正方形/長方形 164">
          <a:extLst>
            <a:ext uri="{FF2B5EF4-FFF2-40B4-BE49-F238E27FC236}">
              <a16:creationId xmlns:a16="http://schemas.microsoft.com/office/drawing/2014/main" id="{7F8DEA52-0BAF-4BE6-9A72-5F98255B48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6" name="正方形/長方形 165">
          <a:extLst>
            <a:ext uri="{FF2B5EF4-FFF2-40B4-BE49-F238E27FC236}">
              <a16:creationId xmlns:a16="http://schemas.microsoft.com/office/drawing/2014/main" id="{50982C83-0D94-4493-82B1-FB7EBE7785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7" name="正方形/長方形 166">
          <a:extLst>
            <a:ext uri="{FF2B5EF4-FFF2-40B4-BE49-F238E27FC236}">
              <a16:creationId xmlns:a16="http://schemas.microsoft.com/office/drawing/2014/main" id="{82C186A0-8CBE-4544-A7C5-BA1A966F14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8" name="正方形/長方形 167">
          <a:extLst>
            <a:ext uri="{FF2B5EF4-FFF2-40B4-BE49-F238E27FC236}">
              <a16:creationId xmlns:a16="http://schemas.microsoft.com/office/drawing/2014/main" id="{2CFF1797-7284-46F1-B8C8-024C8EB8096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a:extLst>
            <a:ext uri="{FF2B5EF4-FFF2-40B4-BE49-F238E27FC236}">
              <a16:creationId xmlns:a16="http://schemas.microsoft.com/office/drawing/2014/main" id="{68316F6D-A49A-4B24-BEA1-1203C9A09F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a:extLst>
            <a:ext uri="{FF2B5EF4-FFF2-40B4-BE49-F238E27FC236}">
              <a16:creationId xmlns:a16="http://schemas.microsoft.com/office/drawing/2014/main" id="{231C8A36-5335-45EC-A6F5-189109AF60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a:extLst>
            <a:ext uri="{FF2B5EF4-FFF2-40B4-BE49-F238E27FC236}">
              <a16:creationId xmlns:a16="http://schemas.microsoft.com/office/drawing/2014/main" id="{67C30C66-9A2C-4944-B2FB-075F940C11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a:extLst>
            <a:ext uri="{FF2B5EF4-FFF2-40B4-BE49-F238E27FC236}">
              <a16:creationId xmlns:a16="http://schemas.microsoft.com/office/drawing/2014/main" id="{1AD36F13-5ACB-40AE-924A-34DE2644BCD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a:extLst>
            <a:ext uri="{FF2B5EF4-FFF2-40B4-BE49-F238E27FC236}">
              <a16:creationId xmlns:a16="http://schemas.microsoft.com/office/drawing/2014/main" id="{530C6B9C-B343-4D2C-A969-83CECA7B5B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a:extLst>
            <a:ext uri="{FF2B5EF4-FFF2-40B4-BE49-F238E27FC236}">
              <a16:creationId xmlns:a16="http://schemas.microsoft.com/office/drawing/2014/main" id="{34DDB024-9002-4B06-BA2B-681758EA61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a:extLst>
            <a:ext uri="{FF2B5EF4-FFF2-40B4-BE49-F238E27FC236}">
              <a16:creationId xmlns:a16="http://schemas.microsoft.com/office/drawing/2014/main" id="{6095EF71-DE75-4300-8143-B8588EC8C4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a:extLst>
            <a:ext uri="{FF2B5EF4-FFF2-40B4-BE49-F238E27FC236}">
              <a16:creationId xmlns:a16="http://schemas.microsoft.com/office/drawing/2014/main" id="{E3809EDF-039D-44C8-97C6-998D6AECD3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7" name="正方形/長方形 176">
          <a:extLst>
            <a:ext uri="{FF2B5EF4-FFF2-40B4-BE49-F238E27FC236}">
              <a16:creationId xmlns:a16="http://schemas.microsoft.com/office/drawing/2014/main" id="{EAED1E36-B1E4-4DDB-A450-F5DD8826AD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8" name="正方形/長方形 177">
          <a:extLst>
            <a:ext uri="{FF2B5EF4-FFF2-40B4-BE49-F238E27FC236}">
              <a16:creationId xmlns:a16="http://schemas.microsoft.com/office/drawing/2014/main" id="{8B8F2FAB-FB97-45DC-BBD4-81FE7D5070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9" name="正方形/長方形 178">
          <a:extLst>
            <a:ext uri="{FF2B5EF4-FFF2-40B4-BE49-F238E27FC236}">
              <a16:creationId xmlns:a16="http://schemas.microsoft.com/office/drawing/2014/main" id="{531396FA-0AAC-403D-B8A7-A5B5CBFF84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0" name="正方形/長方形 179">
          <a:extLst>
            <a:ext uri="{FF2B5EF4-FFF2-40B4-BE49-F238E27FC236}">
              <a16:creationId xmlns:a16="http://schemas.microsoft.com/office/drawing/2014/main" id="{8C808E70-DC24-4725-95EA-52A7744F75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1" name="正方形/長方形 180">
          <a:extLst>
            <a:ext uri="{FF2B5EF4-FFF2-40B4-BE49-F238E27FC236}">
              <a16:creationId xmlns:a16="http://schemas.microsoft.com/office/drawing/2014/main" id="{14A508E5-390B-452C-A861-9DD24A3982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2" name="正方形/長方形 181">
          <a:extLst>
            <a:ext uri="{FF2B5EF4-FFF2-40B4-BE49-F238E27FC236}">
              <a16:creationId xmlns:a16="http://schemas.microsoft.com/office/drawing/2014/main" id="{8A090ED7-7871-4222-A7B5-97BA559A71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3" name="正方形/長方形 182">
          <a:extLst>
            <a:ext uri="{FF2B5EF4-FFF2-40B4-BE49-F238E27FC236}">
              <a16:creationId xmlns:a16="http://schemas.microsoft.com/office/drawing/2014/main" id="{B96DCA46-47F9-4174-B1CA-6D5267FDE3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4" name="正方形/長方形 183">
          <a:extLst>
            <a:ext uri="{FF2B5EF4-FFF2-40B4-BE49-F238E27FC236}">
              <a16:creationId xmlns:a16="http://schemas.microsoft.com/office/drawing/2014/main" id="{33AE6A76-0801-4BB0-BCD9-7367DFEBD6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5" name="正方形/長方形 184">
          <a:extLst>
            <a:ext uri="{FF2B5EF4-FFF2-40B4-BE49-F238E27FC236}">
              <a16:creationId xmlns:a16="http://schemas.microsoft.com/office/drawing/2014/main" id="{12791170-169C-4A47-8E7C-E0679151CE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6" name="正方形/長方形 185">
          <a:extLst>
            <a:ext uri="{FF2B5EF4-FFF2-40B4-BE49-F238E27FC236}">
              <a16:creationId xmlns:a16="http://schemas.microsoft.com/office/drawing/2014/main" id="{81533892-A78E-42CE-9B45-0CEB847AEE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7" name="正方形/長方形 186">
          <a:extLst>
            <a:ext uri="{FF2B5EF4-FFF2-40B4-BE49-F238E27FC236}">
              <a16:creationId xmlns:a16="http://schemas.microsoft.com/office/drawing/2014/main" id="{71D63F5D-36AC-4961-A5F5-F8EF06148A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8" name="正方形/長方形 187">
          <a:extLst>
            <a:ext uri="{FF2B5EF4-FFF2-40B4-BE49-F238E27FC236}">
              <a16:creationId xmlns:a16="http://schemas.microsoft.com/office/drawing/2014/main" id="{D8734F56-1B8B-4111-9B31-19FB5521CA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9" name="正方形/長方形 188">
          <a:extLst>
            <a:ext uri="{FF2B5EF4-FFF2-40B4-BE49-F238E27FC236}">
              <a16:creationId xmlns:a16="http://schemas.microsoft.com/office/drawing/2014/main" id="{6BD784F2-15CB-4F05-AFF9-DB687CB196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0" name="正方形/長方形 189">
          <a:extLst>
            <a:ext uri="{FF2B5EF4-FFF2-40B4-BE49-F238E27FC236}">
              <a16:creationId xmlns:a16="http://schemas.microsoft.com/office/drawing/2014/main" id="{D7A5ED70-2061-4716-B6B2-1AE1490989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1" name="正方形/長方形 190">
          <a:extLst>
            <a:ext uri="{FF2B5EF4-FFF2-40B4-BE49-F238E27FC236}">
              <a16:creationId xmlns:a16="http://schemas.microsoft.com/office/drawing/2014/main" id="{5BFD3ABB-F455-4B1A-8698-9AEA367CD6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2" name="正方形/長方形 191">
          <a:extLst>
            <a:ext uri="{FF2B5EF4-FFF2-40B4-BE49-F238E27FC236}">
              <a16:creationId xmlns:a16="http://schemas.microsoft.com/office/drawing/2014/main" id="{67219E96-26D7-4BD4-BBB2-51F6E32FF9E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3" name="正方形/長方形 192">
          <a:extLst>
            <a:ext uri="{FF2B5EF4-FFF2-40B4-BE49-F238E27FC236}">
              <a16:creationId xmlns:a16="http://schemas.microsoft.com/office/drawing/2014/main" id="{478D0BBD-DB3C-4F9D-95BB-47AE6093B9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4" name="正方形/長方形 193">
          <a:extLst>
            <a:ext uri="{FF2B5EF4-FFF2-40B4-BE49-F238E27FC236}">
              <a16:creationId xmlns:a16="http://schemas.microsoft.com/office/drawing/2014/main" id="{388C3C81-37C0-4803-8ED2-33BDDEECBC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5" name="正方形/長方形 194">
          <a:extLst>
            <a:ext uri="{FF2B5EF4-FFF2-40B4-BE49-F238E27FC236}">
              <a16:creationId xmlns:a16="http://schemas.microsoft.com/office/drawing/2014/main" id="{AF41278B-18B3-4035-9E30-C2F46783DB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6" name="正方形/長方形 195">
          <a:extLst>
            <a:ext uri="{FF2B5EF4-FFF2-40B4-BE49-F238E27FC236}">
              <a16:creationId xmlns:a16="http://schemas.microsoft.com/office/drawing/2014/main" id="{BD4F0BF4-87E0-4FD5-963C-BC42E1EAAA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7" name="正方形/長方形 196">
          <a:extLst>
            <a:ext uri="{FF2B5EF4-FFF2-40B4-BE49-F238E27FC236}">
              <a16:creationId xmlns:a16="http://schemas.microsoft.com/office/drawing/2014/main" id="{D7CEF948-3EFF-4373-B355-EC94ED4E58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8" name="正方形/長方形 197">
          <a:extLst>
            <a:ext uri="{FF2B5EF4-FFF2-40B4-BE49-F238E27FC236}">
              <a16:creationId xmlns:a16="http://schemas.microsoft.com/office/drawing/2014/main" id="{0A4A3FAE-D346-453F-9B1E-0AC52E1C089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9" name="正方形/長方形 198">
          <a:extLst>
            <a:ext uri="{FF2B5EF4-FFF2-40B4-BE49-F238E27FC236}">
              <a16:creationId xmlns:a16="http://schemas.microsoft.com/office/drawing/2014/main" id="{F84A5CD7-A98A-45B6-9AA7-2BBCEF3524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0" name="正方形/長方形 199">
          <a:extLst>
            <a:ext uri="{FF2B5EF4-FFF2-40B4-BE49-F238E27FC236}">
              <a16:creationId xmlns:a16="http://schemas.microsoft.com/office/drawing/2014/main" id="{DBE2E738-486E-4838-89A0-60D5D15D386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1" name="正方形/長方形 200">
          <a:extLst>
            <a:ext uri="{FF2B5EF4-FFF2-40B4-BE49-F238E27FC236}">
              <a16:creationId xmlns:a16="http://schemas.microsoft.com/office/drawing/2014/main" id="{020DC712-2DAF-4045-8D40-62C62CAC14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2" name="正方形/長方形 201">
          <a:extLst>
            <a:ext uri="{FF2B5EF4-FFF2-40B4-BE49-F238E27FC236}">
              <a16:creationId xmlns:a16="http://schemas.microsoft.com/office/drawing/2014/main" id="{6B6D22A2-3B66-4217-B321-BCFA023492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3" name="正方形/長方形 202">
          <a:extLst>
            <a:ext uri="{FF2B5EF4-FFF2-40B4-BE49-F238E27FC236}">
              <a16:creationId xmlns:a16="http://schemas.microsoft.com/office/drawing/2014/main" id="{997500AF-4D55-4CCD-B51B-3736E72088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4" name="正方形/長方形 203">
          <a:extLst>
            <a:ext uri="{FF2B5EF4-FFF2-40B4-BE49-F238E27FC236}">
              <a16:creationId xmlns:a16="http://schemas.microsoft.com/office/drawing/2014/main" id="{1D082289-06B3-4984-A51A-E32D359F47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5" name="正方形/長方形 204">
          <a:extLst>
            <a:ext uri="{FF2B5EF4-FFF2-40B4-BE49-F238E27FC236}">
              <a16:creationId xmlns:a16="http://schemas.microsoft.com/office/drawing/2014/main" id="{452C9C10-2514-44C2-8F31-B5564216E5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6" name="正方形/長方形 205">
          <a:extLst>
            <a:ext uri="{FF2B5EF4-FFF2-40B4-BE49-F238E27FC236}">
              <a16:creationId xmlns:a16="http://schemas.microsoft.com/office/drawing/2014/main" id="{4E518BA6-3520-4681-8A97-802F2429AC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7" name="正方形/長方形 206">
          <a:extLst>
            <a:ext uri="{FF2B5EF4-FFF2-40B4-BE49-F238E27FC236}">
              <a16:creationId xmlns:a16="http://schemas.microsoft.com/office/drawing/2014/main" id="{7BD68FE1-6AE1-47E4-B36E-A259248BCE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8" name="正方形/長方形 207">
          <a:extLst>
            <a:ext uri="{FF2B5EF4-FFF2-40B4-BE49-F238E27FC236}">
              <a16:creationId xmlns:a16="http://schemas.microsoft.com/office/drawing/2014/main" id="{9C61FDE6-794F-4A92-AA2F-80A9A2D94E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9" name="テキスト ボックス 208">
          <a:extLst>
            <a:ext uri="{FF2B5EF4-FFF2-40B4-BE49-F238E27FC236}">
              <a16:creationId xmlns:a16="http://schemas.microsoft.com/office/drawing/2014/main" id="{53ADE9AF-EF1E-44A3-87F6-60678398E0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0" name="直線コネクタ 209">
          <a:extLst>
            <a:ext uri="{FF2B5EF4-FFF2-40B4-BE49-F238E27FC236}">
              <a16:creationId xmlns:a16="http://schemas.microsoft.com/office/drawing/2014/main" id="{CECDCD3F-3607-4396-941F-5CF0B115DB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1" name="テキスト ボックス 210">
          <a:extLst>
            <a:ext uri="{FF2B5EF4-FFF2-40B4-BE49-F238E27FC236}">
              <a16:creationId xmlns:a16="http://schemas.microsoft.com/office/drawing/2014/main" id="{F7D45D38-EBE0-41AE-BEA7-F6B2ED81A17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12" name="直線コネクタ 211">
          <a:extLst>
            <a:ext uri="{FF2B5EF4-FFF2-40B4-BE49-F238E27FC236}">
              <a16:creationId xmlns:a16="http://schemas.microsoft.com/office/drawing/2014/main" id="{FA3B0B33-C1B4-4778-860D-13C6FD49BE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13" name="テキスト ボックス 212">
          <a:extLst>
            <a:ext uri="{FF2B5EF4-FFF2-40B4-BE49-F238E27FC236}">
              <a16:creationId xmlns:a16="http://schemas.microsoft.com/office/drawing/2014/main" id="{731D2F85-A631-47DE-98F6-84AF7E4563F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4" name="直線コネクタ 213">
          <a:extLst>
            <a:ext uri="{FF2B5EF4-FFF2-40B4-BE49-F238E27FC236}">
              <a16:creationId xmlns:a16="http://schemas.microsoft.com/office/drawing/2014/main" id="{7DB0DC88-50D9-4260-B63A-02A5C7DF16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5" name="テキスト ボックス 214">
          <a:extLst>
            <a:ext uri="{FF2B5EF4-FFF2-40B4-BE49-F238E27FC236}">
              <a16:creationId xmlns:a16="http://schemas.microsoft.com/office/drawing/2014/main" id="{1C9AFEEC-16AA-4C35-9949-78286469E23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6" name="直線コネクタ 215">
          <a:extLst>
            <a:ext uri="{FF2B5EF4-FFF2-40B4-BE49-F238E27FC236}">
              <a16:creationId xmlns:a16="http://schemas.microsoft.com/office/drawing/2014/main" id="{99512B91-1BF9-472E-B2DC-45A019BCC42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7" name="テキスト ボックス 216">
          <a:extLst>
            <a:ext uri="{FF2B5EF4-FFF2-40B4-BE49-F238E27FC236}">
              <a16:creationId xmlns:a16="http://schemas.microsoft.com/office/drawing/2014/main" id="{355A969C-231D-4515-9869-D14311E95DB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8" name="直線コネクタ 217">
          <a:extLst>
            <a:ext uri="{FF2B5EF4-FFF2-40B4-BE49-F238E27FC236}">
              <a16:creationId xmlns:a16="http://schemas.microsoft.com/office/drawing/2014/main" id="{914EBB94-1CFC-475E-B52A-A33E1F7B981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19" name="テキスト ボックス 218">
          <a:extLst>
            <a:ext uri="{FF2B5EF4-FFF2-40B4-BE49-F238E27FC236}">
              <a16:creationId xmlns:a16="http://schemas.microsoft.com/office/drawing/2014/main" id="{5757E418-7C4A-450E-8B7A-9093345945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0" name="直線コネクタ 219">
          <a:extLst>
            <a:ext uri="{FF2B5EF4-FFF2-40B4-BE49-F238E27FC236}">
              <a16:creationId xmlns:a16="http://schemas.microsoft.com/office/drawing/2014/main" id="{1CA9F894-C87D-495F-83BC-B33E12FC77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1" name="テキスト ボックス 220">
          <a:extLst>
            <a:ext uri="{FF2B5EF4-FFF2-40B4-BE49-F238E27FC236}">
              <a16:creationId xmlns:a16="http://schemas.microsoft.com/office/drawing/2014/main" id="{261B8471-08BB-43F7-AE3C-D6E23C70574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2" name="直線コネクタ 221">
          <a:extLst>
            <a:ext uri="{FF2B5EF4-FFF2-40B4-BE49-F238E27FC236}">
              <a16:creationId xmlns:a16="http://schemas.microsoft.com/office/drawing/2014/main" id="{83B3C59D-33B6-4800-9C22-3827036E5C7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23" name="テキスト ボックス 222">
          <a:extLst>
            <a:ext uri="{FF2B5EF4-FFF2-40B4-BE49-F238E27FC236}">
              <a16:creationId xmlns:a16="http://schemas.microsoft.com/office/drawing/2014/main" id="{A9F84302-A0F8-4AF1-86C8-FEA78E5EFD7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4" name="直線コネクタ 223">
          <a:extLst>
            <a:ext uri="{FF2B5EF4-FFF2-40B4-BE49-F238E27FC236}">
              <a16:creationId xmlns:a16="http://schemas.microsoft.com/office/drawing/2014/main" id="{EC9E70A0-C970-4806-BA3E-B6E20C1A40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5" name="【保健センター・保健所】&#10;有形固定資産減価償却率グラフ枠">
          <a:extLst>
            <a:ext uri="{FF2B5EF4-FFF2-40B4-BE49-F238E27FC236}">
              <a16:creationId xmlns:a16="http://schemas.microsoft.com/office/drawing/2014/main" id="{1F7B2627-09B6-4287-84BE-212B687D11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226" name="直線コネクタ 225">
          <a:extLst>
            <a:ext uri="{FF2B5EF4-FFF2-40B4-BE49-F238E27FC236}">
              <a16:creationId xmlns:a16="http://schemas.microsoft.com/office/drawing/2014/main" id="{DEB5966C-51FB-4954-83A9-9D67D764A459}"/>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227" name="【保健センター・保健所】&#10;有形固定資産減価償却率最小値テキスト">
          <a:extLst>
            <a:ext uri="{FF2B5EF4-FFF2-40B4-BE49-F238E27FC236}">
              <a16:creationId xmlns:a16="http://schemas.microsoft.com/office/drawing/2014/main" id="{88C93D2C-74F1-4223-A2A6-8338E31633F5}"/>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228" name="直線コネクタ 227">
          <a:extLst>
            <a:ext uri="{FF2B5EF4-FFF2-40B4-BE49-F238E27FC236}">
              <a16:creationId xmlns:a16="http://schemas.microsoft.com/office/drawing/2014/main" id="{C413BBE1-CE0D-4513-97F1-351C1FEBDD3F}"/>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229" name="【保健センター・保健所】&#10;有形固定資産減価償却率最大値テキスト">
          <a:extLst>
            <a:ext uri="{FF2B5EF4-FFF2-40B4-BE49-F238E27FC236}">
              <a16:creationId xmlns:a16="http://schemas.microsoft.com/office/drawing/2014/main" id="{F7B286D4-A6A9-4C5D-BEFB-747457EC8821}"/>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230" name="直線コネクタ 229">
          <a:extLst>
            <a:ext uri="{FF2B5EF4-FFF2-40B4-BE49-F238E27FC236}">
              <a16:creationId xmlns:a16="http://schemas.microsoft.com/office/drawing/2014/main" id="{F03529E5-A4E1-4F8C-80B5-59B303A09A1E}"/>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231" name="【保健センター・保健所】&#10;有形固定資産減価償却率平均値テキスト">
          <a:extLst>
            <a:ext uri="{FF2B5EF4-FFF2-40B4-BE49-F238E27FC236}">
              <a16:creationId xmlns:a16="http://schemas.microsoft.com/office/drawing/2014/main" id="{8FC47A31-E1DA-4D0C-A426-057624F076AC}"/>
            </a:ext>
          </a:extLst>
        </xdr:cNvPr>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232" name="フローチャート: 判断 231">
          <a:extLst>
            <a:ext uri="{FF2B5EF4-FFF2-40B4-BE49-F238E27FC236}">
              <a16:creationId xmlns:a16="http://schemas.microsoft.com/office/drawing/2014/main" id="{9DEC27C0-A23C-4096-810A-34DCF498586D}"/>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233" name="フローチャート: 判断 232">
          <a:extLst>
            <a:ext uri="{FF2B5EF4-FFF2-40B4-BE49-F238E27FC236}">
              <a16:creationId xmlns:a16="http://schemas.microsoft.com/office/drawing/2014/main" id="{E7AC77DB-ED0C-458E-A626-9F974035B84B}"/>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234" name="フローチャート: 判断 233">
          <a:extLst>
            <a:ext uri="{FF2B5EF4-FFF2-40B4-BE49-F238E27FC236}">
              <a16:creationId xmlns:a16="http://schemas.microsoft.com/office/drawing/2014/main" id="{9663BE4D-A0FF-4423-8D44-31052344FA60}"/>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235" name="フローチャート: 判断 234">
          <a:extLst>
            <a:ext uri="{FF2B5EF4-FFF2-40B4-BE49-F238E27FC236}">
              <a16:creationId xmlns:a16="http://schemas.microsoft.com/office/drawing/2014/main" id="{10212149-0D6D-4219-BFA6-6967AA8C7852}"/>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236" name="フローチャート: 判断 235">
          <a:extLst>
            <a:ext uri="{FF2B5EF4-FFF2-40B4-BE49-F238E27FC236}">
              <a16:creationId xmlns:a16="http://schemas.microsoft.com/office/drawing/2014/main" id="{7348E262-4614-4EF9-824C-193DC985E0FB}"/>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8ECB878-C02F-4A84-8D21-39EB057730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7ABEB42-31BD-4923-9954-BDBE1A5DF4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215D4F4-63BF-4CAD-BAE4-E57EED00CD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6DCCCF-F4CA-450C-9345-45E6B7451D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C805D7-C2A4-470D-B510-E9FB299DBD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242" name="楕円 241">
          <a:extLst>
            <a:ext uri="{FF2B5EF4-FFF2-40B4-BE49-F238E27FC236}">
              <a16:creationId xmlns:a16="http://schemas.microsoft.com/office/drawing/2014/main" id="{7FE74E23-4215-4809-AE96-614FFC24D061}"/>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243" name="【保健センター・保健所】&#10;有形固定資産減価償却率該当値テキスト">
          <a:extLst>
            <a:ext uri="{FF2B5EF4-FFF2-40B4-BE49-F238E27FC236}">
              <a16:creationId xmlns:a16="http://schemas.microsoft.com/office/drawing/2014/main" id="{39438355-8EAC-4FCF-80D8-0A3EAA7491C5}"/>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76563</xdr:rowOff>
    </xdr:from>
    <xdr:to>
      <xdr:col>81</xdr:col>
      <xdr:colOff>101600</xdr:colOff>
      <xdr:row>60</xdr:row>
      <xdr:rowOff>6713</xdr:rowOff>
    </xdr:to>
    <xdr:sp macro="" textlink="">
      <xdr:nvSpPr>
        <xdr:cNvPr id="244" name="楕円 243">
          <a:extLst>
            <a:ext uri="{FF2B5EF4-FFF2-40B4-BE49-F238E27FC236}">
              <a16:creationId xmlns:a16="http://schemas.microsoft.com/office/drawing/2014/main" id="{163E9443-0684-48B8-9ECB-F369DDB66BDF}"/>
            </a:ext>
          </a:extLst>
        </xdr:cNvPr>
        <xdr:cNvSpPr/>
      </xdr:nvSpPr>
      <xdr:spPr>
        <a:xfrm>
          <a:off x="15430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127363</xdr:rowOff>
    </xdr:from>
    <xdr:to>
      <xdr:col>85</xdr:col>
      <xdr:colOff>127000</xdr:colOff>
      <xdr:row>59</xdr:row>
      <xdr:rowOff>155122</xdr:rowOff>
    </xdr:to>
    <xdr:cxnSp macro="">
      <xdr:nvCxnSpPr>
        <xdr:cNvPr id="245" name="直線コネクタ 244">
          <a:extLst>
            <a:ext uri="{FF2B5EF4-FFF2-40B4-BE49-F238E27FC236}">
              <a16:creationId xmlns:a16="http://schemas.microsoft.com/office/drawing/2014/main" id="{BE6F803D-F3D0-45B2-AA8B-1CB228E5E26D}"/>
            </a:ext>
          </a:extLst>
        </xdr:cNvPr>
        <xdr:cNvCxnSpPr/>
      </xdr:nvCxnSpPr>
      <xdr:spPr>
        <a:xfrm>
          <a:off x="15481300" y="102429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66766</xdr:rowOff>
    </xdr:from>
    <xdr:to>
      <xdr:col>76</xdr:col>
      <xdr:colOff>165100</xdr:colOff>
      <xdr:row>59</xdr:row>
      <xdr:rowOff>168366</xdr:rowOff>
    </xdr:to>
    <xdr:sp macro="" textlink="">
      <xdr:nvSpPr>
        <xdr:cNvPr id="246" name="楕円 245">
          <a:extLst>
            <a:ext uri="{FF2B5EF4-FFF2-40B4-BE49-F238E27FC236}">
              <a16:creationId xmlns:a16="http://schemas.microsoft.com/office/drawing/2014/main" id="{29433C9E-8D36-48D9-BB82-4E92B05F749E}"/>
            </a:ext>
          </a:extLst>
        </xdr:cNvPr>
        <xdr:cNvSpPr/>
      </xdr:nvSpPr>
      <xdr:spPr>
        <a:xfrm>
          <a:off x="14541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117566</xdr:rowOff>
    </xdr:from>
    <xdr:to>
      <xdr:col>81</xdr:col>
      <xdr:colOff>50800</xdr:colOff>
      <xdr:row>59</xdr:row>
      <xdr:rowOff>127363</xdr:rowOff>
    </xdr:to>
    <xdr:cxnSp macro="">
      <xdr:nvCxnSpPr>
        <xdr:cNvPr id="247" name="直線コネクタ 246">
          <a:extLst>
            <a:ext uri="{FF2B5EF4-FFF2-40B4-BE49-F238E27FC236}">
              <a16:creationId xmlns:a16="http://schemas.microsoft.com/office/drawing/2014/main" id="{64471408-68D5-4A5A-8D76-BA7DAF63BC2D}"/>
            </a:ext>
          </a:extLst>
        </xdr:cNvPr>
        <xdr:cNvCxnSpPr/>
      </xdr:nvCxnSpPr>
      <xdr:spPr>
        <a:xfrm>
          <a:off x="14592300" y="1023311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248" name="n_1aveValue【保健センター・保健所】&#10;有形固定資産減価償却率">
          <a:extLst>
            <a:ext uri="{FF2B5EF4-FFF2-40B4-BE49-F238E27FC236}">
              <a16:creationId xmlns:a16="http://schemas.microsoft.com/office/drawing/2014/main" id="{FD500508-DF16-420D-BE86-7768B4439B3E}"/>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249" name="n_2aveValue【保健センター・保健所】&#10;有形固定資産減価償却率">
          <a:extLst>
            <a:ext uri="{FF2B5EF4-FFF2-40B4-BE49-F238E27FC236}">
              <a16:creationId xmlns:a16="http://schemas.microsoft.com/office/drawing/2014/main" id="{31EF062B-AE37-4CEE-93D4-8ADE40CC81F4}"/>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250" name="n_3aveValue【保健センター・保健所】&#10;有形固定資産減価償却率">
          <a:extLst>
            <a:ext uri="{FF2B5EF4-FFF2-40B4-BE49-F238E27FC236}">
              <a16:creationId xmlns:a16="http://schemas.microsoft.com/office/drawing/2014/main" id="{93CCE2E7-316E-4320-8DF8-EEADC1832256}"/>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251" name="n_4aveValue【保健センター・保健所】&#10;有形固定資産減価償却率">
          <a:extLst>
            <a:ext uri="{FF2B5EF4-FFF2-40B4-BE49-F238E27FC236}">
              <a16:creationId xmlns:a16="http://schemas.microsoft.com/office/drawing/2014/main" id="{BE4E28D4-6BFF-455C-95CA-5949B30766D5}"/>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23240</xdr:rowOff>
    </xdr:from>
    <xdr:ext cx="405111" cy="259045"/>
    <xdr:sp macro="" textlink="">
      <xdr:nvSpPr>
        <xdr:cNvPr id="252" name="n_1mainValue【保健センター・保健所】&#10;有形固定資産減価償却率">
          <a:extLst>
            <a:ext uri="{FF2B5EF4-FFF2-40B4-BE49-F238E27FC236}">
              <a16:creationId xmlns:a16="http://schemas.microsoft.com/office/drawing/2014/main" id="{7461D2BE-6D14-4138-9B4F-64D6C8588BA9}"/>
            </a:ext>
          </a:extLst>
        </xdr:cNvPr>
        <xdr:cNvSpPr txBox="1"/>
      </xdr:nvSpPr>
      <xdr:spPr>
        <a:xfrm>
          <a:off x="15266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13443</xdr:rowOff>
    </xdr:from>
    <xdr:ext cx="405111" cy="259045"/>
    <xdr:sp macro="" textlink="">
      <xdr:nvSpPr>
        <xdr:cNvPr id="253" name="n_2mainValue【保健センター・保健所】&#10;有形固定資産減価償却率">
          <a:extLst>
            <a:ext uri="{FF2B5EF4-FFF2-40B4-BE49-F238E27FC236}">
              <a16:creationId xmlns:a16="http://schemas.microsoft.com/office/drawing/2014/main" id="{5214664E-813D-4193-88B1-8B2967674D23}"/>
            </a:ext>
          </a:extLst>
        </xdr:cNvPr>
        <xdr:cNvSpPr txBox="1"/>
      </xdr:nvSpPr>
      <xdr:spPr>
        <a:xfrm>
          <a:off x="14389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54" name="正方形/長方形 253">
          <a:extLst>
            <a:ext uri="{FF2B5EF4-FFF2-40B4-BE49-F238E27FC236}">
              <a16:creationId xmlns:a16="http://schemas.microsoft.com/office/drawing/2014/main" id="{59517CED-BA29-4A12-82EE-42530CBC75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5" name="正方形/長方形 254">
          <a:extLst>
            <a:ext uri="{FF2B5EF4-FFF2-40B4-BE49-F238E27FC236}">
              <a16:creationId xmlns:a16="http://schemas.microsoft.com/office/drawing/2014/main" id="{385B293E-FCA5-4D46-99BA-F03D8E6899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6" name="正方形/長方形 255">
          <a:extLst>
            <a:ext uri="{FF2B5EF4-FFF2-40B4-BE49-F238E27FC236}">
              <a16:creationId xmlns:a16="http://schemas.microsoft.com/office/drawing/2014/main" id="{DCF87D37-8D27-40B4-B914-8A507D29F6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7" name="正方形/長方形 256">
          <a:extLst>
            <a:ext uri="{FF2B5EF4-FFF2-40B4-BE49-F238E27FC236}">
              <a16:creationId xmlns:a16="http://schemas.microsoft.com/office/drawing/2014/main" id="{BF3B2C04-B758-46DB-9A5B-C541F0498A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8" name="正方形/長方形 257">
          <a:extLst>
            <a:ext uri="{FF2B5EF4-FFF2-40B4-BE49-F238E27FC236}">
              <a16:creationId xmlns:a16="http://schemas.microsoft.com/office/drawing/2014/main" id="{A2B712DD-EA65-4C59-BC43-42B214D6E0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9" name="正方形/長方形 258">
          <a:extLst>
            <a:ext uri="{FF2B5EF4-FFF2-40B4-BE49-F238E27FC236}">
              <a16:creationId xmlns:a16="http://schemas.microsoft.com/office/drawing/2014/main" id="{4A5121E6-42E6-4F03-96E6-0A21543C1D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0" name="正方形/長方形 259">
          <a:extLst>
            <a:ext uri="{FF2B5EF4-FFF2-40B4-BE49-F238E27FC236}">
              <a16:creationId xmlns:a16="http://schemas.microsoft.com/office/drawing/2014/main" id="{1AF02F63-C426-4758-B7FB-1DB09C4578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1" name="正方形/長方形 260">
          <a:extLst>
            <a:ext uri="{FF2B5EF4-FFF2-40B4-BE49-F238E27FC236}">
              <a16:creationId xmlns:a16="http://schemas.microsoft.com/office/drawing/2014/main" id="{BB69E4A9-CBA3-46EF-B2E9-07D252703D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2" name="テキスト ボックス 261">
          <a:extLst>
            <a:ext uri="{FF2B5EF4-FFF2-40B4-BE49-F238E27FC236}">
              <a16:creationId xmlns:a16="http://schemas.microsoft.com/office/drawing/2014/main" id="{94D8A344-AA47-4EB6-A3D4-EDCECC4FF1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3" name="直線コネクタ 262">
          <a:extLst>
            <a:ext uri="{FF2B5EF4-FFF2-40B4-BE49-F238E27FC236}">
              <a16:creationId xmlns:a16="http://schemas.microsoft.com/office/drawing/2014/main" id="{21B1476B-6CBB-4249-BEAC-E7DDF3A225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64" name="直線コネクタ 263">
          <a:extLst>
            <a:ext uri="{FF2B5EF4-FFF2-40B4-BE49-F238E27FC236}">
              <a16:creationId xmlns:a16="http://schemas.microsoft.com/office/drawing/2014/main" id="{354B4840-9C34-4877-A853-EF9D9137827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65" name="テキスト ボックス 264">
          <a:extLst>
            <a:ext uri="{FF2B5EF4-FFF2-40B4-BE49-F238E27FC236}">
              <a16:creationId xmlns:a16="http://schemas.microsoft.com/office/drawing/2014/main" id="{D55A7B3E-6DF4-4B5A-B93C-0AFB013C328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66" name="直線コネクタ 265">
          <a:extLst>
            <a:ext uri="{FF2B5EF4-FFF2-40B4-BE49-F238E27FC236}">
              <a16:creationId xmlns:a16="http://schemas.microsoft.com/office/drawing/2014/main" id="{F4A8AF32-E7A6-4FB8-83E8-34330F7BAEA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67" name="テキスト ボックス 266">
          <a:extLst>
            <a:ext uri="{FF2B5EF4-FFF2-40B4-BE49-F238E27FC236}">
              <a16:creationId xmlns:a16="http://schemas.microsoft.com/office/drawing/2014/main" id="{C48EFE7F-91BC-4C82-850C-8E74552CB08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68" name="直線コネクタ 267">
          <a:extLst>
            <a:ext uri="{FF2B5EF4-FFF2-40B4-BE49-F238E27FC236}">
              <a16:creationId xmlns:a16="http://schemas.microsoft.com/office/drawing/2014/main" id="{C5A624C3-BF25-4B34-A8A1-C26DA90816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69" name="テキスト ボックス 268">
          <a:extLst>
            <a:ext uri="{FF2B5EF4-FFF2-40B4-BE49-F238E27FC236}">
              <a16:creationId xmlns:a16="http://schemas.microsoft.com/office/drawing/2014/main" id="{729709C1-0706-467E-892C-C2267041993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70" name="直線コネクタ 269">
          <a:extLst>
            <a:ext uri="{FF2B5EF4-FFF2-40B4-BE49-F238E27FC236}">
              <a16:creationId xmlns:a16="http://schemas.microsoft.com/office/drawing/2014/main" id="{EC1F9ABA-7242-4C68-BEA1-9185701439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71" name="テキスト ボックス 270">
          <a:extLst>
            <a:ext uri="{FF2B5EF4-FFF2-40B4-BE49-F238E27FC236}">
              <a16:creationId xmlns:a16="http://schemas.microsoft.com/office/drawing/2014/main" id="{103BBCA0-AEDA-4101-8FA7-0407DF58EDC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2" name="直線コネクタ 271">
          <a:extLst>
            <a:ext uri="{FF2B5EF4-FFF2-40B4-BE49-F238E27FC236}">
              <a16:creationId xmlns:a16="http://schemas.microsoft.com/office/drawing/2014/main" id="{09DFF2CD-FD93-4710-BED8-1DE24985CAF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73" name="テキスト ボックス 272">
          <a:extLst>
            <a:ext uri="{FF2B5EF4-FFF2-40B4-BE49-F238E27FC236}">
              <a16:creationId xmlns:a16="http://schemas.microsoft.com/office/drawing/2014/main" id="{2F9DCAFE-FABF-47F0-9DA3-B17B2C9A03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4" name="【保健センター・保健所】&#10;一人当たり面積グラフ枠">
          <a:extLst>
            <a:ext uri="{FF2B5EF4-FFF2-40B4-BE49-F238E27FC236}">
              <a16:creationId xmlns:a16="http://schemas.microsoft.com/office/drawing/2014/main" id="{91F7E7A8-BC31-4C16-98EC-3952DAF50C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275" name="直線コネクタ 274">
          <a:extLst>
            <a:ext uri="{FF2B5EF4-FFF2-40B4-BE49-F238E27FC236}">
              <a16:creationId xmlns:a16="http://schemas.microsoft.com/office/drawing/2014/main" id="{AA7C5740-46E9-4FA4-98BE-CF560A8D526A}"/>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276" name="【保健センター・保健所】&#10;一人当たり面積最小値テキスト">
          <a:extLst>
            <a:ext uri="{FF2B5EF4-FFF2-40B4-BE49-F238E27FC236}">
              <a16:creationId xmlns:a16="http://schemas.microsoft.com/office/drawing/2014/main" id="{A8CC5076-DCA6-44B2-B98A-800909D8D560}"/>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277" name="直線コネクタ 276">
          <a:extLst>
            <a:ext uri="{FF2B5EF4-FFF2-40B4-BE49-F238E27FC236}">
              <a16:creationId xmlns:a16="http://schemas.microsoft.com/office/drawing/2014/main" id="{96239395-DE59-4709-B9F7-9A91C6D2A165}"/>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278" name="【保健センター・保健所】&#10;一人当たり面積最大値テキスト">
          <a:extLst>
            <a:ext uri="{FF2B5EF4-FFF2-40B4-BE49-F238E27FC236}">
              <a16:creationId xmlns:a16="http://schemas.microsoft.com/office/drawing/2014/main" id="{6443D320-F15A-49C6-86E7-E20441BEECDE}"/>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279" name="直線コネクタ 278">
          <a:extLst>
            <a:ext uri="{FF2B5EF4-FFF2-40B4-BE49-F238E27FC236}">
              <a16:creationId xmlns:a16="http://schemas.microsoft.com/office/drawing/2014/main" id="{0FDA1B92-23DF-4BF5-8118-B86191869468}"/>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280" name="【保健センター・保健所】&#10;一人当たり面積平均値テキスト">
          <a:extLst>
            <a:ext uri="{FF2B5EF4-FFF2-40B4-BE49-F238E27FC236}">
              <a16:creationId xmlns:a16="http://schemas.microsoft.com/office/drawing/2014/main" id="{1C05D89C-3060-4B78-87DE-D99DDAB9F0CA}"/>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281" name="フローチャート: 判断 280">
          <a:extLst>
            <a:ext uri="{FF2B5EF4-FFF2-40B4-BE49-F238E27FC236}">
              <a16:creationId xmlns:a16="http://schemas.microsoft.com/office/drawing/2014/main" id="{4B1023E4-BDB1-4C28-8A1F-72E11BDF3AE8}"/>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282" name="フローチャート: 判断 281">
          <a:extLst>
            <a:ext uri="{FF2B5EF4-FFF2-40B4-BE49-F238E27FC236}">
              <a16:creationId xmlns:a16="http://schemas.microsoft.com/office/drawing/2014/main" id="{9B3173F5-1FB6-425E-8991-77E838365D9B}"/>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283" name="フローチャート: 判断 282">
          <a:extLst>
            <a:ext uri="{FF2B5EF4-FFF2-40B4-BE49-F238E27FC236}">
              <a16:creationId xmlns:a16="http://schemas.microsoft.com/office/drawing/2014/main" id="{08F444B3-E041-46C2-87BF-C497FD6764EB}"/>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284" name="フローチャート: 判断 283">
          <a:extLst>
            <a:ext uri="{FF2B5EF4-FFF2-40B4-BE49-F238E27FC236}">
              <a16:creationId xmlns:a16="http://schemas.microsoft.com/office/drawing/2014/main" id="{3347E9B4-4127-4139-9E83-BAA22288D5F0}"/>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285" name="フローチャート: 判断 284">
          <a:extLst>
            <a:ext uri="{FF2B5EF4-FFF2-40B4-BE49-F238E27FC236}">
              <a16:creationId xmlns:a16="http://schemas.microsoft.com/office/drawing/2014/main" id="{7DBBBC05-DC25-418C-B032-A251F417B808}"/>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id="{0593A9DF-F201-49EE-94C2-C96C044B65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7" name="テキスト ボックス 286">
          <a:extLst>
            <a:ext uri="{FF2B5EF4-FFF2-40B4-BE49-F238E27FC236}">
              <a16:creationId xmlns:a16="http://schemas.microsoft.com/office/drawing/2014/main" id="{B3261259-9390-4A4B-A4E3-FA973B4576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id="{B3E3FFE5-DEB4-415B-8FF7-4C51CC1375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28A1935F-E7C8-4377-B124-0DECDB75DB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0" name="テキスト ボックス 289">
          <a:extLst>
            <a:ext uri="{FF2B5EF4-FFF2-40B4-BE49-F238E27FC236}">
              <a16:creationId xmlns:a16="http://schemas.microsoft.com/office/drawing/2014/main" id="{9B8D5160-16B5-46E5-A3F2-8464614816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141224</xdr:rowOff>
    </xdr:from>
    <xdr:to>
      <xdr:col>116</xdr:col>
      <xdr:colOff>114300</xdr:colOff>
      <xdr:row>61</xdr:row>
      <xdr:rowOff>71374</xdr:rowOff>
    </xdr:to>
    <xdr:sp macro="" textlink="">
      <xdr:nvSpPr>
        <xdr:cNvPr id="291" name="楕円 290">
          <a:extLst>
            <a:ext uri="{FF2B5EF4-FFF2-40B4-BE49-F238E27FC236}">
              <a16:creationId xmlns:a16="http://schemas.microsoft.com/office/drawing/2014/main" id="{5E498995-9793-4779-9003-A59F28D736A1}"/>
            </a:ext>
          </a:extLst>
        </xdr:cNvPr>
        <xdr:cNvSpPr/>
      </xdr:nvSpPr>
      <xdr:spPr>
        <a:xfrm>
          <a:off x="221107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164101</xdr:rowOff>
    </xdr:from>
    <xdr:ext cx="469744" cy="259045"/>
    <xdr:sp macro="" textlink="">
      <xdr:nvSpPr>
        <xdr:cNvPr id="292" name="【保健センター・保健所】&#10;一人当たり面積該当値テキスト">
          <a:extLst>
            <a:ext uri="{FF2B5EF4-FFF2-40B4-BE49-F238E27FC236}">
              <a16:creationId xmlns:a16="http://schemas.microsoft.com/office/drawing/2014/main" id="{CE435ED6-2808-48C8-8C4E-1C9D02581D43}"/>
            </a:ext>
          </a:extLst>
        </xdr:cNvPr>
        <xdr:cNvSpPr txBox="1"/>
      </xdr:nvSpPr>
      <xdr:spPr>
        <a:xfrm>
          <a:off x="22199600" y="102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150368</xdr:rowOff>
    </xdr:from>
    <xdr:to>
      <xdr:col>112</xdr:col>
      <xdr:colOff>38100</xdr:colOff>
      <xdr:row>61</xdr:row>
      <xdr:rowOff>80518</xdr:rowOff>
    </xdr:to>
    <xdr:sp macro="" textlink="">
      <xdr:nvSpPr>
        <xdr:cNvPr id="293" name="楕円 292">
          <a:extLst>
            <a:ext uri="{FF2B5EF4-FFF2-40B4-BE49-F238E27FC236}">
              <a16:creationId xmlns:a16="http://schemas.microsoft.com/office/drawing/2014/main" id="{85FCDD3A-59EB-411F-8395-8BB6482FCC92}"/>
            </a:ext>
          </a:extLst>
        </xdr:cNvPr>
        <xdr:cNvSpPr/>
      </xdr:nvSpPr>
      <xdr:spPr>
        <a:xfrm>
          <a:off x="21272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20574</xdr:rowOff>
    </xdr:from>
    <xdr:to>
      <xdr:col>116</xdr:col>
      <xdr:colOff>63500</xdr:colOff>
      <xdr:row>61</xdr:row>
      <xdr:rowOff>29718</xdr:rowOff>
    </xdr:to>
    <xdr:cxnSp macro="">
      <xdr:nvCxnSpPr>
        <xdr:cNvPr id="294" name="直線コネクタ 293">
          <a:extLst>
            <a:ext uri="{FF2B5EF4-FFF2-40B4-BE49-F238E27FC236}">
              <a16:creationId xmlns:a16="http://schemas.microsoft.com/office/drawing/2014/main" id="{C33A6954-F58C-4FD2-96F5-BE33E1195011}"/>
            </a:ext>
          </a:extLst>
        </xdr:cNvPr>
        <xdr:cNvCxnSpPr/>
      </xdr:nvCxnSpPr>
      <xdr:spPr>
        <a:xfrm flipV="1">
          <a:off x="21323300" y="10479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159512</xdr:rowOff>
    </xdr:from>
    <xdr:to>
      <xdr:col>107</xdr:col>
      <xdr:colOff>101600</xdr:colOff>
      <xdr:row>61</xdr:row>
      <xdr:rowOff>89662</xdr:rowOff>
    </xdr:to>
    <xdr:sp macro="" textlink="">
      <xdr:nvSpPr>
        <xdr:cNvPr id="295" name="楕円 294">
          <a:extLst>
            <a:ext uri="{FF2B5EF4-FFF2-40B4-BE49-F238E27FC236}">
              <a16:creationId xmlns:a16="http://schemas.microsoft.com/office/drawing/2014/main" id="{FC153F40-C0F5-4427-88BB-85B9B2EA4036}"/>
            </a:ext>
          </a:extLst>
        </xdr:cNvPr>
        <xdr:cNvSpPr/>
      </xdr:nvSpPr>
      <xdr:spPr>
        <a:xfrm>
          <a:off x="20383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29718</xdr:rowOff>
    </xdr:from>
    <xdr:to>
      <xdr:col>111</xdr:col>
      <xdr:colOff>177800</xdr:colOff>
      <xdr:row>61</xdr:row>
      <xdr:rowOff>38862</xdr:rowOff>
    </xdr:to>
    <xdr:cxnSp macro="">
      <xdr:nvCxnSpPr>
        <xdr:cNvPr id="296" name="直線コネクタ 295">
          <a:extLst>
            <a:ext uri="{FF2B5EF4-FFF2-40B4-BE49-F238E27FC236}">
              <a16:creationId xmlns:a16="http://schemas.microsoft.com/office/drawing/2014/main" id="{112048D3-517A-47A3-9690-D1385E536D16}"/>
            </a:ext>
          </a:extLst>
        </xdr:cNvPr>
        <xdr:cNvCxnSpPr/>
      </xdr:nvCxnSpPr>
      <xdr:spPr>
        <a:xfrm flipV="1">
          <a:off x="20434300" y="1048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297" name="n_1aveValue【保健センター・保健所】&#10;一人当たり面積">
          <a:extLst>
            <a:ext uri="{FF2B5EF4-FFF2-40B4-BE49-F238E27FC236}">
              <a16:creationId xmlns:a16="http://schemas.microsoft.com/office/drawing/2014/main" id="{9C64CBB1-F316-4A2F-934F-62D0FB4C9E1B}"/>
            </a:ext>
          </a:extLst>
        </xdr:cNvPr>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298" name="n_2aveValue【保健センター・保健所】&#10;一人当たり面積">
          <a:extLst>
            <a:ext uri="{FF2B5EF4-FFF2-40B4-BE49-F238E27FC236}">
              <a16:creationId xmlns:a16="http://schemas.microsoft.com/office/drawing/2014/main" id="{E9B06600-39D6-43CD-8DB2-B786560C7D4D}"/>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299" name="n_3aveValue【保健センター・保健所】&#10;一人当たり面積">
          <a:extLst>
            <a:ext uri="{FF2B5EF4-FFF2-40B4-BE49-F238E27FC236}">
              <a16:creationId xmlns:a16="http://schemas.microsoft.com/office/drawing/2014/main" id="{5641EC30-5B7B-46CF-9B7B-EAE24306491E}"/>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300" name="n_4aveValue【保健センター・保健所】&#10;一人当たり面積">
          <a:extLst>
            <a:ext uri="{FF2B5EF4-FFF2-40B4-BE49-F238E27FC236}">
              <a16:creationId xmlns:a16="http://schemas.microsoft.com/office/drawing/2014/main" id="{1E0002FD-D76A-4A2C-BFDB-B2E883F70FD9}"/>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97045</xdr:rowOff>
    </xdr:from>
    <xdr:ext cx="469744" cy="259045"/>
    <xdr:sp macro="" textlink="">
      <xdr:nvSpPr>
        <xdr:cNvPr id="301" name="n_1mainValue【保健センター・保健所】&#10;一人当たり面積">
          <a:extLst>
            <a:ext uri="{FF2B5EF4-FFF2-40B4-BE49-F238E27FC236}">
              <a16:creationId xmlns:a16="http://schemas.microsoft.com/office/drawing/2014/main" id="{83D4DFC1-8565-44BC-A0AD-550CBCE3FF03}"/>
            </a:ext>
          </a:extLst>
        </xdr:cNvPr>
        <xdr:cNvSpPr txBox="1"/>
      </xdr:nvSpPr>
      <xdr:spPr>
        <a:xfrm>
          <a:off x="210757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302" name="n_2mainValue【保健センター・保健所】&#10;一人当たり面積">
          <a:extLst>
            <a:ext uri="{FF2B5EF4-FFF2-40B4-BE49-F238E27FC236}">
              <a16:creationId xmlns:a16="http://schemas.microsoft.com/office/drawing/2014/main" id="{2617F310-8674-4B27-A831-57CE8530967E}"/>
            </a:ext>
          </a:extLst>
        </xdr:cNvPr>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3" name="正方形/長方形 302">
          <a:extLst>
            <a:ext uri="{FF2B5EF4-FFF2-40B4-BE49-F238E27FC236}">
              <a16:creationId xmlns:a16="http://schemas.microsoft.com/office/drawing/2014/main" id="{97541230-99F9-4174-8792-C3CF0C496A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4" name="正方形/長方形 303">
          <a:extLst>
            <a:ext uri="{FF2B5EF4-FFF2-40B4-BE49-F238E27FC236}">
              <a16:creationId xmlns:a16="http://schemas.microsoft.com/office/drawing/2014/main" id="{8B5E1201-DF53-462F-B273-71DF448979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5" name="正方形/長方形 304">
          <a:extLst>
            <a:ext uri="{FF2B5EF4-FFF2-40B4-BE49-F238E27FC236}">
              <a16:creationId xmlns:a16="http://schemas.microsoft.com/office/drawing/2014/main" id="{24C44109-8C48-49D3-81C9-069F05B761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6" name="正方形/長方形 305">
          <a:extLst>
            <a:ext uri="{FF2B5EF4-FFF2-40B4-BE49-F238E27FC236}">
              <a16:creationId xmlns:a16="http://schemas.microsoft.com/office/drawing/2014/main" id="{03D14FFB-32D6-4C33-8721-B0F1CD8BF1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7" name="正方形/長方形 306">
          <a:extLst>
            <a:ext uri="{FF2B5EF4-FFF2-40B4-BE49-F238E27FC236}">
              <a16:creationId xmlns:a16="http://schemas.microsoft.com/office/drawing/2014/main" id="{03DD0114-1E46-4B76-B114-D5B779D165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8" name="正方形/長方形 307">
          <a:extLst>
            <a:ext uri="{FF2B5EF4-FFF2-40B4-BE49-F238E27FC236}">
              <a16:creationId xmlns:a16="http://schemas.microsoft.com/office/drawing/2014/main" id="{15143B24-F564-49B4-BA28-9558EFE978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9" name="正方形/長方形 308">
          <a:extLst>
            <a:ext uri="{FF2B5EF4-FFF2-40B4-BE49-F238E27FC236}">
              <a16:creationId xmlns:a16="http://schemas.microsoft.com/office/drawing/2014/main" id="{AEF6F0D1-575A-443C-96B3-073BB9F663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0" name="正方形/長方形 309">
          <a:extLst>
            <a:ext uri="{FF2B5EF4-FFF2-40B4-BE49-F238E27FC236}">
              <a16:creationId xmlns:a16="http://schemas.microsoft.com/office/drawing/2014/main" id="{D8632D29-AA49-4777-BD51-B4215C4542C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1" name="テキスト ボックス 310">
          <a:extLst>
            <a:ext uri="{FF2B5EF4-FFF2-40B4-BE49-F238E27FC236}">
              <a16:creationId xmlns:a16="http://schemas.microsoft.com/office/drawing/2014/main" id="{44BC328B-EA0B-4218-85F6-7D6F22447E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2" name="直線コネクタ 311">
          <a:extLst>
            <a:ext uri="{FF2B5EF4-FFF2-40B4-BE49-F238E27FC236}">
              <a16:creationId xmlns:a16="http://schemas.microsoft.com/office/drawing/2014/main" id="{C48FDAB4-E3FE-4A6C-9358-301B8DE623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3" name="テキスト ボックス 312">
          <a:extLst>
            <a:ext uri="{FF2B5EF4-FFF2-40B4-BE49-F238E27FC236}">
              <a16:creationId xmlns:a16="http://schemas.microsoft.com/office/drawing/2014/main" id="{ADBE7B15-7947-4255-8BC5-3D888C702C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14" name="直線コネクタ 313">
          <a:extLst>
            <a:ext uri="{FF2B5EF4-FFF2-40B4-BE49-F238E27FC236}">
              <a16:creationId xmlns:a16="http://schemas.microsoft.com/office/drawing/2014/main" id="{682C1ABA-8B46-40B9-8918-B6DF3DB8694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15" name="テキスト ボックス 314">
          <a:extLst>
            <a:ext uri="{FF2B5EF4-FFF2-40B4-BE49-F238E27FC236}">
              <a16:creationId xmlns:a16="http://schemas.microsoft.com/office/drawing/2014/main" id="{91DB490C-FF8D-4D82-BF46-75C9441C8E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16" name="直線コネクタ 315">
          <a:extLst>
            <a:ext uri="{FF2B5EF4-FFF2-40B4-BE49-F238E27FC236}">
              <a16:creationId xmlns:a16="http://schemas.microsoft.com/office/drawing/2014/main" id="{7647676B-320B-4039-8619-822FFB92465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17" name="テキスト ボックス 316">
          <a:extLst>
            <a:ext uri="{FF2B5EF4-FFF2-40B4-BE49-F238E27FC236}">
              <a16:creationId xmlns:a16="http://schemas.microsoft.com/office/drawing/2014/main" id="{B7581990-B589-4174-9C8C-D9135657C4A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18" name="直線コネクタ 317">
          <a:extLst>
            <a:ext uri="{FF2B5EF4-FFF2-40B4-BE49-F238E27FC236}">
              <a16:creationId xmlns:a16="http://schemas.microsoft.com/office/drawing/2014/main" id="{E416D17F-BC8E-4D48-B521-94C49120CC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19" name="テキスト ボックス 318">
          <a:extLst>
            <a:ext uri="{FF2B5EF4-FFF2-40B4-BE49-F238E27FC236}">
              <a16:creationId xmlns:a16="http://schemas.microsoft.com/office/drawing/2014/main" id="{4770B075-50E1-4ED1-91F2-C7D9833F3E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20" name="直線コネクタ 319">
          <a:extLst>
            <a:ext uri="{FF2B5EF4-FFF2-40B4-BE49-F238E27FC236}">
              <a16:creationId xmlns:a16="http://schemas.microsoft.com/office/drawing/2014/main" id="{00885AB6-553D-4BC9-8747-A6D58787209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21" name="テキスト ボックス 320">
          <a:extLst>
            <a:ext uri="{FF2B5EF4-FFF2-40B4-BE49-F238E27FC236}">
              <a16:creationId xmlns:a16="http://schemas.microsoft.com/office/drawing/2014/main" id="{A7C62D06-6E26-4E29-9447-59CA8E20EF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22" name="直線コネクタ 321">
          <a:extLst>
            <a:ext uri="{FF2B5EF4-FFF2-40B4-BE49-F238E27FC236}">
              <a16:creationId xmlns:a16="http://schemas.microsoft.com/office/drawing/2014/main" id="{246CA5C2-D7E4-45C5-AFF7-A4BC6689AC1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23" name="テキスト ボックス 322">
          <a:extLst>
            <a:ext uri="{FF2B5EF4-FFF2-40B4-BE49-F238E27FC236}">
              <a16:creationId xmlns:a16="http://schemas.microsoft.com/office/drawing/2014/main" id="{8A8BDAB9-3E3F-4DBC-AA73-0AE96D9852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4" name="直線コネクタ 323">
          <a:extLst>
            <a:ext uri="{FF2B5EF4-FFF2-40B4-BE49-F238E27FC236}">
              <a16:creationId xmlns:a16="http://schemas.microsoft.com/office/drawing/2014/main" id="{3C469FC2-D80B-4A4A-9EE4-306FBAF82D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25" name="テキスト ボックス 324">
          <a:extLst>
            <a:ext uri="{FF2B5EF4-FFF2-40B4-BE49-F238E27FC236}">
              <a16:creationId xmlns:a16="http://schemas.microsoft.com/office/drawing/2014/main" id="{B4247EF8-970F-4596-8EEE-34EA39E9C7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6" name="【消防施設】&#10;有形固定資産減価償却率グラフ枠">
          <a:extLst>
            <a:ext uri="{FF2B5EF4-FFF2-40B4-BE49-F238E27FC236}">
              <a16:creationId xmlns:a16="http://schemas.microsoft.com/office/drawing/2014/main" id="{1A3A3356-CD88-4E25-A4B8-938507E178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327" name="直線コネクタ 326">
          <a:extLst>
            <a:ext uri="{FF2B5EF4-FFF2-40B4-BE49-F238E27FC236}">
              <a16:creationId xmlns:a16="http://schemas.microsoft.com/office/drawing/2014/main" id="{F48857BA-5D3A-4CF8-BF3F-6AB044855FDB}"/>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328" name="【消防施設】&#10;有形固定資産減価償却率最小値テキスト">
          <a:extLst>
            <a:ext uri="{FF2B5EF4-FFF2-40B4-BE49-F238E27FC236}">
              <a16:creationId xmlns:a16="http://schemas.microsoft.com/office/drawing/2014/main" id="{5A23833C-E6FB-4016-9C9F-FE6596072E94}"/>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329" name="直線コネクタ 328">
          <a:extLst>
            <a:ext uri="{FF2B5EF4-FFF2-40B4-BE49-F238E27FC236}">
              <a16:creationId xmlns:a16="http://schemas.microsoft.com/office/drawing/2014/main" id="{15F54B35-F84F-4AF9-B386-E173CD335253}"/>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330" name="【消防施設】&#10;有形固定資産減価償却率最大値テキスト">
          <a:extLst>
            <a:ext uri="{FF2B5EF4-FFF2-40B4-BE49-F238E27FC236}">
              <a16:creationId xmlns:a16="http://schemas.microsoft.com/office/drawing/2014/main" id="{C23BF3A6-9D20-4BD3-BDA3-FE87C90B4277}"/>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331" name="直線コネクタ 330">
          <a:extLst>
            <a:ext uri="{FF2B5EF4-FFF2-40B4-BE49-F238E27FC236}">
              <a16:creationId xmlns:a16="http://schemas.microsoft.com/office/drawing/2014/main" id="{298F0DDF-6D96-4671-8909-C477A9C4E402}"/>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332" name="【消防施設】&#10;有形固定資産減価償却率平均値テキスト">
          <a:extLst>
            <a:ext uri="{FF2B5EF4-FFF2-40B4-BE49-F238E27FC236}">
              <a16:creationId xmlns:a16="http://schemas.microsoft.com/office/drawing/2014/main" id="{069CCE5F-982D-4988-9FBE-A50E0F015FD3}"/>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333" name="フローチャート: 判断 332">
          <a:extLst>
            <a:ext uri="{FF2B5EF4-FFF2-40B4-BE49-F238E27FC236}">
              <a16:creationId xmlns:a16="http://schemas.microsoft.com/office/drawing/2014/main" id="{C773EE2A-5650-4048-A926-354FC0C5B2A6}"/>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334" name="フローチャート: 判断 333">
          <a:extLst>
            <a:ext uri="{FF2B5EF4-FFF2-40B4-BE49-F238E27FC236}">
              <a16:creationId xmlns:a16="http://schemas.microsoft.com/office/drawing/2014/main" id="{F554384D-F914-4D44-ACA6-DCCE95E49F7D}"/>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335" name="フローチャート: 判断 334">
          <a:extLst>
            <a:ext uri="{FF2B5EF4-FFF2-40B4-BE49-F238E27FC236}">
              <a16:creationId xmlns:a16="http://schemas.microsoft.com/office/drawing/2014/main" id="{DA9EE5C5-E66F-4F21-99AB-080F83D24D61}"/>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336" name="フローチャート: 判断 335">
          <a:extLst>
            <a:ext uri="{FF2B5EF4-FFF2-40B4-BE49-F238E27FC236}">
              <a16:creationId xmlns:a16="http://schemas.microsoft.com/office/drawing/2014/main" id="{AFBBD564-6872-42DC-9B24-14D035F8A258}"/>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337" name="フローチャート: 判断 336">
          <a:extLst>
            <a:ext uri="{FF2B5EF4-FFF2-40B4-BE49-F238E27FC236}">
              <a16:creationId xmlns:a16="http://schemas.microsoft.com/office/drawing/2014/main" id="{07E3ADD9-54AC-4F01-A2A9-DF773A952481}"/>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5017066-D650-4674-9902-55104E8EB2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716BD342-75FB-447C-865B-087620669D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F7E8C5E-AF41-4D79-AD6A-E14F398EE2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330BB8CE-7C05-4B38-BC5C-A7C35F9A62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88A817A-E472-4E68-B734-C8CB1282903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109220</xdr:rowOff>
    </xdr:from>
    <xdr:to>
      <xdr:col>85</xdr:col>
      <xdr:colOff>177800</xdr:colOff>
      <xdr:row>84</xdr:row>
      <xdr:rowOff>39370</xdr:rowOff>
    </xdr:to>
    <xdr:sp macro="" textlink="">
      <xdr:nvSpPr>
        <xdr:cNvPr id="343" name="楕円 342">
          <a:extLst>
            <a:ext uri="{FF2B5EF4-FFF2-40B4-BE49-F238E27FC236}">
              <a16:creationId xmlns:a16="http://schemas.microsoft.com/office/drawing/2014/main" id="{B4EFB9F8-0C93-45B0-A764-67453B201328}"/>
            </a:ext>
          </a:extLst>
        </xdr:cNvPr>
        <xdr:cNvSpPr/>
      </xdr:nvSpPr>
      <xdr:spPr>
        <a:xfrm>
          <a:off x="16268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87647</xdr:rowOff>
    </xdr:from>
    <xdr:ext cx="405111" cy="259045"/>
    <xdr:sp macro="" textlink="">
      <xdr:nvSpPr>
        <xdr:cNvPr id="344" name="【消防施設】&#10;有形固定資産減価償却率該当値テキスト">
          <a:extLst>
            <a:ext uri="{FF2B5EF4-FFF2-40B4-BE49-F238E27FC236}">
              <a16:creationId xmlns:a16="http://schemas.microsoft.com/office/drawing/2014/main" id="{4AAB2A67-1B7B-4EA9-9C34-D22505AB7556}"/>
            </a:ext>
          </a:extLst>
        </xdr:cNvPr>
        <xdr:cNvSpPr txBox="1"/>
      </xdr:nvSpPr>
      <xdr:spPr>
        <a:xfrm>
          <a:off x="16357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73025</xdr:rowOff>
    </xdr:from>
    <xdr:to>
      <xdr:col>81</xdr:col>
      <xdr:colOff>101600</xdr:colOff>
      <xdr:row>84</xdr:row>
      <xdr:rowOff>3175</xdr:rowOff>
    </xdr:to>
    <xdr:sp macro="" textlink="">
      <xdr:nvSpPr>
        <xdr:cNvPr id="345" name="楕円 344">
          <a:extLst>
            <a:ext uri="{FF2B5EF4-FFF2-40B4-BE49-F238E27FC236}">
              <a16:creationId xmlns:a16="http://schemas.microsoft.com/office/drawing/2014/main" id="{3A7C8F9D-70B9-4A64-91B5-054C5E173CD8}"/>
            </a:ext>
          </a:extLst>
        </xdr:cNvPr>
        <xdr:cNvSpPr/>
      </xdr:nvSpPr>
      <xdr:spPr>
        <a:xfrm>
          <a:off x="15430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123825</xdr:rowOff>
    </xdr:from>
    <xdr:to>
      <xdr:col>85</xdr:col>
      <xdr:colOff>127000</xdr:colOff>
      <xdr:row>83</xdr:row>
      <xdr:rowOff>160020</xdr:rowOff>
    </xdr:to>
    <xdr:cxnSp macro="">
      <xdr:nvCxnSpPr>
        <xdr:cNvPr id="346" name="直線コネクタ 345">
          <a:extLst>
            <a:ext uri="{FF2B5EF4-FFF2-40B4-BE49-F238E27FC236}">
              <a16:creationId xmlns:a16="http://schemas.microsoft.com/office/drawing/2014/main" id="{E9E00D1C-E435-442E-A4E6-67341749D68B}"/>
            </a:ext>
          </a:extLst>
        </xdr:cNvPr>
        <xdr:cNvCxnSpPr/>
      </xdr:nvCxnSpPr>
      <xdr:spPr>
        <a:xfrm>
          <a:off x="15481300" y="143541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23495</xdr:rowOff>
    </xdr:from>
    <xdr:to>
      <xdr:col>76</xdr:col>
      <xdr:colOff>165100</xdr:colOff>
      <xdr:row>83</xdr:row>
      <xdr:rowOff>125095</xdr:rowOff>
    </xdr:to>
    <xdr:sp macro="" textlink="">
      <xdr:nvSpPr>
        <xdr:cNvPr id="347" name="楕円 346">
          <a:extLst>
            <a:ext uri="{FF2B5EF4-FFF2-40B4-BE49-F238E27FC236}">
              <a16:creationId xmlns:a16="http://schemas.microsoft.com/office/drawing/2014/main" id="{C779B328-55FF-4317-8514-B3C4E05B2E60}"/>
            </a:ext>
          </a:extLst>
        </xdr:cNvPr>
        <xdr:cNvSpPr/>
      </xdr:nvSpPr>
      <xdr:spPr>
        <a:xfrm>
          <a:off x="14541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74295</xdr:rowOff>
    </xdr:from>
    <xdr:to>
      <xdr:col>81</xdr:col>
      <xdr:colOff>50800</xdr:colOff>
      <xdr:row>83</xdr:row>
      <xdr:rowOff>123825</xdr:rowOff>
    </xdr:to>
    <xdr:cxnSp macro="">
      <xdr:nvCxnSpPr>
        <xdr:cNvPr id="348" name="直線コネクタ 347">
          <a:extLst>
            <a:ext uri="{FF2B5EF4-FFF2-40B4-BE49-F238E27FC236}">
              <a16:creationId xmlns:a16="http://schemas.microsoft.com/office/drawing/2014/main" id="{34A30505-03C1-44D7-9AE1-A3EA8B89D912}"/>
            </a:ext>
          </a:extLst>
        </xdr:cNvPr>
        <xdr:cNvCxnSpPr/>
      </xdr:nvCxnSpPr>
      <xdr:spPr>
        <a:xfrm>
          <a:off x="14592300" y="14304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349" name="n_1aveValue【消防施設】&#10;有形固定資産減価償却率">
          <a:extLst>
            <a:ext uri="{FF2B5EF4-FFF2-40B4-BE49-F238E27FC236}">
              <a16:creationId xmlns:a16="http://schemas.microsoft.com/office/drawing/2014/main" id="{67C12C08-4603-49EC-92E6-4109E578FFD5}"/>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350" name="n_2aveValue【消防施設】&#10;有形固定資産減価償却率">
          <a:extLst>
            <a:ext uri="{FF2B5EF4-FFF2-40B4-BE49-F238E27FC236}">
              <a16:creationId xmlns:a16="http://schemas.microsoft.com/office/drawing/2014/main" id="{3C6FC656-96E5-41C8-9BC9-7A9D9AF370FB}"/>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351" name="n_3aveValue【消防施設】&#10;有形固定資産減価償却率">
          <a:extLst>
            <a:ext uri="{FF2B5EF4-FFF2-40B4-BE49-F238E27FC236}">
              <a16:creationId xmlns:a16="http://schemas.microsoft.com/office/drawing/2014/main" id="{559E898D-7A38-4A9D-AE50-D3F3A44AC29D}"/>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352" name="n_4aveValue【消防施設】&#10;有形固定資産減価償却率">
          <a:extLst>
            <a:ext uri="{FF2B5EF4-FFF2-40B4-BE49-F238E27FC236}">
              <a16:creationId xmlns:a16="http://schemas.microsoft.com/office/drawing/2014/main" id="{1DBDC23E-5A33-474A-9AD4-6678A3C74F1F}"/>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165752</xdr:rowOff>
    </xdr:from>
    <xdr:ext cx="405111" cy="259045"/>
    <xdr:sp macro="" textlink="">
      <xdr:nvSpPr>
        <xdr:cNvPr id="353" name="n_1mainValue【消防施設】&#10;有形固定資産減価償却率">
          <a:extLst>
            <a:ext uri="{FF2B5EF4-FFF2-40B4-BE49-F238E27FC236}">
              <a16:creationId xmlns:a16="http://schemas.microsoft.com/office/drawing/2014/main" id="{F5926701-A3DF-470A-8A00-504A8907C8F0}"/>
            </a:ext>
          </a:extLst>
        </xdr:cNvPr>
        <xdr:cNvSpPr txBox="1"/>
      </xdr:nvSpPr>
      <xdr:spPr>
        <a:xfrm>
          <a:off x="15266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116222</xdr:rowOff>
    </xdr:from>
    <xdr:ext cx="405111" cy="259045"/>
    <xdr:sp macro="" textlink="">
      <xdr:nvSpPr>
        <xdr:cNvPr id="354" name="n_2mainValue【消防施設】&#10;有形固定資産減価償却率">
          <a:extLst>
            <a:ext uri="{FF2B5EF4-FFF2-40B4-BE49-F238E27FC236}">
              <a16:creationId xmlns:a16="http://schemas.microsoft.com/office/drawing/2014/main" id="{280E0B67-ABD8-4FA5-9855-BCE8396F8974}"/>
            </a:ext>
          </a:extLst>
        </xdr:cNvPr>
        <xdr:cNvSpPr txBox="1"/>
      </xdr:nvSpPr>
      <xdr:spPr>
        <a:xfrm>
          <a:off x="14389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5" name="正方形/長方形 354">
          <a:extLst>
            <a:ext uri="{FF2B5EF4-FFF2-40B4-BE49-F238E27FC236}">
              <a16:creationId xmlns:a16="http://schemas.microsoft.com/office/drawing/2014/main" id="{AD96CFCA-E984-48B9-9D6E-5E3363F90C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6" name="正方形/長方形 355">
          <a:extLst>
            <a:ext uri="{FF2B5EF4-FFF2-40B4-BE49-F238E27FC236}">
              <a16:creationId xmlns:a16="http://schemas.microsoft.com/office/drawing/2014/main" id="{A4270E45-9EA0-48EC-A5CF-069038C668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7" name="正方形/長方形 356">
          <a:extLst>
            <a:ext uri="{FF2B5EF4-FFF2-40B4-BE49-F238E27FC236}">
              <a16:creationId xmlns:a16="http://schemas.microsoft.com/office/drawing/2014/main" id="{00583516-BAE9-42F5-84DE-9D7B8A80E29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8" name="正方形/長方形 357">
          <a:extLst>
            <a:ext uri="{FF2B5EF4-FFF2-40B4-BE49-F238E27FC236}">
              <a16:creationId xmlns:a16="http://schemas.microsoft.com/office/drawing/2014/main" id="{8AF74669-60EF-49A2-B0BB-324E182E9F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9" name="正方形/長方形 358">
          <a:extLst>
            <a:ext uri="{FF2B5EF4-FFF2-40B4-BE49-F238E27FC236}">
              <a16:creationId xmlns:a16="http://schemas.microsoft.com/office/drawing/2014/main" id="{A4E0E367-D51B-4602-B1B1-D61B15C9D0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0" name="正方形/長方形 359">
          <a:extLst>
            <a:ext uri="{FF2B5EF4-FFF2-40B4-BE49-F238E27FC236}">
              <a16:creationId xmlns:a16="http://schemas.microsoft.com/office/drawing/2014/main" id="{3F50C215-5034-4433-A461-F1D041282C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1" name="正方形/長方形 360">
          <a:extLst>
            <a:ext uri="{FF2B5EF4-FFF2-40B4-BE49-F238E27FC236}">
              <a16:creationId xmlns:a16="http://schemas.microsoft.com/office/drawing/2014/main" id="{B03DF27A-2B6D-4583-AA42-C59E95D2BF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2" name="正方形/長方形 361">
          <a:extLst>
            <a:ext uri="{FF2B5EF4-FFF2-40B4-BE49-F238E27FC236}">
              <a16:creationId xmlns:a16="http://schemas.microsoft.com/office/drawing/2014/main" id="{16965B2B-6C5F-40C3-BA3C-76826A2D43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3" name="正方形/長方形 362">
          <a:extLst>
            <a:ext uri="{FF2B5EF4-FFF2-40B4-BE49-F238E27FC236}">
              <a16:creationId xmlns:a16="http://schemas.microsoft.com/office/drawing/2014/main" id="{EACACD9D-75BF-4397-9953-8548683D03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4" name="正方形/長方形 363">
          <a:extLst>
            <a:ext uri="{FF2B5EF4-FFF2-40B4-BE49-F238E27FC236}">
              <a16:creationId xmlns:a16="http://schemas.microsoft.com/office/drawing/2014/main" id="{2DCE785B-4650-4444-8223-70021969EC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5" name="正方形/長方形 364">
          <a:extLst>
            <a:ext uri="{FF2B5EF4-FFF2-40B4-BE49-F238E27FC236}">
              <a16:creationId xmlns:a16="http://schemas.microsoft.com/office/drawing/2014/main" id="{310561F3-76CD-49A1-9093-3DAC772EDB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6" name="正方形/長方形 365">
          <a:extLst>
            <a:ext uri="{FF2B5EF4-FFF2-40B4-BE49-F238E27FC236}">
              <a16:creationId xmlns:a16="http://schemas.microsoft.com/office/drawing/2014/main" id="{70D7F010-B50B-4862-865A-1F682AC3BD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7" name="正方形/長方形 366">
          <a:extLst>
            <a:ext uri="{FF2B5EF4-FFF2-40B4-BE49-F238E27FC236}">
              <a16:creationId xmlns:a16="http://schemas.microsoft.com/office/drawing/2014/main" id="{E5A4B73D-0217-4F57-9B2C-9561525F76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8" name="正方形/長方形 367">
          <a:extLst>
            <a:ext uri="{FF2B5EF4-FFF2-40B4-BE49-F238E27FC236}">
              <a16:creationId xmlns:a16="http://schemas.microsoft.com/office/drawing/2014/main" id="{CE2C903E-441A-4D0D-A754-7CE77D8531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9" name="正方形/長方形 368">
          <a:extLst>
            <a:ext uri="{FF2B5EF4-FFF2-40B4-BE49-F238E27FC236}">
              <a16:creationId xmlns:a16="http://schemas.microsoft.com/office/drawing/2014/main" id="{ED6EF019-5ACB-4180-84D1-C6E207B7C2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0" name="正方形/長方形 369">
          <a:extLst>
            <a:ext uri="{FF2B5EF4-FFF2-40B4-BE49-F238E27FC236}">
              <a16:creationId xmlns:a16="http://schemas.microsoft.com/office/drawing/2014/main" id="{28118A32-4D30-4B80-8C6E-7E1D60D317B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03BAC464-8915-45E4-A3EA-F3DC51D39A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2" name="直線コネクタ 371">
          <a:extLst>
            <a:ext uri="{FF2B5EF4-FFF2-40B4-BE49-F238E27FC236}">
              <a16:creationId xmlns:a16="http://schemas.microsoft.com/office/drawing/2014/main" id="{589D3361-EB93-41B9-BFD1-B0DFCD7AE6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EA54E938-F814-4E13-8997-F7EE3D437C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74" name="直線コネクタ 373">
          <a:extLst>
            <a:ext uri="{FF2B5EF4-FFF2-40B4-BE49-F238E27FC236}">
              <a16:creationId xmlns:a16="http://schemas.microsoft.com/office/drawing/2014/main" id="{CFC34DCC-F039-4C45-8B41-60B4C87508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75" name="テキスト ボックス 374">
          <a:extLst>
            <a:ext uri="{FF2B5EF4-FFF2-40B4-BE49-F238E27FC236}">
              <a16:creationId xmlns:a16="http://schemas.microsoft.com/office/drawing/2014/main" id="{4DC6C834-6E43-4B30-A282-AE3AAD9945B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6" name="直線コネクタ 375">
          <a:extLst>
            <a:ext uri="{FF2B5EF4-FFF2-40B4-BE49-F238E27FC236}">
              <a16:creationId xmlns:a16="http://schemas.microsoft.com/office/drawing/2014/main" id="{907F1FDD-5614-493F-9E44-1ECDCB3695D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7" name="テキスト ボックス 376">
          <a:extLst>
            <a:ext uri="{FF2B5EF4-FFF2-40B4-BE49-F238E27FC236}">
              <a16:creationId xmlns:a16="http://schemas.microsoft.com/office/drawing/2014/main" id="{AB852ADD-75DB-4FD0-A3E5-AA1316C092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8" name="直線コネクタ 377">
          <a:extLst>
            <a:ext uri="{FF2B5EF4-FFF2-40B4-BE49-F238E27FC236}">
              <a16:creationId xmlns:a16="http://schemas.microsoft.com/office/drawing/2014/main" id="{01BCA89B-E8F4-4B62-8126-6C536C3F01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79" name="テキスト ボックス 378">
          <a:extLst>
            <a:ext uri="{FF2B5EF4-FFF2-40B4-BE49-F238E27FC236}">
              <a16:creationId xmlns:a16="http://schemas.microsoft.com/office/drawing/2014/main" id="{51E86342-4AF4-44D1-9D64-4D528770F0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0" name="直線コネクタ 379">
          <a:extLst>
            <a:ext uri="{FF2B5EF4-FFF2-40B4-BE49-F238E27FC236}">
              <a16:creationId xmlns:a16="http://schemas.microsoft.com/office/drawing/2014/main" id="{51E09023-FF09-4156-A44E-37B87511B0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1" name="テキスト ボックス 380">
          <a:extLst>
            <a:ext uri="{FF2B5EF4-FFF2-40B4-BE49-F238E27FC236}">
              <a16:creationId xmlns:a16="http://schemas.microsoft.com/office/drawing/2014/main" id="{95D0B5A3-FA45-4384-8ADC-2FB4A7FD8D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2" name="直線コネクタ 381">
          <a:extLst>
            <a:ext uri="{FF2B5EF4-FFF2-40B4-BE49-F238E27FC236}">
              <a16:creationId xmlns:a16="http://schemas.microsoft.com/office/drawing/2014/main" id="{3C565116-A68F-4534-9BD5-77A62D0E9E3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3" name="テキスト ボックス 382">
          <a:extLst>
            <a:ext uri="{FF2B5EF4-FFF2-40B4-BE49-F238E27FC236}">
              <a16:creationId xmlns:a16="http://schemas.microsoft.com/office/drawing/2014/main" id="{873D5064-C468-49F2-B4C6-25DC8EF69A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4" name="直線コネクタ 383">
          <a:extLst>
            <a:ext uri="{FF2B5EF4-FFF2-40B4-BE49-F238E27FC236}">
              <a16:creationId xmlns:a16="http://schemas.microsoft.com/office/drawing/2014/main" id="{524C14AA-B207-4483-A84A-76A02DBF2F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85" name="テキスト ボックス 384">
          <a:extLst>
            <a:ext uri="{FF2B5EF4-FFF2-40B4-BE49-F238E27FC236}">
              <a16:creationId xmlns:a16="http://schemas.microsoft.com/office/drawing/2014/main" id="{DAA75762-5DD9-44FD-AF9A-ACD58EC07E3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6" name="直線コネクタ 385">
          <a:extLst>
            <a:ext uri="{FF2B5EF4-FFF2-40B4-BE49-F238E27FC236}">
              <a16:creationId xmlns:a16="http://schemas.microsoft.com/office/drawing/2014/main" id="{A39B5EB0-5F82-4E41-B524-E9728805BE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7" name="【庁舎】&#10;有形固定資産減価償却率グラフ枠">
          <a:extLst>
            <a:ext uri="{FF2B5EF4-FFF2-40B4-BE49-F238E27FC236}">
              <a16:creationId xmlns:a16="http://schemas.microsoft.com/office/drawing/2014/main" id="{97C2049D-3A96-4EE0-96E3-B30F679E4A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388" name="直線コネクタ 387">
          <a:extLst>
            <a:ext uri="{FF2B5EF4-FFF2-40B4-BE49-F238E27FC236}">
              <a16:creationId xmlns:a16="http://schemas.microsoft.com/office/drawing/2014/main" id="{AA7322D8-6740-4AEA-B829-0E37AA458866}"/>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89" name="【庁舎】&#10;有形固定資産減価償却率最小値テキスト">
          <a:extLst>
            <a:ext uri="{FF2B5EF4-FFF2-40B4-BE49-F238E27FC236}">
              <a16:creationId xmlns:a16="http://schemas.microsoft.com/office/drawing/2014/main" id="{28B67D57-C9FF-4B1A-9B9C-AFB2E32BEAD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90" name="直線コネクタ 389">
          <a:extLst>
            <a:ext uri="{FF2B5EF4-FFF2-40B4-BE49-F238E27FC236}">
              <a16:creationId xmlns:a16="http://schemas.microsoft.com/office/drawing/2014/main" id="{98CBA886-903D-4B0D-91DC-7EA38FE5532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391" name="【庁舎】&#10;有形固定資産減価償却率最大値テキスト">
          <a:extLst>
            <a:ext uri="{FF2B5EF4-FFF2-40B4-BE49-F238E27FC236}">
              <a16:creationId xmlns:a16="http://schemas.microsoft.com/office/drawing/2014/main" id="{D0285765-23CC-4D88-9B77-54799FCDA5DA}"/>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392" name="直線コネクタ 391">
          <a:extLst>
            <a:ext uri="{FF2B5EF4-FFF2-40B4-BE49-F238E27FC236}">
              <a16:creationId xmlns:a16="http://schemas.microsoft.com/office/drawing/2014/main" id="{DBAC58B3-390F-491F-AA55-A49ED5C76A1D}"/>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393" name="【庁舎】&#10;有形固定資産減価償却率平均値テキスト">
          <a:extLst>
            <a:ext uri="{FF2B5EF4-FFF2-40B4-BE49-F238E27FC236}">
              <a16:creationId xmlns:a16="http://schemas.microsoft.com/office/drawing/2014/main" id="{BAAAD0E7-485C-4CA5-8315-B82D129349CD}"/>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394" name="フローチャート: 判断 393">
          <a:extLst>
            <a:ext uri="{FF2B5EF4-FFF2-40B4-BE49-F238E27FC236}">
              <a16:creationId xmlns:a16="http://schemas.microsoft.com/office/drawing/2014/main" id="{7A6FE074-3A54-42F7-BBC4-A2BC1AFA7673}"/>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395" name="フローチャート: 判断 394">
          <a:extLst>
            <a:ext uri="{FF2B5EF4-FFF2-40B4-BE49-F238E27FC236}">
              <a16:creationId xmlns:a16="http://schemas.microsoft.com/office/drawing/2014/main" id="{F6EEC457-E1D7-4739-8E41-7E45899A8A03}"/>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396" name="フローチャート: 判断 395">
          <a:extLst>
            <a:ext uri="{FF2B5EF4-FFF2-40B4-BE49-F238E27FC236}">
              <a16:creationId xmlns:a16="http://schemas.microsoft.com/office/drawing/2014/main" id="{E659BAE9-D479-4693-AF2A-8900123DA910}"/>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397" name="フローチャート: 判断 396">
          <a:extLst>
            <a:ext uri="{FF2B5EF4-FFF2-40B4-BE49-F238E27FC236}">
              <a16:creationId xmlns:a16="http://schemas.microsoft.com/office/drawing/2014/main" id="{FBCEFECB-7AB1-4EF8-8407-90289F16BF63}"/>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398" name="フローチャート: 判断 397">
          <a:extLst>
            <a:ext uri="{FF2B5EF4-FFF2-40B4-BE49-F238E27FC236}">
              <a16:creationId xmlns:a16="http://schemas.microsoft.com/office/drawing/2014/main" id="{C63F6DA0-0B81-4C08-80A2-BB41A3B8DC92}"/>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720EE53C-0199-447A-BEDD-5BAED17302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919F827A-7D7B-4DB8-95BB-656A7DAAEB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47DBB30-0D84-427C-ABC2-6253D71228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B9A5CCE3-FB3E-40A0-B684-54B2F03EB6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8490F1CF-A000-43D4-B5F0-690B3DAED9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404" name="楕円 403">
          <a:extLst>
            <a:ext uri="{FF2B5EF4-FFF2-40B4-BE49-F238E27FC236}">
              <a16:creationId xmlns:a16="http://schemas.microsoft.com/office/drawing/2014/main" id="{C71B1E9E-9CC4-4C0D-ADB2-E1CF9B68C116}"/>
            </a:ext>
          </a:extLst>
        </xdr:cNvPr>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12354</xdr:rowOff>
    </xdr:from>
    <xdr:ext cx="405111" cy="259045"/>
    <xdr:sp macro="" textlink="">
      <xdr:nvSpPr>
        <xdr:cNvPr id="405" name="【庁舎】&#10;有形固定資産減価償却率該当値テキスト">
          <a:extLst>
            <a:ext uri="{FF2B5EF4-FFF2-40B4-BE49-F238E27FC236}">
              <a16:creationId xmlns:a16="http://schemas.microsoft.com/office/drawing/2014/main" id="{9CC3C8D5-711E-4C75-98DC-0815E5C0ED0B}"/>
            </a:ext>
          </a:extLst>
        </xdr:cNvPr>
        <xdr:cNvSpPr txBox="1"/>
      </xdr:nvSpPr>
      <xdr:spPr>
        <a:xfrm>
          <a:off x="16357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406" name="楕円 405">
          <a:extLst>
            <a:ext uri="{FF2B5EF4-FFF2-40B4-BE49-F238E27FC236}">
              <a16:creationId xmlns:a16="http://schemas.microsoft.com/office/drawing/2014/main" id="{21AE7810-F12C-4EF4-8DEA-2D48B6A786EB}"/>
            </a:ext>
          </a:extLst>
        </xdr:cNvPr>
        <xdr:cNvSpPr/>
      </xdr:nvSpPr>
      <xdr:spPr>
        <a:xfrm>
          <a:off x="15430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104</xdr:row>
      <xdr:rowOff>94162</xdr:rowOff>
    </xdr:to>
    <xdr:cxnSp macro="">
      <xdr:nvCxnSpPr>
        <xdr:cNvPr id="407" name="直線コネクタ 406">
          <a:extLst>
            <a:ext uri="{FF2B5EF4-FFF2-40B4-BE49-F238E27FC236}">
              <a16:creationId xmlns:a16="http://schemas.microsoft.com/office/drawing/2014/main" id="{51BA164A-7B99-4BDB-BDFC-4369BEFA8172}"/>
            </a:ext>
          </a:extLst>
        </xdr:cNvPr>
        <xdr:cNvCxnSpPr/>
      </xdr:nvCxnSpPr>
      <xdr:spPr>
        <a:xfrm flipV="1">
          <a:off x="15481300" y="1787107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408" name="楕円 407">
          <a:extLst>
            <a:ext uri="{FF2B5EF4-FFF2-40B4-BE49-F238E27FC236}">
              <a16:creationId xmlns:a16="http://schemas.microsoft.com/office/drawing/2014/main" id="{79D31162-A06F-4435-8316-8C8F5230F730}"/>
            </a:ext>
          </a:extLst>
        </xdr:cNvPr>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94162</xdr:rowOff>
    </xdr:from>
    <xdr:to>
      <xdr:col>81</xdr:col>
      <xdr:colOff>50800</xdr:colOff>
      <xdr:row>104</xdr:row>
      <xdr:rowOff>100693</xdr:rowOff>
    </xdr:to>
    <xdr:cxnSp macro="">
      <xdr:nvCxnSpPr>
        <xdr:cNvPr id="409" name="直線コネクタ 408">
          <a:extLst>
            <a:ext uri="{FF2B5EF4-FFF2-40B4-BE49-F238E27FC236}">
              <a16:creationId xmlns:a16="http://schemas.microsoft.com/office/drawing/2014/main" id="{27A42923-B94E-4C4E-98F8-8C8716AA21B9}"/>
            </a:ext>
          </a:extLst>
        </xdr:cNvPr>
        <xdr:cNvCxnSpPr/>
      </xdr:nvCxnSpPr>
      <xdr:spPr>
        <a:xfrm flipV="1">
          <a:off x="14592300" y="179249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410" name="n_1aveValue【庁舎】&#10;有形固定資産減価償却率">
          <a:extLst>
            <a:ext uri="{FF2B5EF4-FFF2-40B4-BE49-F238E27FC236}">
              <a16:creationId xmlns:a16="http://schemas.microsoft.com/office/drawing/2014/main" id="{BDEC2FE1-0574-4AAF-9761-CF358AF6F334}"/>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411" name="n_2aveValue【庁舎】&#10;有形固定資産減価償却率">
          <a:extLst>
            <a:ext uri="{FF2B5EF4-FFF2-40B4-BE49-F238E27FC236}">
              <a16:creationId xmlns:a16="http://schemas.microsoft.com/office/drawing/2014/main" id="{287F7D2F-0CF5-4FA7-BDDC-61F18D465423}"/>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412" name="n_3aveValue【庁舎】&#10;有形固定資産減価償却率">
          <a:extLst>
            <a:ext uri="{FF2B5EF4-FFF2-40B4-BE49-F238E27FC236}">
              <a16:creationId xmlns:a16="http://schemas.microsoft.com/office/drawing/2014/main" id="{E97594D5-3437-41E4-8A28-768299D2853E}"/>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413" name="n_4aveValue【庁舎】&#10;有形固定資産減価償却率">
          <a:extLst>
            <a:ext uri="{FF2B5EF4-FFF2-40B4-BE49-F238E27FC236}">
              <a16:creationId xmlns:a16="http://schemas.microsoft.com/office/drawing/2014/main" id="{E53FBD7F-FD61-48E3-8E8D-BAD04BAFD92D}"/>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161489</xdr:rowOff>
    </xdr:from>
    <xdr:ext cx="405111" cy="259045"/>
    <xdr:sp macro="" textlink="">
      <xdr:nvSpPr>
        <xdr:cNvPr id="414" name="n_1mainValue【庁舎】&#10;有形固定資産減価償却率">
          <a:extLst>
            <a:ext uri="{FF2B5EF4-FFF2-40B4-BE49-F238E27FC236}">
              <a16:creationId xmlns:a16="http://schemas.microsoft.com/office/drawing/2014/main" id="{9BFC97F0-9FFE-41A6-B34B-C0B2DC6A62FB}"/>
            </a:ext>
          </a:extLst>
        </xdr:cNvPr>
        <xdr:cNvSpPr txBox="1"/>
      </xdr:nvSpPr>
      <xdr:spPr>
        <a:xfrm>
          <a:off x="15266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415" name="n_2mainValue【庁舎】&#10;有形固定資産減価償却率">
          <a:extLst>
            <a:ext uri="{FF2B5EF4-FFF2-40B4-BE49-F238E27FC236}">
              <a16:creationId xmlns:a16="http://schemas.microsoft.com/office/drawing/2014/main" id="{974B92EC-73DF-484F-AC82-4F89DA6C3A1F}"/>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6" name="正方形/長方形 415">
          <a:extLst>
            <a:ext uri="{FF2B5EF4-FFF2-40B4-BE49-F238E27FC236}">
              <a16:creationId xmlns:a16="http://schemas.microsoft.com/office/drawing/2014/main" id="{8A8F6E32-9F4C-430F-AF2B-A7B12B900D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7" name="正方形/長方形 416">
          <a:extLst>
            <a:ext uri="{FF2B5EF4-FFF2-40B4-BE49-F238E27FC236}">
              <a16:creationId xmlns:a16="http://schemas.microsoft.com/office/drawing/2014/main" id="{FEF6D94D-C99D-41FB-A1BC-2FFA89DE97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8" name="正方形/長方形 417">
          <a:extLst>
            <a:ext uri="{FF2B5EF4-FFF2-40B4-BE49-F238E27FC236}">
              <a16:creationId xmlns:a16="http://schemas.microsoft.com/office/drawing/2014/main" id="{366F9BB3-6747-4857-86F3-57E32F8C1D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9" name="正方形/長方形 418">
          <a:extLst>
            <a:ext uri="{FF2B5EF4-FFF2-40B4-BE49-F238E27FC236}">
              <a16:creationId xmlns:a16="http://schemas.microsoft.com/office/drawing/2014/main" id="{A49BF48A-0682-4E88-AB98-4D8B5E1C2F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0" name="正方形/長方形 419">
          <a:extLst>
            <a:ext uri="{FF2B5EF4-FFF2-40B4-BE49-F238E27FC236}">
              <a16:creationId xmlns:a16="http://schemas.microsoft.com/office/drawing/2014/main" id="{A794472A-FBA7-4F12-82BB-C7BD9354E5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1" name="正方形/長方形 420">
          <a:extLst>
            <a:ext uri="{FF2B5EF4-FFF2-40B4-BE49-F238E27FC236}">
              <a16:creationId xmlns:a16="http://schemas.microsoft.com/office/drawing/2014/main" id="{AD90A9DB-6CA8-4679-AC46-200917FADE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2" name="正方形/長方形 421">
          <a:extLst>
            <a:ext uri="{FF2B5EF4-FFF2-40B4-BE49-F238E27FC236}">
              <a16:creationId xmlns:a16="http://schemas.microsoft.com/office/drawing/2014/main" id="{80E96024-3420-42CF-884E-EEFEDFF79F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3" name="正方形/長方形 422">
          <a:extLst>
            <a:ext uri="{FF2B5EF4-FFF2-40B4-BE49-F238E27FC236}">
              <a16:creationId xmlns:a16="http://schemas.microsoft.com/office/drawing/2014/main" id="{AF6AD9F7-B1C5-4A26-A191-477D0777EE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C8A8762D-BDE2-47CB-8EF7-1FD91BE06C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5" name="直線コネクタ 424">
          <a:extLst>
            <a:ext uri="{FF2B5EF4-FFF2-40B4-BE49-F238E27FC236}">
              <a16:creationId xmlns:a16="http://schemas.microsoft.com/office/drawing/2014/main" id="{6AA0445F-673A-4660-A682-6CEA23B7C7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26" name="直線コネクタ 425">
          <a:extLst>
            <a:ext uri="{FF2B5EF4-FFF2-40B4-BE49-F238E27FC236}">
              <a16:creationId xmlns:a16="http://schemas.microsoft.com/office/drawing/2014/main" id="{3F78E17C-2F61-47C5-9A7B-2F9B83178BE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27" name="テキスト ボックス 426">
          <a:extLst>
            <a:ext uri="{FF2B5EF4-FFF2-40B4-BE49-F238E27FC236}">
              <a16:creationId xmlns:a16="http://schemas.microsoft.com/office/drawing/2014/main" id="{8CB458D6-0006-4773-AC51-35CA83AAA9D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28" name="直線コネクタ 427">
          <a:extLst>
            <a:ext uri="{FF2B5EF4-FFF2-40B4-BE49-F238E27FC236}">
              <a16:creationId xmlns:a16="http://schemas.microsoft.com/office/drawing/2014/main" id="{8B5E5DB4-C1A1-4343-BAE6-AE38FF89371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29" name="テキスト ボックス 428">
          <a:extLst>
            <a:ext uri="{FF2B5EF4-FFF2-40B4-BE49-F238E27FC236}">
              <a16:creationId xmlns:a16="http://schemas.microsoft.com/office/drawing/2014/main" id="{293919E5-8BDF-4EC0-B13B-A5FCA2C2204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30" name="直線コネクタ 429">
          <a:extLst>
            <a:ext uri="{FF2B5EF4-FFF2-40B4-BE49-F238E27FC236}">
              <a16:creationId xmlns:a16="http://schemas.microsoft.com/office/drawing/2014/main" id="{05A38904-6A6B-4D77-9D82-CF13EDC66CD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31" name="テキスト ボックス 430">
          <a:extLst>
            <a:ext uri="{FF2B5EF4-FFF2-40B4-BE49-F238E27FC236}">
              <a16:creationId xmlns:a16="http://schemas.microsoft.com/office/drawing/2014/main" id="{737D7FE8-8969-490B-A32B-E7BBBFB971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32" name="直線コネクタ 431">
          <a:extLst>
            <a:ext uri="{FF2B5EF4-FFF2-40B4-BE49-F238E27FC236}">
              <a16:creationId xmlns:a16="http://schemas.microsoft.com/office/drawing/2014/main" id="{600F86AF-E95B-4330-930F-6D6BAEF02D3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33" name="テキスト ボックス 432">
          <a:extLst>
            <a:ext uri="{FF2B5EF4-FFF2-40B4-BE49-F238E27FC236}">
              <a16:creationId xmlns:a16="http://schemas.microsoft.com/office/drawing/2014/main" id="{B422042B-BA5B-4E41-ABF6-DCC238F206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34" name="直線コネクタ 433">
          <a:extLst>
            <a:ext uri="{FF2B5EF4-FFF2-40B4-BE49-F238E27FC236}">
              <a16:creationId xmlns:a16="http://schemas.microsoft.com/office/drawing/2014/main" id="{EB8CCD8E-6222-479F-BF6A-8FAC0B03EA1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35" name="テキスト ボックス 434">
          <a:extLst>
            <a:ext uri="{FF2B5EF4-FFF2-40B4-BE49-F238E27FC236}">
              <a16:creationId xmlns:a16="http://schemas.microsoft.com/office/drawing/2014/main" id="{D87654E8-829F-40E3-97C1-B2CBC476C9D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36" name="直線コネクタ 435">
          <a:extLst>
            <a:ext uri="{FF2B5EF4-FFF2-40B4-BE49-F238E27FC236}">
              <a16:creationId xmlns:a16="http://schemas.microsoft.com/office/drawing/2014/main" id="{86DD5B67-55E5-4C08-8405-334C1A3682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37" name="テキスト ボックス 436">
          <a:extLst>
            <a:ext uri="{FF2B5EF4-FFF2-40B4-BE49-F238E27FC236}">
              <a16:creationId xmlns:a16="http://schemas.microsoft.com/office/drawing/2014/main" id="{C04F3D1F-E2A5-439A-B0BF-B7E23CEDE66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8" name="直線コネクタ 437">
          <a:extLst>
            <a:ext uri="{FF2B5EF4-FFF2-40B4-BE49-F238E27FC236}">
              <a16:creationId xmlns:a16="http://schemas.microsoft.com/office/drawing/2014/main" id="{7DD29AE2-09B6-457C-B7E4-7CE70BF877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36651342-CEA4-4A10-8634-35FBA86BA4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0" name="【庁舎】&#10;一人当たり面積グラフ枠">
          <a:extLst>
            <a:ext uri="{FF2B5EF4-FFF2-40B4-BE49-F238E27FC236}">
              <a16:creationId xmlns:a16="http://schemas.microsoft.com/office/drawing/2014/main" id="{E62706D7-DED6-49ED-9B5C-C61B471EA0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441" name="直線コネクタ 440">
          <a:extLst>
            <a:ext uri="{FF2B5EF4-FFF2-40B4-BE49-F238E27FC236}">
              <a16:creationId xmlns:a16="http://schemas.microsoft.com/office/drawing/2014/main" id="{18B8670F-716A-42F2-B988-C16D0AE5D071}"/>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442" name="【庁舎】&#10;一人当たり面積最小値テキスト">
          <a:extLst>
            <a:ext uri="{FF2B5EF4-FFF2-40B4-BE49-F238E27FC236}">
              <a16:creationId xmlns:a16="http://schemas.microsoft.com/office/drawing/2014/main" id="{997A01D7-EE9F-4BCF-982C-1A7FA3A304A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443" name="直線コネクタ 442">
          <a:extLst>
            <a:ext uri="{FF2B5EF4-FFF2-40B4-BE49-F238E27FC236}">
              <a16:creationId xmlns:a16="http://schemas.microsoft.com/office/drawing/2014/main" id="{92B3F10B-17D6-450D-BE9B-27A6871040A9}"/>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444" name="【庁舎】&#10;一人当たり面積最大値テキスト">
          <a:extLst>
            <a:ext uri="{FF2B5EF4-FFF2-40B4-BE49-F238E27FC236}">
              <a16:creationId xmlns:a16="http://schemas.microsoft.com/office/drawing/2014/main" id="{E3B8CAEE-AA6C-4887-8474-9EEBF7A7DE27}"/>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445" name="直線コネクタ 444">
          <a:extLst>
            <a:ext uri="{FF2B5EF4-FFF2-40B4-BE49-F238E27FC236}">
              <a16:creationId xmlns:a16="http://schemas.microsoft.com/office/drawing/2014/main" id="{D7B2F5DA-40F2-473D-9635-D467191893DD}"/>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446" name="【庁舎】&#10;一人当たり面積平均値テキスト">
          <a:extLst>
            <a:ext uri="{FF2B5EF4-FFF2-40B4-BE49-F238E27FC236}">
              <a16:creationId xmlns:a16="http://schemas.microsoft.com/office/drawing/2014/main" id="{58B835FD-5280-4B1B-BDAE-3ECD025CFEBD}"/>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447" name="フローチャート: 判断 446">
          <a:extLst>
            <a:ext uri="{FF2B5EF4-FFF2-40B4-BE49-F238E27FC236}">
              <a16:creationId xmlns:a16="http://schemas.microsoft.com/office/drawing/2014/main" id="{F6A2A39D-8124-4F0B-BC13-7885C6ECF7B9}"/>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448" name="フローチャート: 判断 447">
          <a:extLst>
            <a:ext uri="{FF2B5EF4-FFF2-40B4-BE49-F238E27FC236}">
              <a16:creationId xmlns:a16="http://schemas.microsoft.com/office/drawing/2014/main" id="{81E5ACDD-4C4F-4634-8948-20056BB06743}"/>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449" name="フローチャート: 判断 448">
          <a:extLst>
            <a:ext uri="{FF2B5EF4-FFF2-40B4-BE49-F238E27FC236}">
              <a16:creationId xmlns:a16="http://schemas.microsoft.com/office/drawing/2014/main" id="{9B280DEF-0552-46CA-91D0-CE5EB1428A9C}"/>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450" name="フローチャート: 判断 449">
          <a:extLst>
            <a:ext uri="{FF2B5EF4-FFF2-40B4-BE49-F238E27FC236}">
              <a16:creationId xmlns:a16="http://schemas.microsoft.com/office/drawing/2014/main" id="{3399F452-EEDF-4741-9DC6-D6FF097136D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451" name="フローチャート: 判断 450">
          <a:extLst>
            <a:ext uri="{FF2B5EF4-FFF2-40B4-BE49-F238E27FC236}">
              <a16:creationId xmlns:a16="http://schemas.microsoft.com/office/drawing/2014/main" id="{4FFD5ADA-6BC8-44E0-B987-BE7798576169}"/>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9CF5D769-413D-4E22-837D-1F6325FD14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4A311DEC-623C-4DD9-A9A3-93F72C8C63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5409B9B-76BE-4D12-8290-7C8550F44F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20235B1-4268-466B-BADA-B4BF4B3D45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2BD58B6C-BA79-4932-BB1A-8EE30E10CE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73298</xdr:rowOff>
    </xdr:from>
    <xdr:to>
      <xdr:col>116</xdr:col>
      <xdr:colOff>114300</xdr:colOff>
      <xdr:row>105</xdr:row>
      <xdr:rowOff>3448</xdr:rowOff>
    </xdr:to>
    <xdr:sp macro="" textlink="">
      <xdr:nvSpPr>
        <xdr:cNvPr id="457" name="楕円 456">
          <a:extLst>
            <a:ext uri="{FF2B5EF4-FFF2-40B4-BE49-F238E27FC236}">
              <a16:creationId xmlns:a16="http://schemas.microsoft.com/office/drawing/2014/main" id="{FF40F775-E52F-4F22-8267-A3DFE2F39E95}"/>
            </a:ext>
          </a:extLst>
        </xdr:cNvPr>
        <xdr:cNvSpPr/>
      </xdr:nvSpPr>
      <xdr:spPr>
        <a:xfrm>
          <a:off x="22110700" y="179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96175</xdr:rowOff>
    </xdr:from>
    <xdr:ext cx="469744" cy="259045"/>
    <xdr:sp macro="" textlink="">
      <xdr:nvSpPr>
        <xdr:cNvPr id="458" name="【庁舎】&#10;一人当たり面積該当値テキスト">
          <a:extLst>
            <a:ext uri="{FF2B5EF4-FFF2-40B4-BE49-F238E27FC236}">
              <a16:creationId xmlns:a16="http://schemas.microsoft.com/office/drawing/2014/main" id="{77FA132B-B5F7-47EC-ACA3-14034536EC6F}"/>
            </a:ext>
          </a:extLst>
        </xdr:cNvPr>
        <xdr:cNvSpPr txBox="1"/>
      </xdr:nvSpPr>
      <xdr:spPr>
        <a:xfrm>
          <a:off x="22199600"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87449</xdr:rowOff>
    </xdr:from>
    <xdr:to>
      <xdr:col>112</xdr:col>
      <xdr:colOff>38100</xdr:colOff>
      <xdr:row>105</xdr:row>
      <xdr:rowOff>17599</xdr:rowOff>
    </xdr:to>
    <xdr:sp macro="" textlink="">
      <xdr:nvSpPr>
        <xdr:cNvPr id="459" name="楕円 458">
          <a:extLst>
            <a:ext uri="{FF2B5EF4-FFF2-40B4-BE49-F238E27FC236}">
              <a16:creationId xmlns:a16="http://schemas.microsoft.com/office/drawing/2014/main" id="{9146A1FD-3A8A-4FC7-B513-7ED5E269CEDA}"/>
            </a:ext>
          </a:extLst>
        </xdr:cNvPr>
        <xdr:cNvSpPr/>
      </xdr:nvSpPr>
      <xdr:spPr>
        <a:xfrm>
          <a:off x="2127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124098</xdr:rowOff>
    </xdr:from>
    <xdr:to>
      <xdr:col>116</xdr:col>
      <xdr:colOff>63500</xdr:colOff>
      <xdr:row>104</xdr:row>
      <xdr:rowOff>138249</xdr:rowOff>
    </xdr:to>
    <xdr:cxnSp macro="">
      <xdr:nvCxnSpPr>
        <xdr:cNvPr id="460" name="直線コネクタ 459">
          <a:extLst>
            <a:ext uri="{FF2B5EF4-FFF2-40B4-BE49-F238E27FC236}">
              <a16:creationId xmlns:a16="http://schemas.microsoft.com/office/drawing/2014/main" id="{723F5CFB-E9CD-4AE7-ADE8-73C6665960EB}"/>
            </a:ext>
          </a:extLst>
        </xdr:cNvPr>
        <xdr:cNvCxnSpPr/>
      </xdr:nvCxnSpPr>
      <xdr:spPr>
        <a:xfrm flipV="1">
          <a:off x="21323300" y="17954898"/>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102688</xdr:rowOff>
    </xdr:from>
    <xdr:to>
      <xdr:col>107</xdr:col>
      <xdr:colOff>101600</xdr:colOff>
      <xdr:row>105</xdr:row>
      <xdr:rowOff>32838</xdr:rowOff>
    </xdr:to>
    <xdr:sp macro="" textlink="">
      <xdr:nvSpPr>
        <xdr:cNvPr id="461" name="楕円 460">
          <a:extLst>
            <a:ext uri="{FF2B5EF4-FFF2-40B4-BE49-F238E27FC236}">
              <a16:creationId xmlns:a16="http://schemas.microsoft.com/office/drawing/2014/main" id="{36E421D1-5A63-4A98-B47B-945FF9F438BA}"/>
            </a:ext>
          </a:extLst>
        </xdr:cNvPr>
        <xdr:cNvSpPr/>
      </xdr:nvSpPr>
      <xdr:spPr>
        <a:xfrm>
          <a:off x="20383500" y="1793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138249</xdr:rowOff>
    </xdr:from>
    <xdr:to>
      <xdr:col>111</xdr:col>
      <xdr:colOff>177800</xdr:colOff>
      <xdr:row>104</xdr:row>
      <xdr:rowOff>153488</xdr:rowOff>
    </xdr:to>
    <xdr:cxnSp macro="">
      <xdr:nvCxnSpPr>
        <xdr:cNvPr id="462" name="直線コネクタ 461">
          <a:extLst>
            <a:ext uri="{FF2B5EF4-FFF2-40B4-BE49-F238E27FC236}">
              <a16:creationId xmlns:a16="http://schemas.microsoft.com/office/drawing/2014/main" id="{0354C481-0923-461E-9B2A-6DBB6C07AB3E}"/>
            </a:ext>
          </a:extLst>
        </xdr:cNvPr>
        <xdr:cNvCxnSpPr/>
      </xdr:nvCxnSpPr>
      <xdr:spPr>
        <a:xfrm flipV="1">
          <a:off x="20434300" y="17969049"/>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463" name="n_1aveValue【庁舎】&#10;一人当たり面積">
          <a:extLst>
            <a:ext uri="{FF2B5EF4-FFF2-40B4-BE49-F238E27FC236}">
              <a16:creationId xmlns:a16="http://schemas.microsoft.com/office/drawing/2014/main" id="{BBB2384C-C28D-47DC-81C7-632C8B9690A0}"/>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464" name="n_2aveValue【庁舎】&#10;一人当たり面積">
          <a:extLst>
            <a:ext uri="{FF2B5EF4-FFF2-40B4-BE49-F238E27FC236}">
              <a16:creationId xmlns:a16="http://schemas.microsoft.com/office/drawing/2014/main" id="{D1C3261E-F470-4A40-916D-2641C6EF320A}"/>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465" name="n_3aveValue【庁舎】&#10;一人当たり面積">
          <a:extLst>
            <a:ext uri="{FF2B5EF4-FFF2-40B4-BE49-F238E27FC236}">
              <a16:creationId xmlns:a16="http://schemas.microsoft.com/office/drawing/2014/main" id="{DA3E444D-9AC0-4AF8-946E-B321274BC3B3}"/>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466" name="n_4aveValue【庁舎】&#10;一人当たり面積">
          <a:extLst>
            <a:ext uri="{FF2B5EF4-FFF2-40B4-BE49-F238E27FC236}">
              <a16:creationId xmlns:a16="http://schemas.microsoft.com/office/drawing/2014/main" id="{E0D57BE6-D3F9-4613-BD1D-53E18D53831B}"/>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34126</xdr:rowOff>
    </xdr:from>
    <xdr:ext cx="469744" cy="259045"/>
    <xdr:sp macro="" textlink="">
      <xdr:nvSpPr>
        <xdr:cNvPr id="467" name="n_1mainValue【庁舎】&#10;一人当たり面積">
          <a:extLst>
            <a:ext uri="{FF2B5EF4-FFF2-40B4-BE49-F238E27FC236}">
              <a16:creationId xmlns:a16="http://schemas.microsoft.com/office/drawing/2014/main" id="{C4442CAC-77BB-45AF-BDBA-1B6C7026E6BF}"/>
            </a:ext>
          </a:extLst>
        </xdr:cNvPr>
        <xdr:cNvSpPr txBox="1"/>
      </xdr:nvSpPr>
      <xdr:spPr>
        <a:xfrm>
          <a:off x="21075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49365</xdr:rowOff>
    </xdr:from>
    <xdr:ext cx="469744" cy="259045"/>
    <xdr:sp macro="" textlink="">
      <xdr:nvSpPr>
        <xdr:cNvPr id="468" name="n_2mainValue【庁舎】&#10;一人当たり面積">
          <a:extLst>
            <a:ext uri="{FF2B5EF4-FFF2-40B4-BE49-F238E27FC236}">
              <a16:creationId xmlns:a16="http://schemas.microsoft.com/office/drawing/2014/main" id="{0B84AFA5-A38B-4CB1-A1F9-1E8A895A228B}"/>
            </a:ext>
          </a:extLst>
        </xdr:cNvPr>
        <xdr:cNvSpPr txBox="1"/>
      </xdr:nvSpPr>
      <xdr:spPr>
        <a:xfrm>
          <a:off x="20199427" y="177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9" name="正方形/長方形 468">
          <a:extLst>
            <a:ext uri="{FF2B5EF4-FFF2-40B4-BE49-F238E27FC236}">
              <a16:creationId xmlns:a16="http://schemas.microsoft.com/office/drawing/2014/main" id="{5AB0B52E-95B3-4286-AE3C-EDC22212DE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0" name="正方形/長方形 469">
          <a:extLst>
            <a:ext uri="{FF2B5EF4-FFF2-40B4-BE49-F238E27FC236}">
              <a16:creationId xmlns:a16="http://schemas.microsoft.com/office/drawing/2014/main" id="{94D1DA4E-76D6-436C-BE1A-AEE68FB9B0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1" name="テキスト ボックス 470">
          <a:extLst>
            <a:ext uri="{FF2B5EF4-FFF2-40B4-BE49-F238E27FC236}">
              <a16:creationId xmlns:a16="http://schemas.microsoft.com/office/drawing/2014/main" id="{809E24E4-BFCF-4616-992E-34B17BA10D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今後は老朽化が著しい防火水槽の更新や改修に取り組んでいく。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山間地であることや立地企業が少ないことに加えて、コロナ禍等の影響もあり、主に村民税の税収が前年度より減少し、財政力指数が</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経常経費の更なる圧縮等による歳出削減と税の徴収体制を強化し、滞納額の縮減による税収の増加を図るとともに財政基準の強化に努める。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132645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経常一般財源等に係る普通交付税や臨時財政対策債の減少や人件費の増加により、</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項目別においては、主に人件費について給与改定等により前年度より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今後も引き続き、各計画に即した経常経費の抑制や村債充当事業の選別実施による村債発行額の抑制に努める。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18034</xdr:rowOff>
    </xdr:from>
    <xdr:to>
      <xdr:col>23</xdr:col>
      <xdr:colOff>133350</xdr:colOff>
      <xdr:row>61</xdr:row>
      <xdr:rowOff>78359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764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18034</xdr:rowOff>
    </xdr:from>
    <xdr:to>
      <xdr:col>19</xdr:col>
      <xdr:colOff>133350</xdr:colOff>
      <xdr:row>61</xdr:row>
      <xdr:rowOff>121793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76484"/>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121793</xdr:rowOff>
    </xdr:from>
    <xdr:to>
      <xdr:col>15</xdr:col>
      <xdr:colOff>82550</xdr:colOff>
      <xdr:row>62</xdr:row>
      <xdr:rowOff>10668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802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32385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4056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27559</xdr:rowOff>
    </xdr:from>
    <xdr:to>
      <xdr:col>23</xdr:col>
      <xdr:colOff>184150</xdr:colOff>
      <xdr:row>61</xdr:row>
      <xdr:rowOff>129159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44086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3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138684</xdr:rowOff>
    </xdr:from>
    <xdr:to>
      <xdr:col>19</xdr:col>
      <xdr:colOff>184150</xdr:colOff>
      <xdr:row>61</xdr:row>
      <xdr:rowOff>68834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79011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70993</xdr:rowOff>
    </xdr:from>
    <xdr:to>
      <xdr:col>15</xdr:col>
      <xdr:colOff>133350</xdr:colOff>
      <xdr:row>62</xdr:row>
      <xdr:rowOff>1143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保有する公共施設の維持管理に要する物件費の増加によるものである。今後も引き続き、ＰＤＣＡサイクルによる効果的・効率的な支出を徹底し、コスト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32169</xdr:rowOff>
    </xdr:from>
    <xdr:to>
      <xdr:col>23</xdr:col>
      <xdr:colOff>133350</xdr:colOff>
      <xdr:row>82</xdr:row>
      <xdr:rowOff>41422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1069"/>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15103</xdr:rowOff>
    </xdr:from>
    <xdr:to>
      <xdr:col>19</xdr:col>
      <xdr:colOff>133350</xdr:colOff>
      <xdr:row>82</xdr:row>
      <xdr:rowOff>32169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4003"/>
          <a:ext cx="889000" cy="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167598</xdr:rowOff>
    </xdr:from>
    <xdr:to>
      <xdr:col>15</xdr:col>
      <xdr:colOff>82550</xdr:colOff>
      <xdr:row>82</xdr:row>
      <xdr:rowOff>15103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5048"/>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167598</xdr:rowOff>
    </xdr:from>
    <xdr:to>
      <xdr:col>11</xdr:col>
      <xdr:colOff>31750</xdr:colOff>
      <xdr:row>82</xdr:row>
      <xdr:rowOff>19786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55048"/>
          <a:ext cx="8890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162072</xdr:rowOff>
    </xdr:from>
    <xdr:to>
      <xdr:col>23</xdr:col>
      <xdr:colOff>184150</xdr:colOff>
      <xdr:row>82</xdr:row>
      <xdr:rowOff>92222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134149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152819</xdr:rowOff>
    </xdr:from>
    <xdr:to>
      <xdr:col>19</xdr:col>
      <xdr:colOff>184150</xdr:colOff>
      <xdr:row>82</xdr:row>
      <xdr:rowOff>82969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67746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6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135753</xdr:rowOff>
    </xdr:from>
    <xdr:to>
      <xdr:col>15</xdr:col>
      <xdr:colOff>133350</xdr:colOff>
      <xdr:row>82</xdr:row>
      <xdr:rowOff>65903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50680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116798</xdr:rowOff>
    </xdr:from>
    <xdr:to>
      <xdr:col>11</xdr:col>
      <xdr:colOff>82550</xdr:colOff>
      <xdr:row>82</xdr:row>
      <xdr:rowOff>46948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31725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140436</xdr:rowOff>
    </xdr:from>
    <xdr:to>
      <xdr:col>7</xdr:col>
      <xdr:colOff>31750</xdr:colOff>
      <xdr:row>82</xdr:row>
      <xdr:rowOff>70586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職員年齢構成のばらつき等により類似団体の平均を上回っている。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歳以上の職員の昇給停止を実施しており、今後は、組織の見直し等を適宜実施し、給与の適正化に努めていく。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88</xdr:row>
      <xdr:rowOff>160866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814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107245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8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89</xdr:row>
      <xdr:rowOff>96661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948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56445</xdr:rowOff>
    </xdr:from>
    <xdr:to>
      <xdr:col>68</xdr:col>
      <xdr:colOff>152400</xdr:colOff>
      <xdr:row>89</xdr:row>
      <xdr:rowOff>96661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154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45861</xdr:rowOff>
    </xdr:from>
    <xdr:to>
      <xdr:col>68</xdr:col>
      <xdr:colOff>203200</xdr:colOff>
      <xdr:row>89</xdr:row>
      <xdr:rowOff>147461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132238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137995</xdr:rowOff>
    </xdr:from>
    <xdr:to>
      <xdr:col>81</xdr:col>
      <xdr:colOff>44450</xdr:colOff>
      <xdr:row>61</xdr:row>
      <xdr:rowOff>169708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6445"/>
          <a:ext cx="8382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117311</xdr:rowOff>
    </xdr:from>
    <xdr:to>
      <xdr:col>77</xdr:col>
      <xdr:colOff>44450</xdr:colOff>
      <xdr:row>61</xdr:row>
      <xdr:rowOff>137995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576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117311</xdr:rowOff>
    </xdr:from>
    <xdr:to>
      <xdr:col>72</xdr:col>
      <xdr:colOff>203200</xdr:colOff>
      <xdr:row>61</xdr:row>
      <xdr:rowOff>146957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75761"/>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98697</xdr:rowOff>
    </xdr:from>
    <xdr:to>
      <xdr:col>68</xdr:col>
      <xdr:colOff>152400</xdr:colOff>
      <xdr:row>61</xdr:row>
      <xdr:rowOff>146957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71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118908</xdr:rowOff>
    </xdr:from>
    <xdr:to>
      <xdr:col>81</xdr:col>
      <xdr:colOff>95250</xdr:colOff>
      <xdr:row>62</xdr:row>
      <xdr:rowOff>49058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90985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4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87195</xdr:rowOff>
    </xdr:from>
    <xdr:to>
      <xdr:col>77</xdr:col>
      <xdr:colOff>95250</xdr:colOff>
      <xdr:row>62</xdr:row>
      <xdr:rowOff>17345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66511</xdr:rowOff>
    </xdr:from>
    <xdr:to>
      <xdr:col>73</xdr:col>
      <xdr:colOff>44450</xdr:colOff>
      <xdr:row>61</xdr:row>
      <xdr:rowOff>168111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152888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1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96157</xdr:rowOff>
    </xdr:from>
    <xdr:to>
      <xdr:col>68</xdr:col>
      <xdr:colOff>203200</xdr:colOff>
      <xdr:row>62</xdr:row>
      <xdr:rowOff>26307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47897</xdr:rowOff>
    </xdr:from>
    <xdr:to>
      <xdr:col>64</xdr:col>
      <xdr:colOff>152400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村債の発行額を抑制してきたこととや基準財政需要額に算入される村債の積極的な活用により、前年度より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今後、公共施設の大規模修繕や保育所施設の移転及び小学校の統合など大規模な公共施設の整備が見込まれるため、村債の発行においては、世代間の負担の公平化と公債費の中長期的な平準化に努めていく。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95504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2012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105156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129286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346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134112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5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61231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140733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将来負担比率は、地方債現在高や一部事務組合の地方債の償還に係る負担等見込額等が増加したものの、公共施設整備基金、がんばれ天栄応援基金等の増加により前年度同様に比率は算定されなかった。</a:t>
          </a:r>
        </a:p>
        <a:p>
          <a:r>
            <a:rPr kumimoji="1" lang="ja-JP" altLang="en-US" sz="1300">
              <a:latin typeface="ＭＳ Ｐゴシック" panose="020B0600070205080204" pitchFamily="50" charset="-128"/>
              <a:ea typeface="ＭＳ Ｐゴシック" panose="020B0600070205080204" pitchFamily="50" charset="-128"/>
            </a:rPr>
            <a:t>今後、公共施設の老朽化に伴う施設の改修や自然災害に備えた防災機能の強化・充実を図るための事業が見込まれることから、事業実施の適正化を図り財政の健全化に努めていく。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78377</xdr:rowOff>
    </xdr:from>
    <xdr:to>
      <xdr:col>72</xdr:col>
      <xdr:colOff>203200</xdr:colOff>
      <xdr:row>15</xdr:row>
      <xdr:rowOff>63198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78677"/>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95613</xdr:rowOff>
    </xdr:from>
    <xdr:to>
      <xdr:col>68</xdr:col>
      <xdr:colOff>152400</xdr:colOff>
      <xdr:row>15</xdr:row>
      <xdr:rowOff>63198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495913"/>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27577</xdr:rowOff>
    </xdr:from>
    <xdr:to>
      <xdr:col>73</xdr:col>
      <xdr:colOff>44450</xdr:colOff>
      <xdr:row>14</xdr:row>
      <xdr:rowOff>129177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113954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12398</xdr:rowOff>
    </xdr:from>
    <xdr:to>
      <xdr:col>68</xdr:col>
      <xdr:colOff>203200</xdr:colOff>
      <xdr:row>15</xdr:row>
      <xdr:rowOff>113998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98775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44813</xdr:rowOff>
    </xdr:from>
    <xdr:to>
      <xdr:col>64</xdr:col>
      <xdr:colOff>152400</xdr:colOff>
      <xdr:row>14</xdr:row>
      <xdr:rowOff>146413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131190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新規採用の抑制に努めているが、給与改定等により、昨年度より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歳以上の職員の昇給停止を引き続き実施し、職員人件費の抑制に努めていく。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今後の保育所施設の移転など大規模な公共施設の整備に係る公共施設整備計画策定やＤＸ推進のためのシステム構築等を実施したため、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経常経費については、今後ともコスト削減を行うなど引き続き抑制を図る。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2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6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18</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15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少子高齢化の進展に伴い増加は避けられない見込みではあるが、支給要件の見直し等により、上昇率の平準化に努めていく。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その他に係る経常収支比率が類似団体を上回っているのは、特別会計繰出金等の増加が主な要因である。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今後も引き続き、特別会計の健全化に努め、普通会計の負担額を減らしていくように努めていく。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12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43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3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物価高騰対策（生活商品券発行事業等）の増加により、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今後においても、一部事務組合等への経常的な負担金や各種団体等への補助金について点検・見直し等を図り、経費の削減に努めていく。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03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村債の新規借入はあるものの、村債の発行を抑制し、基準財政需要額に算入される村債を積極的に活用してきたことにより、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ポイント減少し類似団体平均を下回っている。今後も村債充当事業の重点選別化を図り、発行額の抑制に努める。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81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76</xdr:row>
      <xdr:rowOff>8889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93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公債費以外の状況については、昨年度と比較して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今後において、各計画に則し経常経費の更なる抑制を図り、財政構造の弾力性を維持しながら健全な財政運営に努めていく。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106426</xdr:rowOff>
    </xdr:from>
    <xdr:to>
      <xdr:col>82</xdr:col>
      <xdr:colOff>107950</xdr:colOff>
      <xdr:row>76</xdr:row>
      <xdr:rowOff>170435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3662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106426</xdr:rowOff>
    </xdr:from>
    <xdr:to>
      <xdr:col>78</xdr:col>
      <xdr:colOff>69850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662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074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852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119635</xdr:rowOff>
    </xdr:from>
    <xdr:to>
      <xdr:col>82</xdr:col>
      <xdr:colOff>158750</xdr:colOff>
      <xdr:row>77</xdr:row>
      <xdr:rowOff>49785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136162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9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55626</xdr:rowOff>
    </xdr:from>
    <xdr:to>
      <xdr:col>78</xdr:col>
      <xdr:colOff>120650</xdr:colOff>
      <xdr:row>76</xdr:row>
      <xdr:rowOff>157226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167403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48868</xdr:rowOff>
    </xdr:from>
    <xdr:to>
      <xdr:col>29</xdr:col>
      <xdr:colOff>127000</xdr:colOff>
      <xdr:row>16</xdr:row>
      <xdr:rowOff>108093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9693"/>
          <a:ext cx="647700" cy="5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108093</xdr:rowOff>
    </xdr:from>
    <xdr:to>
      <xdr:col>26</xdr:col>
      <xdr:colOff>50800</xdr:colOff>
      <xdr:row>16</xdr:row>
      <xdr:rowOff>131392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98918"/>
          <a:ext cx="698500" cy="2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131392</xdr:rowOff>
    </xdr:from>
    <xdr:to>
      <xdr:col>22</xdr:col>
      <xdr:colOff>114300</xdr:colOff>
      <xdr:row>17</xdr:row>
      <xdr:rowOff>15017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2217"/>
          <a:ext cx="698500" cy="5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15017</xdr:rowOff>
    </xdr:from>
    <xdr:to>
      <xdr:col>18</xdr:col>
      <xdr:colOff>177800</xdr:colOff>
      <xdr:row>17</xdr:row>
      <xdr:rowOff>15071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7292"/>
          <a:ext cx="698500" cy="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169518</xdr:rowOff>
    </xdr:from>
    <xdr:to>
      <xdr:col>29</xdr:col>
      <xdr:colOff>177800</xdr:colOff>
      <xdr:row>16</xdr:row>
      <xdr:rowOff>99668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14595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57293</xdr:rowOff>
    </xdr:from>
    <xdr:to>
      <xdr:col>26</xdr:col>
      <xdr:colOff>101600</xdr:colOff>
      <xdr:row>16</xdr:row>
      <xdr:rowOff>158893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169070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6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80592</xdr:rowOff>
    </xdr:from>
    <xdr:to>
      <xdr:col>22</xdr:col>
      <xdr:colOff>165100</xdr:colOff>
      <xdr:row>17</xdr:row>
      <xdr:rowOff>10742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7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20919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4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135667</xdr:rowOff>
    </xdr:from>
    <xdr:to>
      <xdr:col>19</xdr:col>
      <xdr:colOff>38100</xdr:colOff>
      <xdr:row>17</xdr:row>
      <xdr:rowOff>65817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75994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135721</xdr:rowOff>
    </xdr:from>
    <xdr:to>
      <xdr:col>15</xdr:col>
      <xdr:colOff>101600</xdr:colOff>
      <xdr:row>17</xdr:row>
      <xdr:rowOff>65871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76048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246351</xdr:rowOff>
    </xdr:from>
    <xdr:to>
      <xdr:col>29</xdr:col>
      <xdr:colOff>127000</xdr:colOff>
      <xdr:row>35</xdr:row>
      <xdr:rowOff>260807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6701"/>
          <a:ext cx="647700" cy="14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231128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41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260807</xdr:rowOff>
    </xdr:from>
    <xdr:to>
      <xdr:col>26</xdr:col>
      <xdr:colOff>50800</xdr:colOff>
      <xdr:row>35</xdr:row>
      <xdr:rowOff>294749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1157"/>
          <a:ext cx="698500" cy="33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294749</xdr:rowOff>
    </xdr:from>
    <xdr:to>
      <xdr:col>22</xdr:col>
      <xdr:colOff>114300</xdr:colOff>
      <xdr:row>35</xdr:row>
      <xdr:rowOff>333459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5099"/>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301215</xdr:rowOff>
    </xdr:from>
    <xdr:to>
      <xdr:col>18</xdr:col>
      <xdr:colOff>177800</xdr:colOff>
      <xdr:row>35</xdr:row>
      <xdr:rowOff>333459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1565"/>
          <a:ext cx="698500" cy="32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195551</xdr:rowOff>
    </xdr:from>
    <xdr:to>
      <xdr:col>29</xdr:col>
      <xdr:colOff>177800</xdr:colOff>
      <xdr:row>35</xdr:row>
      <xdr:rowOff>297151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40628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210007</xdr:rowOff>
    </xdr:from>
    <xdr:to>
      <xdr:col>26</xdr:col>
      <xdr:colOff>101600</xdr:colOff>
      <xdr:row>35</xdr:row>
      <xdr:rowOff>311607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321784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243949</xdr:rowOff>
    </xdr:from>
    <xdr:to>
      <xdr:col>22</xdr:col>
      <xdr:colOff>165100</xdr:colOff>
      <xdr:row>36</xdr:row>
      <xdr:rowOff>2649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12826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282659</xdr:rowOff>
    </xdr:from>
    <xdr:to>
      <xdr:col>19</xdr:col>
      <xdr:colOff>38100</xdr:colOff>
      <xdr:row>36</xdr:row>
      <xdr:rowOff>41359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51536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6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250415</xdr:rowOff>
    </xdr:from>
    <xdr:to>
      <xdr:col>15</xdr:col>
      <xdr:colOff>101600</xdr:colOff>
      <xdr:row>36</xdr:row>
      <xdr:rowOff>9115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52238</xdr:rowOff>
    </xdr:from>
    <xdr:to>
      <xdr:col>24</xdr:col>
      <xdr:colOff>63500</xdr:colOff>
      <xdr:row>36</xdr:row>
      <xdr:rowOff>83903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4438"/>
          <a:ext cx="8382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83903</xdr:rowOff>
    </xdr:from>
    <xdr:to>
      <xdr:col>19</xdr:col>
      <xdr:colOff>177800</xdr:colOff>
      <xdr:row>36</xdr:row>
      <xdr:rowOff>99668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6103"/>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99668</xdr:rowOff>
    </xdr:from>
    <xdr:to>
      <xdr:col>15</xdr:col>
      <xdr:colOff>50800</xdr:colOff>
      <xdr:row>37</xdr:row>
      <xdr:rowOff>95041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71868"/>
          <a:ext cx="889000" cy="16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63714</xdr:rowOff>
    </xdr:from>
    <xdr:to>
      <xdr:col>10</xdr:col>
      <xdr:colOff>114300</xdr:colOff>
      <xdr:row>37</xdr:row>
      <xdr:rowOff>95041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07364"/>
          <a:ext cx="889000" cy="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1438</xdr:rowOff>
    </xdr:from>
    <xdr:to>
      <xdr:col>24</xdr:col>
      <xdr:colOff>114300</xdr:colOff>
      <xdr:row>36</xdr:row>
      <xdr:rowOff>103038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24315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33103</xdr:rowOff>
    </xdr:from>
    <xdr:to>
      <xdr:col>20</xdr:col>
      <xdr:colOff>38100</xdr:colOff>
      <xdr:row>36</xdr:row>
      <xdr:rowOff>134703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151230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48868</xdr:rowOff>
    </xdr:from>
    <xdr:to>
      <xdr:col>15</xdr:col>
      <xdr:colOff>101600</xdr:colOff>
      <xdr:row>36</xdr:row>
      <xdr:rowOff>150468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166995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44241</xdr:rowOff>
    </xdr:from>
    <xdr:to>
      <xdr:col>10</xdr:col>
      <xdr:colOff>165100</xdr:colOff>
      <xdr:row>37</xdr:row>
      <xdr:rowOff>145841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162368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12914</xdr:rowOff>
    </xdr:from>
    <xdr:to>
      <xdr:col>6</xdr:col>
      <xdr:colOff>38100</xdr:colOff>
      <xdr:row>37</xdr:row>
      <xdr:rowOff>114514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131041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3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105356</xdr:rowOff>
    </xdr:from>
    <xdr:to>
      <xdr:col>24</xdr:col>
      <xdr:colOff>63500</xdr:colOff>
      <xdr:row>58</xdr:row>
      <xdr:rowOff>111774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9456"/>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111774</xdr:rowOff>
    </xdr:from>
    <xdr:to>
      <xdr:col>19</xdr:col>
      <xdr:colOff>177800</xdr:colOff>
      <xdr:row>58</xdr:row>
      <xdr:rowOff>121608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874"/>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116076</xdr:rowOff>
    </xdr:from>
    <xdr:to>
      <xdr:col>15</xdr:col>
      <xdr:colOff>50800</xdr:colOff>
      <xdr:row>58</xdr:row>
      <xdr:rowOff>121608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176"/>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97783</xdr:rowOff>
    </xdr:from>
    <xdr:to>
      <xdr:col>10</xdr:col>
      <xdr:colOff>114300</xdr:colOff>
      <xdr:row>58</xdr:row>
      <xdr:rowOff>116076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1883"/>
          <a:ext cx="889000" cy="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54556</xdr:rowOff>
    </xdr:from>
    <xdr:to>
      <xdr:col>24</xdr:col>
      <xdr:colOff>114300</xdr:colOff>
      <xdr:row>58</xdr:row>
      <xdr:rowOff>156156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60974</xdr:rowOff>
    </xdr:from>
    <xdr:to>
      <xdr:col>20</xdr:col>
      <xdr:colOff>38100</xdr:colOff>
      <xdr:row>58</xdr:row>
      <xdr:rowOff>162574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7651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70808</xdr:rowOff>
    </xdr:from>
    <xdr:to>
      <xdr:col>15</xdr:col>
      <xdr:colOff>101600</xdr:colOff>
      <xdr:row>59</xdr:row>
      <xdr:rowOff>958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17485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9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65276</xdr:rowOff>
    </xdr:from>
    <xdr:to>
      <xdr:col>10</xdr:col>
      <xdr:colOff>165100</xdr:colOff>
      <xdr:row>58</xdr:row>
      <xdr:rowOff>166876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11953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46983</xdr:rowOff>
    </xdr:from>
    <xdr:to>
      <xdr:col>6</xdr:col>
      <xdr:colOff>38100</xdr:colOff>
      <xdr:row>58</xdr:row>
      <xdr:rowOff>148583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165110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140255</xdr:rowOff>
    </xdr:from>
    <xdr:to>
      <xdr:col>24</xdr:col>
      <xdr:colOff>63500</xdr:colOff>
      <xdr:row>78</xdr:row>
      <xdr:rowOff>40602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41905"/>
          <a:ext cx="838200" cy="7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140255</xdr:rowOff>
    </xdr:from>
    <xdr:to>
      <xdr:col>19</xdr:col>
      <xdr:colOff>177800</xdr:colOff>
      <xdr:row>78</xdr:row>
      <xdr:rowOff>43999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41905"/>
          <a:ext cx="889000" cy="7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43999</xdr:rowOff>
    </xdr:from>
    <xdr:to>
      <xdr:col>15</xdr:col>
      <xdr:colOff>50800</xdr:colOff>
      <xdr:row>78</xdr:row>
      <xdr:rowOff>102929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7099"/>
          <a:ext cx="889000" cy="5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66777</xdr:rowOff>
    </xdr:from>
    <xdr:to>
      <xdr:col>10</xdr:col>
      <xdr:colOff>114300</xdr:colOff>
      <xdr:row>78</xdr:row>
      <xdr:rowOff>102929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3987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161252</xdr:rowOff>
    </xdr:from>
    <xdr:to>
      <xdr:col>24</xdr:col>
      <xdr:colOff>114300</xdr:colOff>
      <xdr:row>78</xdr:row>
      <xdr:rowOff>91402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139679</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89455</xdr:rowOff>
    </xdr:from>
    <xdr:to>
      <xdr:col>20</xdr:col>
      <xdr:colOff>38100</xdr:colOff>
      <xdr:row>78</xdr:row>
      <xdr:rowOff>19605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10732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164649</xdr:rowOff>
    </xdr:from>
    <xdr:to>
      <xdr:col>15</xdr:col>
      <xdr:colOff>101600</xdr:colOff>
      <xdr:row>78</xdr:row>
      <xdr:rowOff>94799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85926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4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52129</xdr:rowOff>
    </xdr:from>
    <xdr:to>
      <xdr:col>10</xdr:col>
      <xdr:colOff>165100</xdr:colOff>
      <xdr:row>78</xdr:row>
      <xdr:rowOff>153729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170256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2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15977</xdr:rowOff>
    </xdr:from>
    <xdr:to>
      <xdr:col>6</xdr:col>
      <xdr:colOff>38100</xdr:colOff>
      <xdr:row>78</xdr:row>
      <xdr:rowOff>117577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134104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133325</xdr:rowOff>
    </xdr:from>
    <xdr:to>
      <xdr:col>24</xdr:col>
      <xdr:colOff>63500</xdr:colOff>
      <xdr:row>97</xdr:row>
      <xdr:rowOff>102425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92525"/>
          <a:ext cx="838200" cy="1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133325</xdr:rowOff>
    </xdr:from>
    <xdr:to>
      <xdr:col>19</xdr:col>
      <xdr:colOff>177800</xdr:colOff>
      <xdr:row>98</xdr:row>
      <xdr:rowOff>73571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92525"/>
          <a:ext cx="889000" cy="2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73571</xdr:rowOff>
    </xdr:from>
    <xdr:to>
      <xdr:col>15</xdr:col>
      <xdr:colOff>50800</xdr:colOff>
      <xdr:row>98</xdr:row>
      <xdr:rowOff>87503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75671"/>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87503</xdr:rowOff>
    </xdr:from>
    <xdr:to>
      <xdr:col>10</xdr:col>
      <xdr:colOff>114300</xdr:colOff>
      <xdr:row>98</xdr:row>
      <xdr:rowOff>90526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89603"/>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51625</xdr:rowOff>
    </xdr:from>
    <xdr:to>
      <xdr:col>24</xdr:col>
      <xdr:colOff>114300</xdr:colOff>
      <xdr:row>97</xdr:row>
      <xdr:rowOff>153225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138002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82525</xdr:rowOff>
    </xdr:from>
    <xdr:to>
      <xdr:col>20</xdr:col>
      <xdr:colOff>38100</xdr:colOff>
      <xdr:row>97</xdr:row>
      <xdr:rowOff>12675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22771</xdr:rowOff>
    </xdr:from>
    <xdr:to>
      <xdr:col>15</xdr:col>
      <xdr:colOff>101600</xdr:colOff>
      <xdr:row>98</xdr:row>
      <xdr:rowOff>124371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115498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36703</xdr:rowOff>
    </xdr:from>
    <xdr:to>
      <xdr:col>10</xdr:col>
      <xdr:colOff>165100</xdr:colOff>
      <xdr:row>98</xdr:row>
      <xdr:rowOff>138303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129430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39726</xdr:rowOff>
    </xdr:from>
    <xdr:to>
      <xdr:col>6</xdr:col>
      <xdr:colOff>38100</xdr:colOff>
      <xdr:row>98</xdr:row>
      <xdr:rowOff>141326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33918</xdr:rowOff>
    </xdr:from>
    <xdr:to>
      <xdr:col>55</xdr:col>
      <xdr:colOff>0</xdr:colOff>
      <xdr:row>35</xdr:row>
      <xdr:rowOff>42033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34668"/>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19369</xdr:rowOff>
    </xdr:from>
    <xdr:to>
      <xdr:col>50</xdr:col>
      <xdr:colOff>114300</xdr:colOff>
      <xdr:row>35</xdr:row>
      <xdr:rowOff>33918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77219"/>
          <a:ext cx="889000" cy="3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19369</xdr:rowOff>
    </xdr:from>
    <xdr:to>
      <xdr:col>45</xdr:col>
      <xdr:colOff>177800</xdr:colOff>
      <xdr:row>36</xdr:row>
      <xdr:rowOff>39564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77219"/>
          <a:ext cx="889000" cy="53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63896</xdr:rowOff>
    </xdr:from>
    <xdr:to>
      <xdr:col>41</xdr:col>
      <xdr:colOff>50800</xdr:colOff>
      <xdr:row>36</xdr:row>
      <xdr:rowOff>39564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64646"/>
          <a:ext cx="889000" cy="14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162683</xdr:rowOff>
    </xdr:from>
    <xdr:to>
      <xdr:col>55</xdr:col>
      <xdr:colOff>50800</xdr:colOff>
      <xdr:row>35</xdr:row>
      <xdr:rowOff>92833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141110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154568</xdr:rowOff>
    </xdr:from>
    <xdr:to>
      <xdr:col>50</xdr:col>
      <xdr:colOff>165100</xdr:colOff>
      <xdr:row>35</xdr:row>
      <xdr:rowOff>84718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101245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5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140019</xdr:rowOff>
    </xdr:from>
    <xdr:to>
      <xdr:col>46</xdr:col>
      <xdr:colOff>38100</xdr:colOff>
      <xdr:row>33</xdr:row>
      <xdr:rowOff>70169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61296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160214</xdr:rowOff>
    </xdr:from>
    <xdr:to>
      <xdr:col>41</xdr:col>
      <xdr:colOff>101600</xdr:colOff>
      <xdr:row>36</xdr:row>
      <xdr:rowOff>90364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81491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13096</xdr:rowOff>
    </xdr:from>
    <xdr:to>
      <xdr:col>36</xdr:col>
      <xdr:colOff>165100</xdr:colOff>
      <xdr:row>35</xdr:row>
      <xdr:rowOff>114696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131223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45605</xdr:rowOff>
    </xdr:from>
    <xdr:to>
      <xdr:col>55</xdr:col>
      <xdr:colOff>0</xdr:colOff>
      <xdr:row>58</xdr:row>
      <xdr:rowOff>2545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18255"/>
          <a:ext cx="838200" cy="1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170301</xdr:rowOff>
    </xdr:from>
    <xdr:to>
      <xdr:col>50</xdr:col>
      <xdr:colOff>114300</xdr:colOff>
      <xdr:row>58</xdr:row>
      <xdr:rowOff>2545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4295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89674</xdr:rowOff>
    </xdr:from>
    <xdr:to>
      <xdr:col>45</xdr:col>
      <xdr:colOff>177800</xdr:colOff>
      <xdr:row>57</xdr:row>
      <xdr:rowOff>170301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2324"/>
          <a:ext cx="8890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83806</xdr:rowOff>
    </xdr:from>
    <xdr:to>
      <xdr:col>41</xdr:col>
      <xdr:colOff>50800</xdr:colOff>
      <xdr:row>57</xdr:row>
      <xdr:rowOff>89674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5645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166255</xdr:rowOff>
    </xdr:from>
    <xdr:to>
      <xdr:col>55</xdr:col>
      <xdr:colOff>50800</xdr:colOff>
      <xdr:row>57</xdr:row>
      <xdr:rowOff>96405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17682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1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123195</xdr:rowOff>
    </xdr:from>
    <xdr:to>
      <xdr:col>50</xdr:col>
      <xdr:colOff>165100</xdr:colOff>
      <xdr:row>58</xdr:row>
      <xdr:rowOff>53345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69872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119501</xdr:rowOff>
    </xdr:from>
    <xdr:to>
      <xdr:col>46</xdr:col>
      <xdr:colOff>38100</xdr:colOff>
      <xdr:row>58</xdr:row>
      <xdr:rowOff>49651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66178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6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38874</xdr:rowOff>
    </xdr:from>
    <xdr:to>
      <xdr:col>41</xdr:col>
      <xdr:colOff>101600</xdr:colOff>
      <xdr:row>57</xdr:row>
      <xdr:rowOff>140474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157001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33006</xdr:rowOff>
    </xdr:from>
    <xdr:to>
      <xdr:col>36</xdr:col>
      <xdr:colOff>165100</xdr:colOff>
      <xdr:row>57</xdr:row>
      <xdr:rowOff>134606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151133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124375</xdr:rowOff>
    </xdr:from>
    <xdr:to>
      <xdr:col>55</xdr:col>
      <xdr:colOff>0</xdr:colOff>
      <xdr:row>76</xdr:row>
      <xdr:rowOff>158679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83125"/>
          <a:ext cx="838200" cy="20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154778</xdr:rowOff>
    </xdr:from>
    <xdr:to>
      <xdr:col>50</xdr:col>
      <xdr:colOff>114300</xdr:colOff>
      <xdr:row>76</xdr:row>
      <xdr:rowOff>158679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84978"/>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122706</xdr:rowOff>
    </xdr:from>
    <xdr:to>
      <xdr:col>45</xdr:col>
      <xdr:colOff>177800</xdr:colOff>
      <xdr:row>76</xdr:row>
      <xdr:rowOff>154778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52906"/>
          <a:ext cx="8890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155629</xdr:rowOff>
    </xdr:from>
    <xdr:to>
      <xdr:col>41</xdr:col>
      <xdr:colOff>50800</xdr:colOff>
      <xdr:row>76</xdr:row>
      <xdr:rowOff>122706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14379"/>
          <a:ext cx="889000" cy="1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73575</xdr:rowOff>
    </xdr:from>
    <xdr:to>
      <xdr:col>55</xdr:col>
      <xdr:colOff>50800</xdr:colOff>
      <xdr:row>76</xdr:row>
      <xdr:rowOff>3724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323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96452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107879</xdr:rowOff>
    </xdr:from>
    <xdr:to>
      <xdr:col>50</xdr:col>
      <xdr:colOff>165100</xdr:colOff>
      <xdr:row>77</xdr:row>
      <xdr:rowOff>38029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54556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1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103978</xdr:rowOff>
    </xdr:from>
    <xdr:to>
      <xdr:col>46</xdr:col>
      <xdr:colOff>38100</xdr:colOff>
      <xdr:row>77</xdr:row>
      <xdr:rowOff>34128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50655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71906</xdr:rowOff>
    </xdr:from>
    <xdr:to>
      <xdr:col>41</xdr:col>
      <xdr:colOff>101600</xdr:colOff>
      <xdr:row>77</xdr:row>
      <xdr:rowOff>2056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18583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104828</xdr:rowOff>
    </xdr:from>
    <xdr:to>
      <xdr:col>36</xdr:col>
      <xdr:colOff>165100</xdr:colOff>
      <xdr:row>76</xdr:row>
      <xdr:rowOff>34978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6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51505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73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104116</xdr:rowOff>
    </xdr:from>
    <xdr:to>
      <xdr:col>55</xdr:col>
      <xdr:colOff>0</xdr:colOff>
      <xdr:row>96</xdr:row>
      <xdr:rowOff>89962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91866"/>
          <a:ext cx="838200" cy="15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89962</xdr:rowOff>
    </xdr:from>
    <xdr:to>
      <xdr:col>50</xdr:col>
      <xdr:colOff>114300</xdr:colOff>
      <xdr:row>97</xdr:row>
      <xdr:rowOff>16379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9162"/>
          <a:ext cx="889000" cy="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46563</xdr:rowOff>
    </xdr:from>
    <xdr:to>
      <xdr:col>45</xdr:col>
      <xdr:colOff>177800</xdr:colOff>
      <xdr:row>97</xdr:row>
      <xdr:rowOff>16379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34313"/>
          <a:ext cx="889000" cy="3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46563</xdr:rowOff>
    </xdr:from>
    <xdr:to>
      <xdr:col>41</xdr:col>
      <xdr:colOff>50800</xdr:colOff>
      <xdr:row>96</xdr:row>
      <xdr:rowOff>70653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34313"/>
          <a:ext cx="889000" cy="19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53316</xdr:rowOff>
    </xdr:from>
    <xdr:to>
      <xdr:col>55</xdr:col>
      <xdr:colOff>50800</xdr:colOff>
      <xdr:row>95</xdr:row>
      <xdr:rowOff>154916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76193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39162</xdr:rowOff>
    </xdr:from>
    <xdr:to>
      <xdr:col>50</xdr:col>
      <xdr:colOff>165100</xdr:colOff>
      <xdr:row>96</xdr:row>
      <xdr:rowOff>140762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157289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137029</xdr:rowOff>
    </xdr:from>
    <xdr:to>
      <xdr:col>46</xdr:col>
      <xdr:colOff>38100</xdr:colOff>
      <xdr:row>97</xdr:row>
      <xdr:rowOff>67179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58306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167213</xdr:rowOff>
    </xdr:from>
    <xdr:to>
      <xdr:col>41</xdr:col>
      <xdr:colOff>101600</xdr:colOff>
      <xdr:row>95</xdr:row>
      <xdr:rowOff>97363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113890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05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19853</xdr:rowOff>
    </xdr:from>
    <xdr:to>
      <xdr:col>36</xdr:col>
      <xdr:colOff>165100</xdr:colOff>
      <xdr:row>96</xdr:row>
      <xdr:rowOff>121453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137980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75043</xdr:rowOff>
    </xdr:from>
    <xdr:to>
      <xdr:col>85</xdr:col>
      <xdr:colOff>127000</xdr:colOff>
      <xdr:row>38</xdr:row>
      <xdr:rowOff>85961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90143"/>
          <a:ext cx="8382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27000</xdr:rowOff>
    </xdr:from>
    <xdr:to>
      <xdr:col>81</xdr:col>
      <xdr:colOff>50800</xdr:colOff>
      <xdr:row>38</xdr:row>
      <xdr:rowOff>85961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70650"/>
          <a:ext cx="889000" cy="2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27000</xdr:rowOff>
    </xdr:from>
    <xdr:to>
      <xdr:col>76</xdr:col>
      <xdr:colOff>114300</xdr:colOff>
      <xdr:row>37</xdr:row>
      <xdr:rowOff>110924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70650"/>
          <a:ext cx="889000" cy="8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110924</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54574"/>
          <a:ext cx="889000" cy="20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24243</xdr:rowOff>
    </xdr:from>
    <xdr:to>
      <xdr:col>85</xdr:col>
      <xdr:colOff>177800</xdr:colOff>
      <xdr:row>38</xdr:row>
      <xdr:rowOff>125843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110620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5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35161</xdr:rowOff>
    </xdr:from>
    <xdr:to>
      <xdr:col>81</xdr:col>
      <xdr:colOff>101600</xdr:colOff>
      <xdr:row>38</xdr:row>
      <xdr:rowOff>136761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127888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4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147650</xdr:rowOff>
    </xdr:from>
    <xdr:to>
      <xdr:col>76</xdr:col>
      <xdr:colOff>165100</xdr:colOff>
      <xdr:row>37</xdr:row>
      <xdr:rowOff>77800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94327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60124</xdr:rowOff>
    </xdr:from>
    <xdr:to>
      <xdr:col>72</xdr:col>
      <xdr:colOff>38100</xdr:colOff>
      <xdr:row>37</xdr:row>
      <xdr:rowOff>161723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03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6801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7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156713</xdr:rowOff>
    </xdr:from>
    <xdr:to>
      <xdr:col>85</xdr:col>
      <xdr:colOff>127000</xdr:colOff>
      <xdr:row>76</xdr:row>
      <xdr:rowOff>168294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86913"/>
          <a:ext cx="8382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156713</xdr:rowOff>
    </xdr:from>
    <xdr:to>
      <xdr:col>81</xdr:col>
      <xdr:colOff>50800</xdr:colOff>
      <xdr:row>76</xdr:row>
      <xdr:rowOff>166936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869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166936</xdr:rowOff>
    </xdr:from>
    <xdr:to>
      <xdr:col>76</xdr:col>
      <xdr:colOff>114300</xdr:colOff>
      <xdr:row>77</xdr:row>
      <xdr:rowOff>17321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97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17321</xdr:rowOff>
    </xdr:from>
    <xdr:to>
      <xdr:col>71</xdr:col>
      <xdr:colOff>177800</xdr:colOff>
      <xdr:row>77</xdr:row>
      <xdr:rowOff>17422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897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117494</xdr:rowOff>
    </xdr:from>
    <xdr:to>
      <xdr:col>85</xdr:col>
      <xdr:colOff>177800</xdr:colOff>
      <xdr:row>77</xdr:row>
      <xdr:rowOff>47644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95921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105913</xdr:rowOff>
    </xdr:from>
    <xdr:to>
      <xdr:col>81</xdr:col>
      <xdr:colOff>101600</xdr:colOff>
      <xdr:row>77</xdr:row>
      <xdr:rowOff>36063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27190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116136</xdr:rowOff>
    </xdr:from>
    <xdr:to>
      <xdr:col>76</xdr:col>
      <xdr:colOff>165100</xdr:colOff>
      <xdr:row>77</xdr:row>
      <xdr:rowOff>46286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137971</xdr:rowOff>
    </xdr:from>
    <xdr:to>
      <xdr:col>72</xdr:col>
      <xdr:colOff>38100</xdr:colOff>
      <xdr:row>77</xdr:row>
      <xdr:rowOff>68121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59248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138072</xdr:rowOff>
    </xdr:from>
    <xdr:to>
      <xdr:col>67</xdr:col>
      <xdr:colOff>101600</xdr:colOff>
      <xdr:row>77</xdr:row>
      <xdr:rowOff>68222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59349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50907</xdr:rowOff>
    </xdr:from>
    <xdr:to>
      <xdr:col>85</xdr:col>
      <xdr:colOff>127000</xdr:colOff>
      <xdr:row>98</xdr:row>
      <xdr:rowOff>90416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3007"/>
          <a:ext cx="8382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50907</xdr:rowOff>
    </xdr:from>
    <xdr:to>
      <xdr:col>81</xdr:col>
      <xdr:colOff>50800</xdr:colOff>
      <xdr:row>98</xdr:row>
      <xdr:rowOff>127791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3007"/>
          <a:ext cx="889000" cy="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127791</xdr:rowOff>
    </xdr:from>
    <xdr:to>
      <xdr:col>76</xdr:col>
      <xdr:colOff>114300</xdr:colOff>
      <xdr:row>99</xdr:row>
      <xdr:rowOff>66864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9891"/>
          <a:ext cx="889000" cy="1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42484</xdr:rowOff>
    </xdr:from>
    <xdr:to>
      <xdr:col>71</xdr:col>
      <xdr:colOff>177800</xdr:colOff>
      <xdr:row>99</xdr:row>
      <xdr:rowOff>66864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6034"/>
          <a:ext cx="8890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39616</xdr:rowOff>
    </xdr:from>
    <xdr:to>
      <xdr:col>85</xdr:col>
      <xdr:colOff>177800</xdr:colOff>
      <xdr:row>98</xdr:row>
      <xdr:rowOff>141216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62493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9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xdr:rowOff>
    </xdr:from>
    <xdr:to>
      <xdr:col>81</xdr:col>
      <xdr:colOff>101600</xdr:colOff>
      <xdr:row>98</xdr:row>
      <xdr:rowOff>101707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118234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7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76991</xdr:rowOff>
    </xdr:from>
    <xdr:to>
      <xdr:col>76</xdr:col>
      <xdr:colOff>165100</xdr:colOff>
      <xdr:row>99</xdr:row>
      <xdr:rowOff>7141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23668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5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16064</xdr:rowOff>
    </xdr:from>
    <xdr:to>
      <xdr:col>72</xdr:col>
      <xdr:colOff>38100</xdr:colOff>
      <xdr:row>99</xdr:row>
      <xdr:rowOff>117664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108791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163134</xdr:rowOff>
    </xdr:from>
    <xdr:to>
      <xdr:col>67</xdr:col>
      <xdr:colOff>101600</xdr:colOff>
      <xdr:row>99</xdr:row>
      <xdr:rowOff>93284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109811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4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83040</xdr:rowOff>
    </xdr:from>
    <xdr:to>
      <xdr:col>116</xdr:col>
      <xdr:colOff>63500</xdr:colOff>
      <xdr:row>39</xdr:row>
      <xdr:rowOff>84575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69590"/>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79056</xdr:rowOff>
    </xdr:from>
    <xdr:to>
      <xdr:col>111</xdr:col>
      <xdr:colOff>177800</xdr:colOff>
      <xdr:row>39</xdr:row>
      <xdr:rowOff>83040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65606"/>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19489</xdr:rowOff>
    </xdr:from>
    <xdr:to>
      <xdr:col>107</xdr:col>
      <xdr:colOff>50800</xdr:colOff>
      <xdr:row>39</xdr:row>
      <xdr:rowOff>79056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34589"/>
          <a:ext cx="889000" cy="2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135455</xdr:rowOff>
    </xdr:from>
    <xdr:to>
      <xdr:col>102</xdr:col>
      <xdr:colOff>114300</xdr:colOff>
      <xdr:row>38</xdr:row>
      <xdr:rowOff>19489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479105"/>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33775</xdr:rowOff>
    </xdr:from>
    <xdr:to>
      <xdr:col>116</xdr:col>
      <xdr:colOff>114300</xdr:colOff>
      <xdr:row>39</xdr:row>
      <xdr:rowOff>135375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120152</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3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32240</xdr:rowOff>
    </xdr:from>
    <xdr:to>
      <xdr:col>112</xdr:col>
      <xdr:colOff>38100</xdr:colOff>
      <xdr:row>39</xdr:row>
      <xdr:rowOff>133840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124967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81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28256</xdr:rowOff>
    </xdr:from>
    <xdr:to>
      <xdr:col>107</xdr:col>
      <xdr:colOff>101600</xdr:colOff>
      <xdr:row>39</xdr:row>
      <xdr:rowOff>129856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120983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07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140139</xdr:rowOff>
    </xdr:from>
    <xdr:to>
      <xdr:col>102</xdr:col>
      <xdr:colOff>165100</xdr:colOff>
      <xdr:row>38</xdr:row>
      <xdr:rowOff>70289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86816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84655</xdr:rowOff>
    </xdr:from>
    <xdr:to>
      <xdr:col>98</xdr:col>
      <xdr:colOff>38100</xdr:colOff>
      <xdr:row>38</xdr:row>
      <xdr:rowOff>14805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31332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82256</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97806"/>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31456</xdr:rowOff>
    </xdr:from>
    <xdr:to>
      <xdr:col>98</xdr:col>
      <xdr:colOff>38100</xdr:colOff>
      <xdr:row>59</xdr:row>
      <xdr:rowOff>133056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124183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39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169273</xdr:rowOff>
    </xdr:from>
    <xdr:to>
      <xdr:col>116</xdr:col>
      <xdr:colOff>63500</xdr:colOff>
      <xdr:row>76</xdr:row>
      <xdr:rowOff>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28023"/>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169273</xdr:rowOff>
    </xdr:from>
    <xdr:to>
      <xdr:col>111</xdr:col>
      <xdr:colOff>177800</xdr:colOff>
      <xdr:row>76</xdr:row>
      <xdr:rowOff>22230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28023"/>
          <a:ext cx="889000" cy="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22230</xdr:rowOff>
    </xdr:from>
    <xdr:to>
      <xdr:col>107</xdr:col>
      <xdr:colOff>50800</xdr:colOff>
      <xdr:row>76</xdr:row>
      <xdr:rowOff>33782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52430"/>
          <a:ext cx="8890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10198</xdr:rowOff>
    </xdr:from>
    <xdr:to>
      <xdr:col>102</xdr:col>
      <xdr:colOff>114300</xdr:colOff>
      <xdr:row>76</xdr:row>
      <xdr:rowOff>33782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40398"/>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120736</xdr:rowOff>
    </xdr:from>
    <xdr:to>
      <xdr:col>116</xdr:col>
      <xdr:colOff>114300</xdr:colOff>
      <xdr:row>76</xdr:row>
      <xdr:rowOff>50887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79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143613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118473</xdr:rowOff>
    </xdr:from>
    <xdr:to>
      <xdr:col>112</xdr:col>
      <xdr:colOff>38100</xdr:colOff>
      <xdr:row>76</xdr:row>
      <xdr:rowOff>48623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65150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142880</xdr:rowOff>
    </xdr:from>
    <xdr:to>
      <xdr:col>107</xdr:col>
      <xdr:colOff>101600</xdr:colOff>
      <xdr:row>76</xdr:row>
      <xdr:rowOff>73031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016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64157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154432</xdr:rowOff>
    </xdr:from>
    <xdr:to>
      <xdr:col>102</xdr:col>
      <xdr:colOff>165100</xdr:colOff>
      <xdr:row>76</xdr:row>
      <xdr:rowOff>84582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75709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130848</xdr:rowOff>
    </xdr:from>
    <xdr:to>
      <xdr:col>98</xdr:col>
      <xdr:colOff>38100</xdr:colOff>
      <xdr:row>76</xdr:row>
      <xdr:rowOff>60998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52125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1,001,368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・「物件費」は、公共施設整備基本計画策定業務の実施に伴い、前年度より</a:t>
          </a:r>
          <a:r>
            <a:rPr kumimoji="1" lang="en-US" altLang="ja-JP" sz="1300">
              <a:latin typeface="ＭＳ Ｐゴシック" panose="020B0600070205080204" pitchFamily="50" charset="-128"/>
              <a:ea typeface="ＭＳ Ｐゴシック" panose="020B0600070205080204" pitchFamily="50" charset="-128"/>
            </a:rPr>
            <a:t>5,896</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・「扶助費」については、子育て世帯臨時特別給付金の減少により、前年度より</a:t>
          </a:r>
          <a:r>
            <a:rPr kumimoji="1" lang="en-US" altLang="ja-JP" sz="1300">
              <a:latin typeface="ＭＳ Ｐゴシック" panose="020B0600070205080204" pitchFamily="50" charset="-128"/>
              <a:ea typeface="ＭＳ Ｐゴシック" panose="020B0600070205080204" pitchFamily="50" charset="-128"/>
            </a:rPr>
            <a:t>11,067</a:t>
          </a:r>
          <a:r>
            <a:rPr kumimoji="1" lang="ja-JP" altLang="en-US" sz="1300">
              <a:latin typeface="ＭＳ Ｐゴシック" panose="020B0600070205080204" pitchFamily="50" charset="-128"/>
              <a:ea typeface="ＭＳ Ｐゴシック" panose="020B0600070205080204" pitchFamily="50" charset="-128"/>
            </a:rPr>
            <a:t>円減少となっている。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・「普通建設事業費」については、てんえいふるさと公園農林水産物直売施設整備の実施に伴い、前年度より</a:t>
          </a:r>
          <a:r>
            <a:rPr kumimoji="1" lang="en-US" altLang="ja-JP" sz="1300">
              <a:latin typeface="ＭＳ Ｐゴシック" panose="020B0600070205080204" pitchFamily="50" charset="-128"/>
              <a:ea typeface="ＭＳ Ｐゴシック" panose="020B0600070205080204" pitchFamily="50" charset="-128"/>
            </a:rPr>
            <a:t>78,629</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・「災害復旧事業費」は、福島沖地震の被害で生じた災害復旧事業の実施に伴い、前年度より</a:t>
          </a:r>
          <a:r>
            <a:rPr kumimoji="1" lang="en-US" altLang="ja-JP" sz="1300">
              <a:latin typeface="ＭＳ Ｐゴシック" panose="020B0600070205080204" pitchFamily="50" charset="-128"/>
              <a:ea typeface="ＭＳ Ｐゴシック" panose="020B0600070205080204" pitchFamily="50" charset="-128"/>
            </a:rPr>
            <a:t>1,194</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・「積立金」は、財政調整基金の積立の減少により、前年度より</a:t>
          </a:r>
          <a:r>
            <a:rPr kumimoji="1" lang="en-US" altLang="ja-JP" sz="1300">
              <a:latin typeface="ＭＳ Ｐゴシック" panose="020B0600070205080204" pitchFamily="50" charset="-128"/>
              <a:ea typeface="ＭＳ Ｐゴシック" panose="020B0600070205080204" pitchFamily="50" charset="-128"/>
            </a:rPr>
            <a:t>24,196</a:t>
          </a:r>
          <a:r>
            <a:rPr kumimoji="1" lang="ja-JP" altLang="en-US" sz="1300">
              <a:latin typeface="ＭＳ Ｐゴシック" panose="020B0600070205080204" pitchFamily="50" charset="-128"/>
              <a:ea typeface="ＭＳ Ｐゴシック" panose="020B0600070205080204" pitchFamily="50" charset="-128"/>
            </a:rPr>
            <a:t>円減少となっている。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5,304
5,226
225.52
5,594,515
5,311,258
200,677
2,890,425
3,635,529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27686</xdr:rowOff>
    </xdr:from>
    <xdr:to>
      <xdr:col>24</xdr:col>
      <xdr:colOff>63500</xdr:colOff>
      <xdr:row>33</xdr:row>
      <xdr:rowOff>87775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85536"/>
          <a:ext cx="8382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86034</xdr:rowOff>
    </xdr:from>
    <xdr:to>
      <xdr:col>19</xdr:col>
      <xdr:colOff>177800</xdr:colOff>
      <xdr:row>33</xdr:row>
      <xdr:rowOff>87775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43884"/>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84292</xdr:rowOff>
    </xdr:from>
    <xdr:to>
      <xdr:col>15</xdr:col>
      <xdr:colOff>50800</xdr:colOff>
      <xdr:row>33</xdr:row>
      <xdr:rowOff>86034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2142"/>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84292</xdr:rowOff>
    </xdr:from>
    <xdr:to>
      <xdr:col>10</xdr:col>
      <xdr:colOff>114300</xdr:colOff>
      <xdr:row>33</xdr:row>
      <xdr:rowOff>93000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214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148336</xdr:rowOff>
    </xdr:from>
    <xdr:to>
      <xdr:col>24</xdr:col>
      <xdr:colOff>114300</xdr:colOff>
      <xdr:row>33</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171213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36975</xdr:rowOff>
    </xdr:from>
    <xdr:to>
      <xdr:col>20</xdr:col>
      <xdr:colOff>38100</xdr:colOff>
      <xdr:row>33</xdr:row>
      <xdr:rowOff>138575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155102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35234</xdr:rowOff>
    </xdr:from>
    <xdr:to>
      <xdr:col>15</xdr:col>
      <xdr:colOff>101600</xdr:colOff>
      <xdr:row>33</xdr:row>
      <xdr:rowOff>136834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153361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4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33492</xdr:rowOff>
    </xdr:from>
    <xdr:to>
      <xdr:col>10</xdr:col>
      <xdr:colOff>165100</xdr:colOff>
      <xdr:row>33</xdr:row>
      <xdr:rowOff>135092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151619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4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42200</xdr:rowOff>
    </xdr:from>
    <xdr:to>
      <xdr:col>6</xdr:col>
      <xdr:colOff>38100</xdr:colOff>
      <xdr:row>33</xdr:row>
      <xdr:rowOff>143800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160327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47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16242</xdr:rowOff>
    </xdr:from>
    <xdr:to>
      <xdr:col>24</xdr:col>
      <xdr:colOff>63500</xdr:colOff>
      <xdr:row>58</xdr:row>
      <xdr:rowOff>17514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0342"/>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16242</xdr:rowOff>
    </xdr:from>
    <xdr:to>
      <xdr:col>19</xdr:col>
      <xdr:colOff>177800</xdr:colOff>
      <xdr:row>58</xdr:row>
      <xdr:rowOff>55914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60342"/>
          <a:ext cx="88900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55914</xdr:rowOff>
    </xdr:from>
    <xdr:to>
      <xdr:col>15</xdr:col>
      <xdr:colOff>50800</xdr:colOff>
      <xdr:row>58</xdr:row>
      <xdr:rowOff>114422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0014"/>
          <a:ext cx="889000" cy="5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103876</xdr:rowOff>
    </xdr:from>
    <xdr:to>
      <xdr:col>10</xdr:col>
      <xdr:colOff>114300</xdr:colOff>
      <xdr:row>58</xdr:row>
      <xdr:rowOff>114422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7976"/>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138164</xdr:rowOff>
    </xdr:from>
    <xdr:to>
      <xdr:col>24</xdr:col>
      <xdr:colOff>114300</xdr:colOff>
      <xdr:row>58</xdr:row>
      <xdr:rowOff>68314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161041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136892</xdr:rowOff>
    </xdr:from>
    <xdr:to>
      <xdr:col>20</xdr:col>
      <xdr:colOff>38100</xdr:colOff>
      <xdr:row>58</xdr:row>
      <xdr:rowOff>67042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83569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5114</xdr:rowOff>
    </xdr:from>
    <xdr:to>
      <xdr:col>15</xdr:col>
      <xdr:colOff>101600</xdr:colOff>
      <xdr:row>58</xdr:row>
      <xdr:rowOff>106714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97841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63622</xdr:rowOff>
    </xdr:from>
    <xdr:to>
      <xdr:col>10</xdr:col>
      <xdr:colOff>165100</xdr:colOff>
      <xdr:row>58</xdr:row>
      <xdr:rowOff>165222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10299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53076</xdr:rowOff>
    </xdr:from>
    <xdr:to>
      <xdr:col>6</xdr:col>
      <xdr:colOff>38100</xdr:colOff>
      <xdr:row>58</xdr:row>
      <xdr:rowOff>154676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144310</xdr:rowOff>
    </xdr:from>
    <xdr:to>
      <xdr:col>24</xdr:col>
      <xdr:colOff>63500</xdr:colOff>
      <xdr:row>76</xdr:row>
      <xdr:rowOff>82359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31610"/>
          <a:ext cx="838200" cy="2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43772</xdr:rowOff>
    </xdr:from>
    <xdr:to>
      <xdr:col>19</xdr:col>
      <xdr:colOff>177800</xdr:colOff>
      <xdr:row>74</xdr:row>
      <xdr:rowOff>144310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388172"/>
          <a:ext cx="889000" cy="4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43772</xdr:rowOff>
    </xdr:from>
    <xdr:to>
      <xdr:col>15</xdr:col>
      <xdr:colOff>50800</xdr:colOff>
      <xdr:row>76</xdr:row>
      <xdr:rowOff>53335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388172"/>
          <a:ext cx="889000" cy="6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46279</xdr:rowOff>
    </xdr:from>
    <xdr:to>
      <xdr:col>10</xdr:col>
      <xdr:colOff>114300</xdr:colOff>
      <xdr:row>76</xdr:row>
      <xdr:rowOff>53335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76479"/>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31559</xdr:rowOff>
    </xdr:from>
    <xdr:to>
      <xdr:col>24</xdr:col>
      <xdr:colOff>114300</xdr:colOff>
      <xdr:row>76</xdr:row>
      <xdr:rowOff>133159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93510</xdr:rowOff>
    </xdr:from>
    <xdr:to>
      <xdr:col>20</xdr:col>
      <xdr:colOff>38100</xdr:colOff>
      <xdr:row>75</xdr:row>
      <xdr:rowOff>23660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40187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164422</xdr:rowOff>
    </xdr:from>
    <xdr:to>
      <xdr:col>15</xdr:col>
      <xdr:colOff>101600</xdr:colOff>
      <xdr:row>72</xdr:row>
      <xdr:rowOff>94572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111099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1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2535</xdr:rowOff>
    </xdr:from>
    <xdr:to>
      <xdr:col>10</xdr:col>
      <xdr:colOff>165100</xdr:colOff>
      <xdr:row>76</xdr:row>
      <xdr:rowOff>104135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120662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166929</xdr:rowOff>
    </xdr:from>
    <xdr:to>
      <xdr:col>6</xdr:col>
      <xdr:colOff>38100</xdr:colOff>
      <xdr:row>76</xdr:row>
      <xdr:rowOff>97079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113606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80911</xdr:rowOff>
    </xdr:from>
    <xdr:to>
      <xdr:col>24</xdr:col>
      <xdr:colOff>63500</xdr:colOff>
      <xdr:row>97</xdr:row>
      <xdr:rowOff>6891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40111"/>
          <a:ext cx="8382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80911</xdr:rowOff>
    </xdr:from>
    <xdr:to>
      <xdr:col>19</xdr:col>
      <xdr:colOff>177800</xdr:colOff>
      <xdr:row>97</xdr:row>
      <xdr:rowOff>57519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40111"/>
          <a:ext cx="889000" cy="1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43162</xdr:rowOff>
    </xdr:from>
    <xdr:to>
      <xdr:col>15</xdr:col>
      <xdr:colOff>50800</xdr:colOff>
      <xdr:row>97</xdr:row>
      <xdr:rowOff>57519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73812"/>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138024</xdr:rowOff>
    </xdr:from>
    <xdr:to>
      <xdr:col>10</xdr:col>
      <xdr:colOff>114300</xdr:colOff>
      <xdr:row>97</xdr:row>
      <xdr:rowOff>43162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25774"/>
          <a:ext cx="889000" cy="2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127541</xdr:rowOff>
    </xdr:from>
    <xdr:to>
      <xdr:col>24</xdr:col>
      <xdr:colOff>114300</xdr:colOff>
      <xdr:row>97</xdr:row>
      <xdr:rowOff>57691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105968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30111</xdr:rowOff>
    </xdr:from>
    <xdr:to>
      <xdr:col>20</xdr:col>
      <xdr:colOff>38100</xdr:colOff>
      <xdr:row>96</xdr:row>
      <xdr:rowOff>131711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8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6719</xdr:rowOff>
    </xdr:from>
    <xdr:to>
      <xdr:col>15</xdr:col>
      <xdr:colOff>101600</xdr:colOff>
      <xdr:row>97</xdr:row>
      <xdr:rowOff>108319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99446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163812</xdr:rowOff>
    </xdr:from>
    <xdr:to>
      <xdr:col>10</xdr:col>
      <xdr:colOff>165100</xdr:colOff>
      <xdr:row>97</xdr:row>
      <xdr:rowOff>93962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85089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87224</xdr:rowOff>
    </xdr:from>
    <xdr:to>
      <xdr:col>6</xdr:col>
      <xdr:colOff>38100</xdr:colOff>
      <xdr:row>96</xdr:row>
      <xdr:rowOff>17374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33901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107238</xdr:rowOff>
    </xdr:from>
    <xdr:to>
      <xdr:col>55</xdr:col>
      <xdr:colOff>0</xdr:colOff>
      <xdr:row>38</xdr:row>
      <xdr:rowOff>138785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22338"/>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120955</xdr:rowOff>
    </xdr:from>
    <xdr:to>
      <xdr:col>50</xdr:col>
      <xdr:colOff>114300</xdr:colOff>
      <xdr:row>38</xdr:row>
      <xdr:rowOff>107238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93155"/>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95352</xdr:rowOff>
    </xdr:from>
    <xdr:to>
      <xdr:col>45</xdr:col>
      <xdr:colOff>177800</xdr:colOff>
      <xdr:row>36</xdr:row>
      <xdr:rowOff>120955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24652"/>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45974</xdr:rowOff>
    </xdr:from>
    <xdr:to>
      <xdr:col>41</xdr:col>
      <xdr:colOff>50800</xdr:colOff>
      <xdr:row>34</xdr:row>
      <xdr:rowOff>95352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360924"/>
          <a:ext cx="889000" cy="5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87985</xdr:rowOff>
    </xdr:from>
    <xdr:to>
      <xdr:col>55</xdr:col>
      <xdr:colOff>50800</xdr:colOff>
      <xdr:row>39</xdr:row>
      <xdr:rowOff>18135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2912</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56438</xdr:rowOff>
    </xdr:from>
    <xdr:to>
      <xdr:col>50</xdr:col>
      <xdr:colOff>165100</xdr:colOff>
      <xdr:row>38</xdr:row>
      <xdr:rowOff>158038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149165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70155</xdr:rowOff>
    </xdr:from>
    <xdr:to>
      <xdr:col>46</xdr:col>
      <xdr:colOff>38100</xdr:colOff>
      <xdr:row>37</xdr:row>
      <xdr:rowOff>305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44552</xdr:rowOff>
    </xdr:from>
    <xdr:to>
      <xdr:col>41</xdr:col>
      <xdr:colOff>101600</xdr:colOff>
      <xdr:row>34</xdr:row>
      <xdr:rowOff>146152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162679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166624</xdr:rowOff>
    </xdr:from>
    <xdr:to>
      <xdr:col>36</xdr:col>
      <xdr:colOff>165100</xdr:colOff>
      <xdr:row>31</xdr:row>
      <xdr:rowOff>96774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113301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40384</xdr:rowOff>
    </xdr:from>
    <xdr:to>
      <xdr:col>55</xdr:col>
      <xdr:colOff>0</xdr:colOff>
      <xdr:row>56</xdr:row>
      <xdr:rowOff>87118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98684"/>
          <a:ext cx="838200" cy="38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124060</xdr:rowOff>
    </xdr:from>
    <xdr:to>
      <xdr:col>50</xdr:col>
      <xdr:colOff>114300</xdr:colOff>
      <xdr:row>56</xdr:row>
      <xdr:rowOff>87118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53810"/>
          <a:ext cx="889000" cy="1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124060</xdr:rowOff>
    </xdr:from>
    <xdr:to>
      <xdr:col>45</xdr:col>
      <xdr:colOff>177800</xdr:colOff>
      <xdr:row>56</xdr:row>
      <xdr:rowOff>75456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3810"/>
          <a:ext cx="889000" cy="12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137338</xdr:rowOff>
    </xdr:from>
    <xdr:to>
      <xdr:col>41</xdr:col>
      <xdr:colOff>50800</xdr:colOff>
      <xdr:row>56</xdr:row>
      <xdr:rowOff>75456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95638"/>
          <a:ext cx="889000" cy="2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161034</xdr:rowOff>
    </xdr:from>
    <xdr:to>
      <xdr:col>55</xdr:col>
      <xdr:colOff>50800</xdr:colOff>
      <xdr:row>54</xdr:row>
      <xdr:rowOff>91184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12461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36318</xdr:rowOff>
    </xdr:from>
    <xdr:to>
      <xdr:col>50</xdr:col>
      <xdr:colOff>165100</xdr:colOff>
      <xdr:row>56</xdr:row>
      <xdr:rowOff>137918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154445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1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73260</xdr:rowOff>
    </xdr:from>
    <xdr:to>
      <xdr:col>46</xdr:col>
      <xdr:colOff>38100</xdr:colOff>
      <xdr:row>56</xdr:row>
      <xdr:rowOff>3410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19937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7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24656</xdr:rowOff>
    </xdr:from>
    <xdr:to>
      <xdr:col>41</xdr:col>
      <xdr:colOff>101600</xdr:colOff>
      <xdr:row>56</xdr:row>
      <xdr:rowOff>126256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142783</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0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86538</xdr:rowOff>
    </xdr:from>
    <xdr:to>
      <xdr:col>36</xdr:col>
      <xdr:colOff>165100</xdr:colOff>
      <xdr:row>55</xdr:row>
      <xdr:rowOff>16688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33215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12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145546</xdr:rowOff>
    </xdr:from>
    <xdr:to>
      <xdr:col>55</xdr:col>
      <xdr:colOff>0</xdr:colOff>
      <xdr:row>79</xdr:row>
      <xdr:rowOff>14798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18646"/>
          <a:ext cx="8382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145546</xdr:rowOff>
    </xdr:from>
    <xdr:to>
      <xdr:col>50</xdr:col>
      <xdr:colOff>114300</xdr:colOff>
      <xdr:row>78</xdr:row>
      <xdr:rowOff>163181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8646"/>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163181</xdr:rowOff>
    </xdr:from>
    <xdr:to>
      <xdr:col>45</xdr:col>
      <xdr:colOff>177800</xdr:colOff>
      <xdr:row>79</xdr:row>
      <xdr:rowOff>28296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6281"/>
          <a:ext cx="8890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28296</xdr:rowOff>
    </xdr:from>
    <xdr:to>
      <xdr:col>41</xdr:col>
      <xdr:colOff>50800</xdr:colOff>
      <xdr:row>79</xdr:row>
      <xdr:rowOff>42001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72846"/>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135448</xdr:rowOff>
    </xdr:from>
    <xdr:to>
      <xdr:col>55</xdr:col>
      <xdr:colOff>50800</xdr:colOff>
      <xdr:row>79</xdr:row>
      <xdr:rowOff>65598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50375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94746</xdr:rowOff>
    </xdr:from>
    <xdr:to>
      <xdr:col>50</xdr:col>
      <xdr:colOff>165100</xdr:colOff>
      <xdr:row>79</xdr:row>
      <xdr:rowOff>24896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16023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6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112381</xdr:rowOff>
    </xdr:from>
    <xdr:to>
      <xdr:col>46</xdr:col>
      <xdr:colOff>38100</xdr:colOff>
      <xdr:row>79</xdr:row>
      <xdr:rowOff>42531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33658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148946</xdr:rowOff>
    </xdr:from>
    <xdr:to>
      <xdr:col>41</xdr:col>
      <xdr:colOff>101600</xdr:colOff>
      <xdr:row>79</xdr:row>
      <xdr:rowOff>79096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70223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1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162651</xdr:rowOff>
    </xdr:from>
    <xdr:to>
      <xdr:col>36</xdr:col>
      <xdr:colOff>165100</xdr:colOff>
      <xdr:row>79</xdr:row>
      <xdr:rowOff>92801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83928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106942</xdr:rowOff>
    </xdr:from>
    <xdr:to>
      <xdr:col>55</xdr:col>
      <xdr:colOff>0</xdr:colOff>
      <xdr:row>97</xdr:row>
      <xdr:rowOff>149847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7592"/>
          <a:ext cx="838200" cy="4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149847</xdr:rowOff>
    </xdr:from>
    <xdr:to>
      <xdr:col>50</xdr:col>
      <xdr:colOff>114300</xdr:colOff>
      <xdr:row>98</xdr:row>
      <xdr:rowOff>23030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0497"/>
          <a:ext cx="8890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23030</xdr:rowOff>
    </xdr:from>
    <xdr:to>
      <xdr:col>45</xdr:col>
      <xdr:colOff>177800</xdr:colOff>
      <xdr:row>98</xdr:row>
      <xdr:rowOff>25530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5130"/>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97996</xdr:rowOff>
    </xdr:from>
    <xdr:to>
      <xdr:col>41</xdr:col>
      <xdr:colOff>50800</xdr:colOff>
      <xdr:row>98</xdr:row>
      <xdr:rowOff>25530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28646"/>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56142</xdr:rowOff>
    </xdr:from>
    <xdr:to>
      <xdr:col>55</xdr:col>
      <xdr:colOff>50800</xdr:colOff>
      <xdr:row>97</xdr:row>
      <xdr:rowOff>157742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34569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99047</xdr:rowOff>
    </xdr:from>
    <xdr:to>
      <xdr:col>50</xdr:col>
      <xdr:colOff>165100</xdr:colOff>
      <xdr:row>98</xdr:row>
      <xdr:rowOff>29197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2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20324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2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143680</xdr:rowOff>
    </xdr:from>
    <xdr:to>
      <xdr:col>46</xdr:col>
      <xdr:colOff>38100</xdr:colOff>
      <xdr:row>98</xdr:row>
      <xdr:rowOff>73830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146180</xdr:rowOff>
    </xdr:from>
    <xdr:to>
      <xdr:col>41</xdr:col>
      <xdr:colOff>101600</xdr:colOff>
      <xdr:row>98</xdr:row>
      <xdr:rowOff>76330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47196</xdr:rowOff>
    </xdr:from>
    <xdr:to>
      <xdr:col>36</xdr:col>
      <xdr:colOff>165100</xdr:colOff>
      <xdr:row>97</xdr:row>
      <xdr:rowOff>148796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139923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141163</xdr:rowOff>
    </xdr:from>
    <xdr:to>
      <xdr:col>85</xdr:col>
      <xdr:colOff>127000</xdr:colOff>
      <xdr:row>35</xdr:row>
      <xdr:rowOff>62342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70463"/>
          <a:ext cx="8382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62342</xdr:rowOff>
    </xdr:from>
    <xdr:to>
      <xdr:col>81</xdr:col>
      <xdr:colOff>50800</xdr:colOff>
      <xdr:row>36</xdr:row>
      <xdr:rowOff>92243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063092"/>
          <a:ext cx="889000" cy="20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92243</xdr:rowOff>
    </xdr:from>
    <xdr:to>
      <xdr:col>76</xdr:col>
      <xdr:colOff>114300</xdr:colOff>
      <xdr:row>36</xdr:row>
      <xdr:rowOff>144249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64443"/>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144249</xdr:rowOff>
    </xdr:from>
    <xdr:to>
      <xdr:col>71</xdr:col>
      <xdr:colOff>177800</xdr:colOff>
      <xdr:row>37</xdr:row>
      <xdr:rowOff>2929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16449"/>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90363</xdr:rowOff>
    </xdr:from>
    <xdr:to>
      <xdr:col>85</xdr:col>
      <xdr:colOff>177800</xdr:colOff>
      <xdr:row>35</xdr:row>
      <xdr:rowOff>20513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113240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11542</xdr:rowOff>
    </xdr:from>
    <xdr:to>
      <xdr:col>81</xdr:col>
      <xdr:colOff>101600</xdr:colOff>
      <xdr:row>35</xdr:row>
      <xdr:rowOff>113142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129669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41443</xdr:rowOff>
    </xdr:from>
    <xdr:to>
      <xdr:col>76</xdr:col>
      <xdr:colOff>165100</xdr:colOff>
      <xdr:row>36</xdr:row>
      <xdr:rowOff>143043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134170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0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93449</xdr:rowOff>
    </xdr:from>
    <xdr:to>
      <xdr:col>72</xdr:col>
      <xdr:colOff>38100</xdr:colOff>
      <xdr:row>37</xdr:row>
      <xdr:rowOff>23599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123579</xdr:rowOff>
    </xdr:from>
    <xdr:to>
      <xdr:col>67</xdr:col>
      <xdr:colOff>101600</xdr:colOff>
      <xdr:row>37</xdr:row>
      <xdr:rowOff>53729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70256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84600</xdr:rowOff>
    </xdr:from>
    <xdr:to>
      <xdr:col>85</xdr:col>
      <xdr:colOff>127000</xdr:colOff>
      <xdr:row>57</xdr:row>
      <xdr:rowOff>122978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57250"/>
          <a:ext cx="838200" cy="3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84600</xdr:rowOff>
    </xdr:from>
    <xdr:to>
      <xdr:col>81</xdr:col>
      <xdr:colOff>50800</xdr:colOff>
      <xdr:row>57</xdr:row>
      <xdr:rowOff>102838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7250"/>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145524</xdr:rowOff>
    </xdr:from>
    <xdr:to>
      <xdr:col>76</xdr:col>
      <xdr:colOff>114300</xdr:colOff>
      <xdr:row>57</xdr:row>
      <xdr:rowOff>102838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6724"/>
          <a:ext cx="889000" cy="1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145524</xdr:rowOff>
    </xdr:from>
    <xdr:to>
      <xdr:col>71</xdr:col>
      <xdr:colOff>177800</xdr:colOff>
      <xdr:row>57</xdr:row>
      <xdr:rowOff>128185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46724"/>
          <a:ext cx="889000" cy="15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72178</xdr:rowOff>
    </xdr:from>
    <xdr:to>
      <xdr:col>85</xdr:col>
      <xdr:colOff>177800</xdr:colOff>
      <xdr:row>58</xdr:row>
      <xdr:rowOff>2328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33800</xdr:rowOff>
    </xdr:from>
    <xdr:to>
      <xdr:col>81</xdr:col>
      <xdr:colOff>101600</xdr:colOff>
      <xdr:row>57</xdr:row>
      <xdr:rowOff>135400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151927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8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52038</xdr:rowOff>
    </xdr:from>
    <xdr:to>
      <xdr:col>76</xdr:col>
      <xdr:colOff>165100</xdr:colOff>
      <xdr:row>57</xdr:row>
      <xdr:rowOff>153638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170165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94724</xdr:rowOff>
    </xdr:from>
    <xdr:to>
      <xdr:col>72</xdr:col>
      <xdr:colOff>38100</xdr:colOff>
      <xdr:row>57</xdr:row>
      <xdr:rowOff>24874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41401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7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77385</xdr:rowOff>
    </xdr:from>
    <xdr:to>
      <xdr:col>67</xdr:col>
      <xdr:colOff>101600</xdr:colOff>
      <xdr:row>58</xdr:row>
      <xdr:rowOff>7535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24062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75043</xdr:rowOff>
    </xdr:from>
    <xdr:to>
      <xdr:col>85</xdr:col>
      <xdr:colOff>127000</xdr:colOff>
      <xdr:row>78</xdr:row>
      <xdr:rowOff>85961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48143"/>
          <a:ext cx="8382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27000</xdr:rowOff>
    </xdr:from>
    <xdr:to>
      <xdr:col>81</xdr:col>
      <xdr:colOff>50800</xdr:colOff>
      <xdr:row>78</xdr:row>
      <xdr:rowOff>85961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28650"/>
          <a:ext cx="889000" cy="2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27000</xdr:rowOff>
    </xdr:from>
    <xdr:to>
      <xdr:col>76</xdr:col>
      <xdr:colOff>114300</xdr:colOff>
      <xdr:row>77</xdr:row>
      <xdr:rowOff>110923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28650"/>
          <a:ext cx="889000" cy="8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110923</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12573"/>
          <a:ext cx="889000" cy="20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24243</xdr:rowOff>
    </xdr:from>
    <xdr:to>
      <xdr:col>85</xdr:col>
      <xdr:colOff>177800</xdr:colOff>
      <xdr:row>78</xdr:row>
      <xdr:rowOff>125843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9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110620</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1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35161</xdr:rowOff>
    </xdr:from>
    <xdr:to>
      <xdr:col>81</xdr:col>
      <xdr:colOff>101600</xdr:colOff>
      <xdr:row>78</xdr:row>
      <xdr:rowOff>136761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127888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0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147650</xdr:rowOff>
    </xdr:from>
    <xdr:to>
      <xdr:col>76</xdr:col>
      <xdr:colOff>165100</xdr:colOff>
      <xdr:row>77</xdr:row>
      <xdr:rowOff>77800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94327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60123</xdr:rowOff>
    </xdr:from>
    <xdr:to>
      <xdr:col>72</xdr:col>
      <xdr:colOff>38100</xdr:colOff>
      <xdr:row>77</xdr:row>
      <xdr:rowOff>161723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6800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156713</xdr:rowOff>
    </xdr:from>
    <xdr:to>
      <xdr:col>85</xdr:col>
      <xdr:colOff>127000</xdr:colOff>
      <xdr:row>96</xdr:row>
      <xdr:rowOff>168294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15913"/>
          <a:ext cx="8382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156713</xdr:rowOff>
    </xdr:from>
    <xdr:to>
      <xdr:col>81</xdr:col>
      <xdr:colOff>50800</xdr:colOff>
      <xdr:row>96</xdr:row>
      <xdr:rowOff>166936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159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166936</xdr:rowOff>
    </xdr:from>
    <xdr:to>
      <xdr:col>76</xdr:col>
      <xdr:colOff>114300</xdr:colOff>
      <xdr:row>97</xdr:row>
      <xdr:rowOff>17321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26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17321</xdr:rowOff>
    </xdr:from>
    <xdr:to>
      <xdr:col>71</xdr:col>
      <xdr:colOff>177800</xdr:colOff>
      <xdr:row>97</xdr:row>
      <xdr:rowOff>17422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4797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117494</xdr:rowOff>
    </xdr:from>
    <xdr:to>
      <xdr:col>85</xdr:col>
      <xdr:colOff>177800</xdr:colOff>
      <xdr:row>97</xdr:row>
      <xdr:rowOff>47644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95921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105913</xdr:rowOff>
    </xdr:from>
    <xdr:to>
      <xdr:col>81</xdr:col>
      <xdr:colOff>101600</xdr:colOff>
      <xdr:row>97</xdr:row>
      <xdr:rowOff>36063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27190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116136</xdr:rowOff>
    </xdr:from>
    <xdr:to>
      <xdr:col>76</xdr:col>
      <xdr:colOff>165100</xdr:colOff>
      <xdr:row>97</xdr:row>
      <xdr:rowOff>46286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137971</xdr:rowOff>
    </xdr:from>
    <xdr:to>
      <xdr:col>72</xdr:col>
      <xdr:colOff>38100</xdr:colOff>
      <xdr:row>97</xdr:row>
      <xdr:rowOff>68121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59248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138072</xdr:rowOff>
    </xdr:from>
    <xdr:to>
      <xdr:col>67</xdr:col>
      <xdr:colOff>101600</xdr:colOff>
      <xdr:row>97</xdr:row>
      <xdr:rowOff>68222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59349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・「民生費」については、子育て世帯臨時特別給付金の減少により、前年度より</a:t>
          </a:r>
          <a:r>
            <a:rPr kumimoji="1" lang="en-US" altLang="ja-JP" sz="1300">
              <a:latin typeface="ＭＳ Ｐゴシック" panose="020B0600070205080204" pitchFamily="50" charset="-128"/>
              <a:ea typeface="ＭＳ Ｐゴシック" panose="020B0600070205080204" pitchFamily="50" charset="-128"/>
            </a:rPr>
            <a:t>36,870</a:t>
          </a:r>
          <a:r>
            <a:rPr kumimoji="1" lang="ja-JP" altLang="en-US" sz="1300">
              <a:latin typeface="ＭＳ Ｐゴシック" panose="020B0600070205080204" pitchFamily="50" charset="-128"/>
              <a:ea typeface="ＭＳ Ｐゴシック" panose="020B0600070205080204" pitchFamily="50" charset="-128"/>
            </a:rPr>
            <a:t>円減少となっている。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・「衛生費」については、新型コロナウイルスワクチン接種事業や福島県沖地震に伴う災害廃棄物運搬処理事業の減少により、</a:t>
          </a:r>
          <a:r>
            <a:rPr kumimoji="1" lang="en-US" altLang="ja-JP" sz="1300">
              <a:latin typeface="ＭＳ Ｐゴシック" panose="020B0600070205080204" pitchFamily="50" charset="-128"/>
              <a:ea typeface="ＭＳ Ｐゴシック" panose="020B0600070205080204" pitchFamily="50" charset="-128"/>
            </a:rPr>
            <a:t>12,786</a:t>
          </a:r>
          <a:r>
            <a:rPr kumimoji="1" lang="ja-JP" altLang="en-US" sz="1300">
              <a:latin typeface="ＭＳ Ｐゴシック" panose="020B0600070205080204" pitchFamily="50" charset="-128"/>
              <a:ea typeface="ＭＳ Ｐゴシック" panose="020B0600070205080204" pitchFamily="50" charset="-128"/>
            </a:rPr>
            <a:t>円減少となっている。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・「農林水産業費」については、てんえいふるさと公園農林水産物直売施設整備事業や緊急自然災害防止対策事業の増加により、前年度より</a:t>
          </a:r>
          <a:r>
            <a:rPr kumimoji="1" lang="en-US" altLang="ja-JP" sz="1300">
              <a:latin typeface="ＭＳ Ｐゴシック" panose="020B0600070205080204" pitchFamily="50" charset="-128"/>
              <a:ea typeface="ＭＳ Ｐゴシック" panose="020B0600070205080204" pitchFamily="50" charset="-128"/>
            </a:rPr>
            <a:t>102,266</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・「土木費」については、社会資本整備総合交付金事業や緊急浚渫推進事業の増加により、前年度より</a:t>
          </a:r>
          <a:r>
            <a:rPr kumimoji="1" lang="en-US" altLang="ja-JP" sz="1300">
              <a:latin typeface="ＭＳ Ｐゴシック" panose="020B0600070205080204" pitchFamily="50" charset="-128"/>
              <a:ea typeface="ＭＳ Ｐゴシック" panose="020B0600070205080204" pitchFamily="50" charset="-128"/>
            </a:rPr>
            <a:t>11,261</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・「教育費」については、公立学校情報機器等購入費や小中学校空調機器改修工事の完了に伴い、前年度より</a:t>
          </a:r>
          <a:r>
            <a:rPr kumimoji="1" lang="en-US" altLang="ja-JP" sz="1300">
              <a:latin typeface="ＭＳ Ｐゴシック" panose="020B0600070205080204" pitchFamily="50" charset="-128"/>
              <a:ea typeface="ＭＳ Ｐゴシック" panose="020B0600070205080204" pitchFamily="50" charset="-128"/>
            </a:rPr>
            <a:t>16,788</a:t>
          </a:r>
          <a:r>
            <a:rPr kumimoji="1" lang="ja-JP" altLang="en-US" sz="1300">
              <a:latin typeface="ＭＳ Ｐゴシック" panose="020B0600070205080204" pitchFamily="50" charset="-128"/>
              <a:ea typeface="ＭＳ Ｐゴシック" panose="020B0600070205080204" pitchFamily="50" charset="-128"/>
            </a:rPr>
            <a:t>円減少となっている。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年度については、実質単年度収支は赤字となっているが、財政調整基金を</a:t>
          </a:r>
          <a:r>
            <a:rPr kumimoji="1" lang="en-US" altLang="ja-JP" sz="1200">
              <a:latin typeface="ＭＳ ゴシック" pitchFamily="49" charset="-128"/>
              <a:ea typeface="ＭＳ ゴシック" pitchFamily="49" charset="-128"/>
            </a:rPr>
            <a:t>345</a:t>
          </a:r>
          <a:r>
            <a:rPr kumimoji="1" lang="ja-JP" altLang="en-US" sz="1200">
              <a:latin typeface="ＭＳ ゴシック" pitchFamily="49" charset="-128"/>
              <a:ea typeface="ＭＳ ゴシック" pitchFamily="49" charset="-128"/>
            </a:rPr>
            <a:t>百万円を取り崩したことから、実質収支は黒字となっており、基金残高の標準財政規模を占める割合は前年度より</a:t>
          </a:r>
          <a:r>
            <a:rPr kumimoji="1" lang="en-US" altLang="ja-JP" sz="1200">
              <a:latin typeface="ＭＳ ゴシック" pitchFamily="49" charset="-128"/>
              <a:ea typeface="ＭＳ ゴシック" pitchFamily="49" charset="-128"/>
            </a:rPr>
            <a:t>7.84</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これまで大規模災害に備え、財政調整基金の積立を行ってきたが、今後、中長期な見通しのもとに標準財政規模の適正な範囲内となるように財政調整基金の適正な管理・運営に努めていく。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各会計ともに赤字の発生はなく、適正な事業展開により財政の健全化が図られている。</a:t>
          </a:r>
        </a:p>
        <a:p>
          <a:r>
            <a:rPr kumimoji="1" lang="ja-JP" altLang="en-US" sz="1400">
              <a:latin typeface="ＭＳ ゴシック" pitchFamily="49" charset="-128"/>
              <a:ea typeface="ＭＳ ゴシック" pitchFamily="49" charset="-128"/>
            </a:rPr>
            <a:t>なお、工業用地取得造成事業特別会計においては、未売却資産に係る販売収入見込額も含まれており、販売状況により今後変動する可能性がある。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5594515</v>
      </c>
      <c r="BO4" s="407"/>
      <c r="BP4" s="407"/>
      <c r="BQ4" s="407"/>
      <c r="BR4" s="407"/>
      <c r="BS4" s="407"/>
      <c r="BT4" s="407"/>
      <c r="BU4" s="408"/>
      <c r="BV4" s="406">
        <v>5404695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6.9</v>
      </c>
      <c r="CU4" s="413"/>
      <c r="CV4" s="413"/>
      <c r="CW4" s="413"/>
      <c r="CX4" s="413"/>
      <c r="CY4" s="413"/>
      <c r="CZ4" s="413"/>
      <c r="DA4" s="414"/>
      <c r="DB4" s="412">
        <v>5.4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5311258</v>
      </c>
      <c r="BO5" s="444"/>
      <c r="BP5" s="444"/>
      <c r="BQ5" s="444"/>
      <c r="BR5" s="444"/>
      <c r="BS5" s="444"/>
      <c r="BT5" s="444"/>
      <c r="BU5" s="445"/>
      <c r="BV5" s="443">
        <v>5167946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79.3</v>
      </c>
      <c r="CU5" s="441"/>
      <c r="CV5" s="441"/>
      <c r="CW5" s="441"/>
      <c r="CX5" s="441"/>
      <c r="CY5" s="441"/>
      <c r="CZ5" s="441"/>
      <c r="DA5" s="442"/>
      <c r="DB5" s="440">
        <v>76.8</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283257</v>
      </c>
      <c r="BO6" s="444"/>
      <c r="BP6" s="444"/>
      <c r="BQ6" s="444"/>
      <c r="BR6" s="444"/>
      <c r="BS6" s="444"/>
      <c r="BT6" s="444"/>
      <c r="BU6" s="445"/>
      <c r="BV6" s="443">
        <v>236749</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80.2</v>
      </c>
      <c r="CU6" s="481"/>
      <c r="CV6" s="481"/>
      <c r="CW6" s="481"/>
      <c r="CX6" s="481"/>
      <c r="CY6" s="481"/>
      <c r="CZ6" s="481"/>
      <c r="DA6" s="482"/>
      <c r="DB6" s="480">
        <v>79.900000000000006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82580</v>
      </c>
      <c r="BO7" s="444"/>
      <c r="BP7" s="444"/>
      <c r="BQ7" s="444"/>
      <c r="BR7" s="444"/>
      <c r="BS7" s="444"/>
      <c r="BT7" s="444"/>
      <c r="BU7" s="445"/>
      <c r="BV7" s="443">
        <v>78192</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2890425</v>
      </c>
      <c r="CU7" s="444"/>
      <c r="CV7" s="444"/>
      <c r="CW7" s="444"/>
      <c r="CX7" s="444"/>
      <c r="CY7" s="444"/>
      <c r="CZ7" s="444"/>
      <c r="DA7" s="445"/>
      <c r="DB7" s="443">
        <v>2962902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200677</v>
      </c>
      <c r="BO8" s="444"/>
      <c r="BP8" s="444"/>
      <c r="BQ8" s="444"/>
      <c r="BR8" s="444"/>
      <c r="BS8" s="444"/>
      <c r="BT8" s="444"/>
      <c r="BU8" s="445"/>
      <c r="BV8" s="443">
        <v>158557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0.31</v>
      </c>
      <c r="CU8" s="484"/>
      <c r="CV8" s="484"/>
      <c r="CW8" s="484"/>
      <c r="CX8" s="484"/>
      <c r="CY8" s="484"/>
      <c r="CZ8" s="484"/>
      <c r="DA8" s="485"/>
      <c r="DB8" s="483">
        <v>0.32</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5194</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107</v>
      </c>
      <c r="AV9" s="476"/>
      <c r="AW9" s="476"/>
      <c r="AX9" s="476"/>
      <c r="AY9" s="477" t="s">
        <v>118</v>
      </c>
      <c r="AZ9" s="478"/>
      <c r="BA9" s="478"/>
      <c r="BB9" s="478"/>
      <c r="BC9" s="478"/>
      <c r="BD9" s="478"/>
      <c r="BE9" s="478"/>
      <c r="BF9" s="478"/>
      <c r="BG9" s="478"/>
      <c r="BH9" s="478"/>
      <c r="BI9" s="478"/>
      <c r="BJ9" s="478"/>
      <c r="BK9" s="478"/>
      <c r="BL9" s="478"/>
      <c r="BM9" s="479"/>
      <c r="BN9" s="443">
        <v>42120</v>
      </c>
      <c r="BO9" s="444"/>
      <c r="BP9" s="444"/>
      <c r="BQ9" s="444"/>
      <c r="BR9" s="444"/>
      <c r="BS9" s="444"/>
      <c r="BT9" s="444"/>
      <c r="BU9" s="445"/>
      <c r="BV9" s="443">
        <v>25491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9.3000000000000007</v>
      </c>
      <c r="CU9" s="441"/>
      <c r="CV9" s="441"/>
      <c r="CW9" s="441"/>
      <c r="CX9" s="441"/>
      <c r="CY9" s="441"/>
      <c r="CZ9" s="441"/>
      <c r="DA9" s="442"/>
      <c r="DB9" s="440">
        <v>9.6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5611</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80031</v>
      </c>
      <c r="BO10" s="444"/>
      <c r="BP10" s="444"/>
      <c r="BQ10" s="444"/>
      <c r="BR10" s="444"/>
      <c r="BS10" s="444"/>
      <c r="BT10" s="444"/>
      <c r="BU10" s="445"/>
      <c r="BV10" s="443">
        <v>548020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5304</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345000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5226</v>
      </c>
      <c r="S13" s="528"/>
      <c r="T13" s="528"/>
      <c r="U13" s="528"/>
      <c r="V13" s="529"/>
      <c r="W13" s="459" t="s">
        <v>142</v>
      </c>
      <c r="X13" s="460"/>
      <c r="Y13" s="460"/>
      <c r="Z13" s="460"/>
      <c r="AA13" s="460"/>
      <c r="AB13" s="450"/>
      <c r="AC13" s="494">
        <v>409</v>
      </c>
      <c r="AD13" s="495"/>
      <c r="AE13" s="495"/>
      <c r="AF13" s="495"/>
      <c r="AG13" s="537"/>
      <c r="AH13" s="494">
        <v>403</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-222849</v>
      </c>
      <c r="BO13" s="444"/>
      <c r="BP13" s="444"/>
      <c r="BQ13" s="444"/>
      <c r="BR13" s="444"/>
      <c r="BS13" s="444"/>
      <c r="BT13" s="444"/>
      <c r="BU13" s="445"/>
      <c r="BV13" s="443">
        <v>573511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7.8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5403</v>
      </c>
      <c r="S14" s="528"/>
      <c r="T14" s="528"/>
      <c r="U14" s="528"/>
      <c r="V14" s="529"/>
      <c r="W14" s="433"/>
      <c r="X14" s="434"/>
      <c r="Y14" s="434"/>
      <c r="Z14" s="434"/>
      <c r="AA14" s="434"/>
      <c r="AB14" s="423"/>
      <c r="AC14" s="530">
        <v>14.9</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150</v>
      </c>
      <c r="N15" s="535"/>
      <c r="O15" s="535"/>
      <c r="P15" s="535"/>
      <c r="Q15" s="536"/>
      <c r="R15" s="527">
        <v>5329</v>
      </c>
      <c r="S15" s="528"/>
      <c r="T15" s="528"/>
      <c r="U15" s="528"/>
      <c r="V15" s="529"/>
      <c r="W15" s="459" t="s">
        <v>151</v>
      </c>
      <c r="X15" s="460"/>
      <c r="Y15" s="460"/>
      <c r="Z15" s="460"/>
      <c r="AA15" s="460"/>
      <c r="AB15" s="450"/>
      <c r="AC15" s="494">
        <v>966</v>
      </c>
      <c r="AD15" s="495"/>
      <c r="AE15" s="495"/>
      <c r="AF15" s="495"/>
      <c r="AG15" s="537"/>
      <c r="AH15" s="494">
        <v>1018</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803607</v>
      </c>
      <c r="BO15" s="407"/>
      <c r="BP15" s="407"/>
      <c r="BQ15" s="407"/>
      <c r="BR15" s="407"/>
      <c r="BS15" s="407"/>
      <c r="BT15" s="407"/>
      <c r="BU15" s="408"/>
      <c r="BV15" s="406">
        <v>786685</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35.200000000000003</v>
      </c>
      <c r="AD16" s="531"/>
      <c r="AE16" s="531"/>
      <c r="AF16" s="531"/>
      <c r="AG16" s="532"/>
      <c r="AH16" s="530">
        <v>35.5</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2662576</v>
      </c>
      <c r="BO16" s="444"/>
      <c r="BP16" s="444"/>
      <c r="BQ16" s="444"/>
      <c r="BR16" s="444"/>
      <c r="BS16" s="444"/>
      <c r="BT16" s="444"/>
      <c r="BU16" s="445"/>
      <c r="BV16" s="443">
        <v>2653066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1373</v>
      </c>
      <c r="AD17" s="495"/>
      <c r="AE17" s="495"/>
      <c r="AF17" s="495"/>
      <c r="AG17" s="537"/>
      <c r="AH17" s="494">
        <v>1450</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999150</v>
      </c>
      <c r="BO17" s="444"/>
      <c r="BP17" s="444"/>
      <c r="BQ17" s="444"/>
      <c r="BR17" s="444"/>
      <c r="BS17" s="444"/>
      <c r="BT17" s="444"/>
      <c r="BU17" s="445"/>
      <c r="BV17" s="443">
        <v>978987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161</v>
      </c>
      <c r="C18" s="486"/>
      <c r="D18" s="486"/>
      <c r="E18" s="569"/>
      <c r="F18" s="569"/>
      <c r="G18" s="569"/>
      <c r="H18" s="569"/>
      <c r="I18" s="569"/>
      <c r="J18" s="569"/>
      <c r="K18" s="569"/>
      <c r="L18" s="570">
        <v>225.52</v>
      </c>
      <c r="M18" s="570"/>
      <c r="N18" s="570"/>
      <c r="O18" s="570"/>
      <c r="P18" s="570"/>
      <c r="Q18" s="570"/>
      <c r="R18" s="571"/>
      <c r="S18" s="571"/>
      <c r="T18" s="571"/>
      <c r="U18" s="571"/>
      <c r="V18" s="572"/>
      <c r="W18" s="461"/>
      <c r="X18" s="462"/>
      <c r="Y18" s="462"/>
      <c r="Z18" s="462"/>
      <c r="AA18" s="462"/>
      <c r="AB18" s="453"/>
      <c r="AC18" s="573">
        <v>50</v>
      </c>
      <c r="AD18" s="574"/>
      <c r="AE18" s="574"/>
      <c r="AF18" s="574"/>
      <c r="AG18" s="575"/>
      <c r="AH18" s="573">
        <v>50.5</v>
      </c>
      <c r="AI18" s="574"/>
      <c r="AJ18" s="574"/>
      <c r="AK18" s="574"/>
      <c r="AL18" s="576"/>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2328425</v>
      </c>
      <c r="BO18" s="444"/>
      <c r="BP18" s="444"/>
      <c r="BQ18" s="444"/>
      <c r="BR18" s="444"/>
      <c r="BS18" s="444"/>
      <c r="BT18" s="444"/>
      <c r="BU18" s="445"/>
      <c r="BV18" s="443">
        <v>2326653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163</v>
      </c>
      <c r="C19" s="486"/>
      <c r="D19" s="486"/>
      <c r="E19" s="569"/>
      <c r="F19" s="569"/>
      <c r="G19" s="569"/>
      <c r="H19" s="569"/>
      <c r="I19" s="569"/>
      <c r="J19" s="569"/>
      <c r="K19" s="569"/>
      <c r="L19" s="577">
        <v>23</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3911364</v>
      </c>
      <c r="BO19" s="444"/>
      <c r="BP19" s="444"/>
      <c r="BQ19" s="444"/>
      <c r="BR19" s="444"/>
      <c r="BS19" s="444"/>
      <c r="BT19" s="444"/>
      <c r="BU19" s="445"/>
      <c r="BV19" s="443">
        <v>3992699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165</v>
      </c>
      <c r="C20" s="486"/>
      <c r="D20" s="486"/>
      <c r="E20" s="569"/>
      <c r="F20" s="569"/>
      <c r="G20" s="569"/>
      <c r="H20" s="569"/>
      <c r="I20" s="569"/>
      <c r="J20" s="569"/>
      <c r="K20" s="569"/>
      <c r="L20" s="577">
        <v>1671</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3635529</v>
      </c>
      <c r="BO22" s="407"/>
      <c r="BP22" s="407"/>
      <c r="BQ22" s="407"/>
      <c r="BR22" s="407"/>
      <c r="BS22" s="407"/>
      <c r="BT22" s="407"/>
      <c r="BU22" s="408"/>
      <c r="BV22" s="406">
        <v>3480345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3308818</v>
      </c>
      <c r="BO23" s="444"/>
      <c r="BP23" s="444"/>
      <c r="BQ23" s="444"/>
      <c r="BR23" s="444"/>
      <c r="BS23" s="444"/>
      <c r="BT23" s="444"/>
      <c r="BU23" s="445"/>
      <c r="BV23" s="443">
        <v>3229155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6545</v>
      </c>
      <c r="R24" s="495"/>
      <c r="S24" s="495"/>
      <c r="T24" s="495"/>
      <c r="U24" s="495"/>
      <c r="V24" s="537"/>
      <c r="W24" s="589"/>
      <c r="X24" s="590"/>
      <c r="Y24" s="591"/>
      <c r="Z24" s="493" t="s">
        <v>176</v>
      </c>
      <c r="AA24" s="473"/>
      <c r="AB24" s="473"/>
      <c r="AC24" s="473"/>
      <c r="AD24" s="473"/>
      <c r="AE24" s="473"/>
      <c r="AF24" s="473"/>
      <c r="AG24" s="474"/>
      <c r="AH24" s="494">
        <v>71</v>
      </c>
      <c r="AI24" s="495"/>
      <c r="AJ24" s="495"/>
      <c r="AK24" s="495"/>
      <c r="AL24" s="537"/>
      <c r="AM24" s="494">
        <v>213497</v>
      </c>
      <c r="AN24" s="495"/>
      <c r="AO24" s="495"/>
      <c r="AP24" s="495"/>
      <c r="AQ24" s="495"/>
      <c r="AR24" s="537"/>
      <c r="AS24" s="494">
        <v>3007</v>
      </c>
      <c r="AT24" s="495"/>
      <c r="AU24" s="495"/>
      <c r="AV24" s="495"/>
      <c r="AW24" s="495"/>
      <c r="AX24" s="496"/>
      <c r="AY24" s="562" t="s">
        <v>177</v>
      </c>
      <c r="AZ24" s="563"/>
      <c r="BA24" s="563"/>
      <c r="BB24" s="563"/>
      <c r="BC24" s="563"/>
      <c r="BD24" s="563"/>
      <c r="BE24" s="563"/>
      <c r="BF24" s="563"/>
      <c r="BG24" s="563"/>
      <c r="BH24" s="563"/>
      <c r="BI24" s="563"/>
      <c r="BJ24" s="563"/>
      <c r="BK24" s="563"/>
      <c r="BL24" s="563"/>
      <c r="BM24" s="564"/>
      <c r="BN24" s="443">
        <v>2047124</v>
      </c>
      <c r="BO24" s="444"/>
      <c r="BP24" s="444"/>
      <c r="BQ24" s="444"/>
      <c r="BR24" s="444"/>
      <c r="BS24" s="444"/>
      <c r="BT24" s="444"/>
      <c r="BU24" s="445"/>
      <c r="BV24" s="443">
        <v>1743649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1</v>
      </c>
      <c r="M25" s="495"/>
      <c r="N25" s="495"/>
      <c r="O25" s="495"/>
      <c r="P25" s="537"/>
      <c r="Q25" s="494">
        <v>5236</v>
      </c>
      <c r="R25" s="495"/>
      <c r="S25" s="495"/>
      <c r="T25" s="495"/>
      <c r="U25" s="495"/>
      <c r="V25" s="537"/>
      <c r="W25" s="589"/>
      <c r="X25" s="590"/>
      <c r="Y25" s="591"/>
      <c r="Z25" s="493" t="s">
        <v>179</v>
      </c>
      <c r="AA25" s="473"/>
      <c r="AB25" s="473"/>
      <c r="AC25" s="473"/>
      <c r="AD25" s="473"/>
      <c r="AE25" s="473"/>
      <c r="AF25" s="473"/>
      <c r="AG25" s="474"/>
      <c r="AH25" s="494" t="s">
        <v>131</v>
      </c>
      <c r="AI25" s="495"/>
      <c r="AJ25" s="495"/>
      <c r="AK25" s="495"/>
      <c r="AL25" s="537"/>
      <c r="AM25" s="494" t="s">
        <v>180</v>
      </c>
      <c r="AN25" s="495"/>
      <c r="AO25" s="495"/>
      <c r="AP25" s="495"/>
      <c r="AQ25" s="495"/>
      <c r="AR25" s="537"/>
      <c r="AS25" s="494" t="s">
        <v>181</v>
      </c>
      <c r="AT25" s="495"/>
      <c r="AU25" s="495"/>
      <c r="AV25" s="495"/>
      <c r="AW25" s="495"/>
      <c r="AX25" s="496"/>
      <c r="AY25" s="403" t="s">
        <v>182</v>
      </c>
      <c r="AZ25" s="404"/>
      <c r="BA25" s="404"/>
      <c r="BB25" s="404"/>
      <c r="BC25" s="404"/>
      <c r="BD25" s="404"/>
      <c r="BE25" s="404"/>
      <c r="BF25" s="404"/>
      <c r="BG25" s="404"/>
      <c r="BH25" s="404"/>
      <c r="BI25" s="404"/>
      <c r="BJ25" s="404"/>
      <c r="BK25" s="404"/>
      <c r="BL25" s="404"/>
      <c r="BM25" s="405"/>
      <c r="BN25" s="406">
        <v>137933</v>
      </c>
      <c r="BO25" s="407"/>
      <c r="BP25" s="407"/>
      <c r="BQ25" s="407"/>
      <c r="BR25" s="407"/>
      <c r="BS25" s="407"/>
      <c r="BT25" s="407"/>
      <c r="BU25" s="408"/>
      <c r="BV25" s="406">
        <v>36777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183</v>
      </c>
      <c r="F26" s="473"/>
      <c r="G26" s="473"/>
      <c r="H26" s="473"/>
      <c r="I26" s="473"/>
      <c r="J26" s="473"/>
      <c r="K26" s="474"/>
      <c r="L26" s="494">
        <v>1</v>
      </c>
      <c r="M26" s="495"/>
      <c r="N26" s="495"/>
      <c r="O26" s="495"/>
      <c r="P26" s="537"/>
      <c r="Q26" s="494">
        <v>4848</v>
      </c>
      <c r="R26" s="495"/>
      <c r="S26" s="495"/>
      <c r="T26" s="495"/>
      <c r="U26" s="495"/>
      <c r="V26" s="537"/>
      <c r="W26" s="589"/>
      <c r="X26" s="590"/>
      <c r="Y26" s="591"/>
      <c r="Z26" s="493" t="s">
        <v>184</v>
      </c>
      <c r="AA26" s="595"/>
      <c r="AB26" s="595"/>
      <c r="AC26" s="595"/>
      <c r="AD26" s="595"/>
      <c r="AE26" s="595"/>
      <c r="AF26" s="595"/>
      <c r="AG26" s="596"/>
      <c r="AH26" s="494">
        <v>3</v>
      </c>
      <c r="AI26" s="495"/>
      <c r="AJ26" s="495"/>
      <c r="AK26" s="495"/>
      <c r="AL26" s="537"/>
      <c r="AM26" s="494">
        <v>7995</v>
      </c>
      <c r="AN26" s="495"/>
      <c r="AO26" s="495"/>
      <c r="AP26" s="495"/>
      <c r="AQ26" s="495"/>
      <c r="AR26" s="537"/>
      <c r="AS26" s="494">
        <v>2665</v>
      </c>
      <c r="AT26" s="495"/>
      <c r="AU26" s="495"/>
      <c r="AV26" s="495"/>
      <c r="AW26" s="495"/>
      <c r="AX26" s="496"/>
      <c r="AY26" s="446" t="s">
        <v>185</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180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186</v>
      </c>
      <c r="F27" s="473"/>
      <c r="G27" s="473"/>
      <c r="H27" s="473"/>
      <c r="I27" s="473"/>
      <c r="J27" s="473"/>
      <c r="K27" s="474"/>
      <c r="L27" s="494">
        <v>1</v>
      </c>
      <c r="M27" s="495"/>
      <c r="N27" s="495"/>
      <c r="O27" s="495"/>
      <c r="P27" s="537"/>
      <c r="Q27" s="494">
        <v>2900</v>
      </c>
      <c r="R27" s="495"/>
      <c r="S27" s="495"/>
      <c r="T27" s="495"/>
      <c r="U27" s="495"/>
      <c r="V27" s="537"/>
      <c r="W27" s="589"/>
      <c r="X27" s="590"/>
      <c r="Y27" s="591"/>
      <c r="Z27" s="493" t="s">
        <v>187</v>
      </c>
      <c r="AA27" s="473"/>
      <c r="AB27" s="473"/>
      <c r="AC27" s="473"/>
      <c r="AD27" s="473"/>
      <c r="AE27" s="473"/>
      <c r="AF27" s="473"/>
      <c r="AG27" s="474"/>
      <c r="AH27" s="494">
        <v>9</v>
      </c>
      <c r="AI27" s="495"/>
      <c r="AJ27" s="495"/>
      <c r="AK27" s="495"/>
      <c r="AL27" s="537"/>
      <c r="AM27" s="494">
        <v>27111</v>
      </c>
      <c r="AN27" s="495"/>
      <c r="AO27" s="495"/>
      <c r="AP27" s="495"/>
      <c r="AQ27" s="495"/>
      <c r="AR27" s="537"/>
      <c r="AS27" s="494">
        <v>3012</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5">
        <v>143422</v>
      </c>
      <c r="BO27" s="566"/>
      <c r="BP27" s="566"/>
      <c r="BQ27" s="566"/>
      <c r="BR27" s="566"/>
      <c r="BS27" s="566"/>
      <c r="BT27" s="566"/>
      <c r="BU27" s="567"/>
      <c r="BV27" s="565">
        <v>143422</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189</v>
      </c>
      <c r="F28" s="473"/>
      <c r="G28" s="473"/>
      <c r="H28" s="473"/>
      <c r="I28" s="473"/>
      <c r="J28" s="473"/>
      <c r="K28" s="474"/>
      <c r="L28" s="494">
        <v>1</v>
      </c>
      <c r="M28" s="495"/>
      <c r="N28" s="495"/>
      <c r="O28" s="495"/>
      <c r="P28" s="537"/>
      <c r="Q28" s="494">
        <v>2450</v>
      </c>
      <c r="R28" s="495"/>
      <c r="S28" s="495"/>
      <c r="T28" s="495"/>
      <c r="U28" s="495"/>
      <c r="V28" s="537"/>
      <c r="W28" s="589"/>
      <c r="X28" s="590"/>
      <c r="Y28" s="591"/>
      <c r="Z28" s="493" t="s">
        <v>190</v>
      </c>
      <c r="AA28" s="473"/>
      <c r="AB28" s="473"/>
      <c r="AC28" s="473"/>
      <c r="AD28" s="473"/>
      <c r="AE28" s="473"/>
      <c r="AF28" s="473"/>
      <c r="AG28" s="474"/>
      <c r="AH28" s="494" t="s">
        <v>180</v>
      </c>
      <c r="AI28" s="495"/>
      <c r="AJ28" s="495"/>
      <c r="AK28" s="495"/>
      <c r="AL28" s="537"/>
      <c r="AM28" s="494" t="s">
        <v>180</v>
      </c>
      <c r="AN28" s="495"/>
      <c r="AO28" s="495"/>
      <c r="AP28" s="495"/>
      <c r="AQ28" s="495"/>
      <c r="AR28" s="537"/>
      <c r="AS28" s="494" t="s">
        <v>180</v>
      </c>
      <c r="AT28" s="495"/>
      <c r="AU28" s="495"/>
      <c r="AV28" s="495"/>
      <c r="AW28" s="495"/>
      <c r="AX28" s="496"/>
      <c r="AY28" s="597" t="s">
        <v>191</v>
      </c>
      <c r="AZ28" s="598"/>
      <c r="BA28" s="598"/>
      <c r="BB28" s="599"/>
      <c r="BC28" s="403" t="s">
        <v>49</v>
      </c>
      <c r="BD28" s="404"/>
      <c r="BE28" s="404"/>
      <c r="BF28" s="404"/>
      <c r="BG28" s="404"/>
      <c r="BH28" s="404"/>
      <c r="BI28" s="404"/>
      <c r="BJ28" s="404"/>
      <c r="BK28" s="404"/>
      <c r="BL28" s="404"/>
      <c r="BM28" s="405"/>
      <c r="BN28" s="406">
        <v>1304242</v>
      </c>
      <c r="BO28" s="407"/>
      <c r="BP28" s="407"/>
      <c r="BQ28" s="407"/>
      <c r="BR28" s="407"/>
      <c r="BS28" s="407"/>
      <c r="BT28" s="407"/>
      <c r="BU28" s="408"/>
      <c r="BV28" s="406">
        <v>1569211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192</v>
      </c>
      <c r="F29" s="473"/>
      <c r="G29" s="473"/>
      <c r="H29" s="473"/>
      <c r="I29" s="473"/>
      <c r="J29" s="473"/>
      <c r="K29" s="474"/>
      <c r="L29" s="494">
        <v>8</v>
      </c>
      <c r="M29" s="495"/>
      <c r="N29" s="495"/>
      <c r="O29" s="495"/>
      <c r="P29" s="537"/>
      <c r="Q29" s="494">
        <v>2350</v>
      </c>
      <c r="R29" s="495"/>
      <c r="S29" s="495"/>
      <c r="T29" s="495"/>
      <c r="U29" s="495"/>
      <c r="V29" s="537"/>
      <c r="W29" s="592"/>
      <c r="X29" s="593"/>
      <c r="Y29" s="594"/>
      <c r="Z29" s="493" t="s">
        <v>193</v>
      </c>
      <c r="AA29" s="473"/>
      <c r="AB29" s="473"/>
      <c r="AC29" s="473"/>
      <c r="AD29" s="473"/>
      <c r="AE29" s="473"/>
      <c r="AF29" s="473"/>
      <c r="AG29" s="474"/>
      <c r="AH29" s="494">
        <v>80</v>
      </c>
      <c r="AI29" s="495"/>
      <c r="AJ29" s="495"/>
      <c r="AK29" s="495"/>
      <c r="AL29" s="537"/>
      <c r="AM29" s="494">
        <v>240608</v>
      </c>
      <c r="AN29" s="495"/>
      <c r="AO29" s="495"/>
      <c r="AP29" s="495"/>
      <c r="AQ29" s="495"/>
      <c r="AR29" s="537"/>
      <c r="AS29" s="494">
        <v>3008</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73208</v>
      </c>
      <c r="BO29" s="444"/>
      <c r="BP29" s="444"/>
      <c r="BQ29" s="444"/>
      <c r="BR29" s="444"/>
      <c r="BS29" s="444"/>
      <c r="BT29" s="444"/>
      <c r="BU29" s="445"/>
      <c r="BV29" s="443">
        <v>73207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3">
        <v>100.8</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859062</v>
      </c>
      <c r="BO30" s="566"/>
      <c r="BP30" s="566"/>
      <c r="BQ30" s="566"/>
      <c r="BR30" s="566"/>
      <c r="BS30" s="566"/>
      <c r="BT30" s="566"/>
      <c r="BU30" s="567"/>
      <c r="BV30" s="565">
        <v>504931</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205</v>
      </c>
      <c r="X33" s="432"/>
      <c r="Y33" s="432"/>
      <c r="Z33" s="432"/>
      <c r="AA33" s="432"/>
      <c r="AB33" s="432"/>
      <c r="AC33" s="432"/>
      <c r="AD33" s="432"/>
      <c r="AE33" s="432"/>
      <c r="AF33" s="432"/>
      <c r="AG33" s="432"/>
      <c r="AH33" s="432"/>
      <c r="AI33" s="432"/>
      <c r="AJ33" s="432"/>
      <c r="AK33" s="432"/>
      <c r="AL33" s="206"/>
      <c r="AM33" s="467" t="s">
        <v>204</v>
      </c>
      <c r="AN33" s="467"/>
      <c r="AO33" s="432" t="s">
        <v>205</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204</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大山地区排水処理施設事業特別会計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公立岩瀬病院企業団</v>
      </c>
      <c r="BZ34" s="634"/>
      <c r="CA34" s="634"/>
      <c r="CB34" s="634"/>
      <c r="CC34" s="634"/>
      <c r="CD34" s="634"/>
      <c r="CE34" s="634"/>
      <c r="CF34" s="634"/>
      <c r="CG34" s="634"/>
      <c r="CH34" s="634"/>
      <c r="CI34" s="634"/>
      <c r="CJ34" s="634"/>
      <c r="CK34" s="634"/>
      <c r="CL34" s="634"/>
      <c r="CM34" s="634"/>
      <c r="CN34" s="181"/>
      <c r="CO34" s="633">
        <f>IF(CQ34="","",MAX(C34:D43,U34:V43,AM34:AN43,BE34:BF43,BW34:BX43)+1)</f>
        <v>23</v>
      </c>
      <c r="CP34" s="633"/>
      <c r="CQ34" s="634" t="str">
        <f>IF('各会計、関係団体の財政状況及び健全化判断比率'!BS7="","",'各会計、関係団体の財政状況及び健全化判断比率'!BS7)</f>
        <v>（株）天栄村振興公社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国民健康保険特別会計（直診勘定）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須賀川地方広域消防組合　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二岐専用水道特別会計</v>
      </c>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須賀川地方保健環境組合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10</v>
      </c>
      <c r="BF37" s="633"/>
      <c r="BG37" s="634" t="str">
        <f>IF('各会計、関係団体の財政状況及び健全化判断比率'!B36="","",'各会計、関係団体の財政状況及び健全化判断比率'!B36)</f>
        <v>簡易水道事業特別会計</v>
      </c>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福島県後期高齢者医療広域連合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11</v>
      </c>
      <c r="BF38" s="633"/>
      <c r="BG38" s="634" t="str">
        <f>IF('各会計、関係団体の財政状況及び健全化判断比率'!B37="","",'各会計、関係団体の財政状況及び健全化判断比率'!B37)</f>
        <v>簡易排水処理施設特別会計</v>
      </c>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福島県後期高齢者医療広域連合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f t="shared" si="1"/>
        <v>12</v>
      </c>
      <c r="BF39" s="633"/>
      <c r="BG39" s="634" t="str">
        <f>IF('各会計、関係団体の財政状況及び健全化判断比率'!B38="","",'各会計、関係団体の財政状況及び健全化判断比率'!B38)</f>
        <v>工業用地取得造成事業特別会計</v>
      </c>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福島県市町村総合事務組合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福島県市町村総合事務組合　消防補償等特別会計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福島県市町村総合事務組合　消防賞じゅつ金特別会計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福島県市町村総合事務組合　非常勤職員公務災害補償特別会計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22</v>
      </c>
      <c r="BX43" s="633"/>
      <c r="BY43" s="634" t="str">
        <f>IF('各会計、関係団体の財政状況及び健全化判断比率'!B77="","",'各会計、関係団体の財政状況及び健全化判断比率'!B77)</f>
        <v>福島県市町村総合事務組合　自治会館管理特別会計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l63CX9fIdEE3bikyQuQycaaJae6KtjREpj0WDDqVLQHbc/9ExjfQgumq3EFl3CbbFI7MbeZPqiJNJWNacSciw==" saltValue="gQ5Zh/kAYYXKvgnWR/nk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87" t="s">
        <v>574</v>
      </c>
      <c r="D34" s="1187"/>
      <c r="E34" s="1188"/>
      <c r="F34" s="32">
        <v>5.83</v>
      </c>
      <c r="G34" s="33">
        <v>2.68</v>
      </c>
      <c r="H34" s="33">
        <v>4.84</v>
      </c>
      <c r="I34" s="33">
        <v>5.35</v>
      </c>
      <c r="J34" s="34">
        <v>6.94</v>
      </c>
      <c r="K34" s="22"/>
      <c r="L34" s="22"/>
      <c r="M34" s="22"/>
      <c r="N34" s="22"/>
      <c r="O34" s="22"/>
      <c r="P34" s="22"/>
    </row>
    <row r="35" spans="1:16" ht="39" customHeight="1" x14ac:dyDescent="0.2">
      <c r="A35" s="22"/>
      <c r="B35" s="35"/>
      <c r="C35" s="1181" t="s">
        <v>575</v>
      </c>
      <c r="D35" s="1182"/>
      <c r="E35" s="1183"/>
      <c r="F35" s="36">
        <v>4.83</v>
      </c>
      <c r="G35" s="37">
        <v>5.81</v>
      </c>
      <c r="H35" s="37">
        <v>5.08</v>
      </c>
      <c r="I35" s="37">
        <v>3.99</v>
      </c>
      <c r="J35" s="38">
        <v>3.78</v>
      </c>
      <c r="K35" s="22"/>
      <c r="L35" s="22"/>
      <c r="M35" s="22"/>
      <c r="N35" s="22"/>
      <c r="O35" s="22"/>
      <c r="P35" s="22"/>
    </row>
    <row r="36" spans="1:16" ht="39" customHeight="1" x14ac:dyDescent="0.2">
      <c r="A36" s="22"/>
      <c r="B36" s="35"/>
      <c r="C36" s="1181" t="s">
        <v>576</v>
      </c>
      <c r="D36" s="1182"/>
      <c r="E36" s="1183"/>
      <c r="F36" s="36">
        <v>0.46</v>
      </c>
      <c r="G36" s="37">
        <v>0</v>
      </c>
      <c r="H36" s="37">
        <v>0.51</v>
      </c>
      <c r="I36" s="37">
        <v>1.19</v>
      </c>
      <c r="J36" s="38">
        <v>3.15</v>
      </c>
      <c r="K36" s="22"/>
      <c r="L36" s="22"/>
      <c r="M36" s="22"/>
      <c r="N36" s="22"/>
      <c r="O36" s="22"/>
      <c r="P36" s="22"/>
    </row>
    <row r="37" spans="1:16" ht="39" customHeight="1" x14ac:dyDescent="0.2">
      <c r="A37" s="22"/>
      <c r="B37" s="35"/>
      <c r="C37" s="1181" t="s">
        <v>577</v>
      </c>
      <c r="D37" s="1182"/>
      <c r="E37" s="1183"/>
      <c r="F37" s="36">
        <v>10.06</v>
      </c>
      <c r="G37" s="37">
        <v>9.93</v>
      </c>
      <c r="H37" s="37">
        <v>9.6</v>
      </c>
      <c r="I37" s="37">
        <v>1.78</v>
      </c>
      <c r="J37" s="38">
        <v>2.84</v>
      </c>
      <c r="K37" s="22"/>
      <c r="L37" s="22"/>
      <c r="M37" s="22"/>
      <c r="N37" s="22"/>
      <c r="O37" s="22"/>
      <c r="P37" s="22"/>
    </row>
    <row r="38" spans="1:16" ht="39" customHeight="1" x14ac:dyDescent="0.2">
      <c r="A38" s="22"/>
      <c r="B38" s="35"/>
      <c r="C38" s="1181" t="s">
        <v>578</v>
      </c>
      <c r="D38" s="1182"/>
      <c r="E38" s="1183"/>
      <c r="F38" s="36">
        <v>1.8</v>
      </c>
      <c r="G38" s="37">
        <v>1.76</v>
      </c>
      <c r="H38" s="37">
        <v>2.02</v>
      </c>
      <c r="I38" s="37">
        <v>1.18</v>
      </c>
      <c r="J38" s="38">
        <v>0.91</v>
      </c>
      <c r="K38" s="22"/>
      <c r="L38" s="22"/>
      <c r="M38" s="22"/>
      <c r="N38" s="22"/>
      <c r="O38" s="22"/>
      <c r="P38" s="22"/>
    </row>
    <row r="39" spans="1:16" ht="39" customHeight="1" x14ac:dyDescent="0.2">
      <c r="A39" s="22"/>
      <c r="B39" s="35"/>
      <c r="C39" s="1181" t="s">
        <v>579</v>
      </c>
      <c r="D39" s="1182"/>
      <c r="E39" s="1183"/>
      <c r="F39" s="36">
        <v>0.15</v>
      </c>
      <c r="G39" s="37">
        <v>0.13</v>
      </c>
      <c r="H39" s="37">
        <v>0.24</v>
      </c>
      <c r="I39" s="37">
        <v>0.74</v>
      </c>
      <c r="J39" s="38">
        <v>0.7</v>
      </c>
      <c r="K39" s="22"/>
      <c r="L39" s="22"/>
      <c r="M39" s="22"/>
      <c r="N39" s="22"/>
      <c r="O39" s="22"/>
      <c r="P39" s="22"/>
    </row>
    <row r="40" spans="1:16" ht="39" customHeight="1" x14ac:dyDescent="0.2">
      <c r="A40" s="22"/>
      <c r="B40" s="35"/>
      <c r="C40" s="1181" t="s">
        <v>580</v>
      </c>
      <c r="D40" s="1182"/>
      <c r="E40" s="1183"/>
      <c r="F40" s="36">
        <v>0.55000000000000004</v>
      </c>
      <c r="G40" s="37">
        <v>0.56999999999999995</v>
      </c>
      <c r="H40" s="37">
        <v>0.61</v>
      </c>
      <c r="I40" s="37">
        <v>0.42</v>
      </c>
      <c r="J40" s="38">
        <v>0.28999999999999998</v>
      </c>
      <c r="K40" s="22"/>
      <c r="L40" s="22"/>
      <c r="M40" s="22"/>
      <c r="N40" s="22"/>
      <c r="O40" s="22"/>
      <c r="P40" s="22"/>
    </row>
    <row r="41" spans="1:16" ht="39" customHeight="1" x14ac:dyDescent="0.2">
      <c r="A41" s="22"/>
      <c r="B41" s="35"/>
      <c r="C41" s="1181" t="s">
        <v>581</v>
      </c>
      <c r="D41" s="1182"/>
      <c r="E41" s="1183"/>
      <c r="F41" s="36">
        <v>0.27</v>
      </c>
      <c r="G41" s="37">
        <v>0.23</v>
      </c>
      <c r="H41" s="37">
        <v>0.15</v>
      </c>
      <c r="I41" s="37">
        <v>0.08</v>
      </c>
      <c r="J41" s="38">
        <v>0.11</v>
      </c>
      <c r="K41" s="22"/>
      <c r="L41" s="22"/>
      <c r="M41" s="22"/>
      <c r="N41" s="22"/>
      <c r="O41" s="22"/>
      <c r="P41" s="22"/>
    </row>
    <row r="42" spans="1:16" ht="39" customHeight="1" x14ac:dyDescent="0.2">
      <c r="A42" s="22"/>
      <c r="B42" s="39"/>
      <c r="C42" s="1181" t="s">
        <v>582</v>
      </c>
      <c r="D42" s="1182"/>
      <c r="E42" s="1183"/>
      <c r="F42" s="36" t="s">
        <v>524</v>
      </c>
      <c r="G42" s="37" t="s">
        <v>524</v>
      </c>
      <c r="H42" s="37" t="s">
        <v>524</v>
      </c>
      <c r="I42" s="37" t="s">
        <v>524</v>
      </c>
      <c r="J42" s="38" t="s">
        <v>524</v>
      </c>
      <c r="K42" s="22"/>
      <c r="L42" s="22"/>
      <c r="M42" s="22"/>
      <c r="N42" s="22"/>
      <c r="O42" s="22"/>
      <c r="P42" s="22"/>
    </row>
    <row r="43" spans="1:16" ht="39" customHeight="1" thickBot="1" x14ac:dyDescent="0.25">
      <c r="A43" s="22"/>
      <c r="B43" s="40"/>
      <c r="C43" s="1184" t="s">
        <v>583</v>
      </c>
      <c r="D43" s="1185"/>
      <c r="E43" s="1186"/>
      <c r="F43" s="41">
        <v>0.54</v>
      </c>
      <c r="G43" s="42">
        <v>0.32</v>
      </c>
      <c r="H43" s="42">
        <v>0.21</v>
      </c>
      <c r="I43" s="42">
        <v>0.19</v>
      </c>
      <c r="J43" s="43">
        <v>0.2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A5dJX8IZywzy4Wz4ePK9Cujyb80MZpxnj/P2ycFWuGsLrUG2n7yVz7pnKQMD36SHiWeBKeqGIOcg4fwmSVIEw==" saltValue="SbdFHWwl6PafFP7ny5Vf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election activeCell="S55" sqref="S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366</v>
      </c>
      <c r="L45" s="60">
        <v>362</v>
      </c>
      <c r="M45" s="60">
        <v>381</v>
      </c>
      <c r="N45" s="60">
        <v>385</v>
      </c>
      <c r="O45" s="61">
        <v>365</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2">
      <c r="A48" s="48"/>
      <c r="B48" s="1191"/>
      <c r="C48" s="1192"/>
      <c r="D48" s="62"/>
      <c r="E48" s="1197" t="s">
        <v>14</v>
      </c>
      <c r="F48" s="1197"/>
      <c r="G48" s="1197"/>
      <c r="H48" s="1197"/>
      <c r="I48" s="1197"/>
      <c r="J48" s="1198"/>
      <c r="K48" s="63">
        <v>155</v>
      </c>
      <c r="L48" s="64">
        <v>154</v>
      </c>
      <c r="M48" s="64">
        <v>147</v>
      </c>
      <c r="N48" s="64">
        <v>150</v>
      </c>
      <c r="O48" s="65">
        <v>149</v>
      </c>
      <c r="P48" s="48"/>
      <c r="Q48" s="48"/>
      <c r="R48" s="48"/>
      <c r="S48" s="48"/>
      <c r="T48" s="48"/>
      <c r="U48" s="48"/>
    </row>
    <row r="49" spans="1:21" ht="30.75" customHeight="1" x14ac:dyDescent="0.2">
      <c r="A49" s="48"/>
      <c r="B49" s="1191"/>
      <c r="C49" s="1192"/>
      <c r="D49" s="62"/>
      <c r="E49" s="1197" t="s">
        <v>15</v>
      </c>
      <c r="F49" s="1197"/>
      <c r="G49" s="1197"/>
      <c r="H49" s="1197"/>
      <c r="I49" s="1197"/>
      <c r="J49" s="1198"/>
      <c r="K49" s="63">
        <v>2</v>
      </c>
      <c r="L49" s="64">
        <v>3</v>
      </c>
      <c r="M49" s="64">
        <v>4</v>
      </c>
      <c r="N49" s="64">
        <v>7</v>
      </c>
      <c r="O49" s="65">
        <v>12</v>
      </c>
      <c r="P49" s="48"/>
      <c r="Q49" s="48"/>
      <c r="R49" s="48"/>
      <c r="S49" s="48"/>
      <c r="T49" s="48"/>
      <c r="U49" s="48"/>
    </row>
    <row r="50" spans="1:21" ht="30.75" customHeight="1" x14ac:dyDescent="0.2">
      <c r="A50" s="48"/>
      <c r="B50" s="1191"/>
      <c r="C50" s="1192"/>
      <c r="D50" s="62"/>
      <c r="E50" s="1197" t="s">
        <v>16</v>
      </c>
      <c r="F50" s="1197"/>
      <c r="G50" s="1197"/>
      <c r="H50" s="1197"/>
      <c r="I50" s="1197"/>
      <c r="J50" s="1198"/>
      <c r="K50" s="63">
        <v>30</v>
      </c>
      <c r="L50" s="64">
        <v>8</v>
      </c>
      <c r="M50" s="64">
        <v>8</v>
      </c>
      <c r="N50" s="64">
        <v>8</v>
      </c>
      <c r="O50" s="65">
        <v>8</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524</v>
      </c>
      <c r="L51" s="64" t="s">
        <v>524</v>
      </c>
      <c r="M51" s="64" t="s">
        <v>524</v>
      </c>
      <c r="N51" s="64" t="s">
        <v>524</v>
      </c>
      <c r="O51" s="65" t="s">
        <v>524</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359</v>
      </c>
      <c r="L52" s="64">
        <v>350</v>
      </c>
      <c r="M52" s="64">
        <v>348</v>
      </c>
      <c r="N52" s="64">
        <v>344</v>
      </c>
      <c r="O52" s="65">
        <v>325</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194</v>
      </c>
      <c r="L53" s="69">
        <v>177</v>
      </c>
      <c r="M53" s="69">
        <v>192</v>
      </c>
      <c r="N53" s="69">
        <v>206</v>
      </c>
      <c r="O53" s="70">
        <v>209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5">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cIqzkzvb/BcIv1OXlvOXA4wACCQR6zxJMelneb/vqpkFMb8uSrAZYd6OcHxOBhckx18QW/v7sYvXgBjcjlnnA==" saltValue="n9JLWO8rfJ4S87ESCvCo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K54" sqref="K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566</v>
      </c>
      <c r="J40" s="103" t="s">
        <v>567</v>
      </c>
      <c r="K40" s="103" t="s">
        <v>568</v>
      </c>
      <c r="L40" s="103" t="s">
        <v>569</v>
      </c>
      <c r="M40" s="104" t="s">
        <v>570</v>
      </c>
    </row>
    <row r="41" spans="2:13" ht="27.75" customHeight="1" x14ac:dyDescent="0.2">
      <c r="B41" s="1220" t="s">
        <v>31</v>
      </c>
      <c r="C41" s="1221"/>
      <c r="D41" s="105"/>
      <c r="E41" s="1226" t="s">
        <v>32</v>
      </c>
      <c r="F41" s="1226"/>
      <c r="G41" s="1226"/>
      <c r="H41" s="1227"/>
      <c r="I41" s="355">
        <v>3607</v>
      </c>
      <c r="J41" s="356">
        <v>3611</v>
      </c>
      <c r="K41" s="356">
        <v>3539</v>
      </c>
      <c r="L41" s="356">
        <v>3480</v>
      </c>
      <c r="M41" s="357">
        <v>3636</v>
      </c>
    </row>
    <row r="42" spans="2:13" ht="27.75" customHeight="1" x14ac:dyDescent="0.2">
      <c r="B42" s="1222"/>
      <c r="C42" s="1223"/>
      <c r="D42" s="106"/>
      <c r="E42" s="1228" t="s">
        <v>33</v>
      </c>
      <c r="F42" s="1228"/>
      <c r="G42" s="1228"/>
      <c r="H42" s="1229"/>
      <c r="I42" s="358">
        <v>51</v>
      </c>
      <c r="J42" s="359">
        <v>43</v>
      </c>
      <c r="K42" s="359">
        <v>36</v>
      </c>
      <c r="L42" s="359">
        <v>29</v>
      </c>
      <c r="M42" s="360">
        <v>22</v>
      </c>
    </row>
    <row r="43" spans="2:13" ht="27.75" customHeight="1" x14ac:dyDescent="0.2">
      <c r="B43" s="1222"/>
      <c r="C43" s="1223"/>
      <c r="D43" s="106"/>
      <c r="E43" s="1228" t="s">
        <v>34</v>
      </c>
      <c r="F43" s="1228"/>
      <c r="G43" s="1228"/>
      <c r="H43" s="1229"/>
      <c r="I43" s="358">
        <v>1259</v>
      </c>
      <c r="J43" s="359">
        <v>1189</v>
      </c>
      <c r="K43" s="359">
        <v>1054</v>
      </c>
      <c r="L43" s="359">
        <v>943</v>
      </c>
      <c r="M43" s="360">
        <v>898</v>
      </c>
    </row>
    <row r="44" spans="2:13" ht="27.75" customHeight="1" x14ac:dyDescent="0.2">
      <c r="B44" s="1222"/>
      <c r="C44" s="1223"/>
      <c r="D44" s="106"/>
      <c r="E44" s="1228" t="s">
        <v>35</v>
      </c>
      <c r="F44" s="1228"/>
      <c r="G44" s="1228"/>
      <c r="H44" s="1229"/>
      <c r="I44" s="358">
        <v>156</v>
      </c>
      <c r="J44" s="359">
        <v>174</v>
      </c>
      <c r="K44" s="359">
        <v>173</v>
      </c>
      <c r="L44" s="359">
        <v>174</v>
      </c>
      <c r="M44" s="360">
        <v>224</v>
      </c>
    </row>
    <row r="45" spans="2:13" ht="27.75" customHeight="1" x14ac:dyDescent="0.2">
      <c r="B45" s="1222"/>
      <c r="C45" s="1223"/>
      <c r="D45" s="106"/>
      <c r="E45" s="1228" t="s">
        <v>36</v>
      </c>
      <c r="F45" s="1228"/>
      <c r="G45" s="1228"/>
      <c r="H45" s="1229"/>
      <c r="I45" s="358">
        <v>425</v>
      </c>
      <c r="J45" s="359">
        <v>423</v>
      </c>
      <c r="K45" s="359">
        <v>387</v>
      </c>
      <c r="L45" s="359">
        <v>358</v>
      </c>
      <c r="M45" s="360">
        <v>345</v>
      </c>
    </row>
    <row r="46" spans="2:13" ht="27.75" customHeight="1" x14ac:dyDescent="0.2">
      <c r="B46" s="1222"/>
      <c r="C46" s="1223"/>
      <c r="D46" s="107"/>
      <c r="E46" s="1228" t="s">
        <v>37</v>
      </c>
      <c r="F46" s="1228"/>
      <c r="G46" s="1228"/>
      <c r="H46" s="1229"/>
      <c r="I46" s="358" t="s">
        <v>524</v>
      </c>
      <c r="J46" s="359" t="s">
        <v>524</v>
      </c>
      <c r="K46" s="359" t="s">
        <v>524</v>
      </c>
      <c r="L46" s="359" t="s">
        <v>524</v>
      </c>
      <c r="M46" s="360" t="s">
        <v>524</v>
      </c>
    </row>
    <row r="47" spans="2:13" ht="27.75" customHeight="1" x14ac:dyDescent="0.2">
      <c r="B47" s="1222"/>
      <c r="C47" s="1223"/>
      <c r="D47" s="108"/>
      <c r="E47" s="1230" t="s">
        <v>38</v>
      </c>
      <c r="F47" s="1231"/>
      <c r="G47" s="1231"/>
      <c r="H47" s="1232"/>
      <c r="I47" s="358" t="s">
        <v>524</v>
      </c>
      <c r="J47" s="359" t="s">
        <v>524</v>
      </c>
      <c r="K47" s="359" t="s">
        <v>524</v>
      </c>
      <c r="L47" s="359" t="s">
        <v>524</v>
      </c>
      <c r="M47" s="360" t="s">
        <v>524</v>
      </c>
    </row>
    <row r="48" spans="2:13" ht="27.75" customHeight="1" x14ac:dyDescent="0.2">
      <c r="B48" s="1222"/>
      <c r="C48" s="1223"/>
      <c r="D48" s="106"/>
      <c r="E48" s="1228" t="s">
        <v>39</v>
      </c>
      <c r="F48" s="1228"/>
      <c r="G48" s="1228"/>
      <c r="H48" s="1229"/>
      <c r="I48" s="358" t="s">
        <v>524</v>
      </c>
      <c r="J48" s="359" t="s">
        <v>524</v>
      </c>
      <c r="K48" s="359" t="s">
        <v>524</v>
      </c>
      <c r="L48" s="359" t="s">
        <v>524</v>
      </c>
      <c r="M48" s="360" t="s">
        <v>524</v>
      </c>
    </row>
    <row r="49" spans="2:13" ht="27.75" customHeight="1" x14ac:dyDescent="0.2">
      <c r="B49" s="1224"/>
      <c r="C49" s="1225"/>
      <c r="D49" s="106"/>
      <c r="E49" s="1228" t="s">
        <v>40</v>
      </c>
      <c r="F49" s="1228"/>
      <c r="G49" s="1228"/>
      <c r="H49" s="1229"/>
      <c r="I49" s="358" t="s">
        <v>524</v>
      </c>
      <c r="J49" s="359" t="s">
        <v>524</v>
      </c>
      <c r="K49" s="359" t="s">
        <v>524</v>
      </c>
      <c r="L49" s="359" t="s">
        <v>524</v>
      </c>
      <c r="M49" s="360" t="s">
        <v>524</v>
      </c>
    </row>
    <row r="50" spans="2:13" ht="27.75" customHeight="1" x14ac:dyDescent="0.2">
      <c r="B50" s="1233" t="s">
        <v>41</v>
      </c>
      <c r="C50" s="1234"/>
      <c r="D50" s="109"/>
      <c r="E50" s="1228" t="s">
        <v>42</v>
      </c>
      <c r="F50" s="1228"/>
      <c r="G50" s="1228"/>
      <c r="H50" s="1229"/>
      <c r="I50" s="358">
        <v>1760</v>
      </c>
      <c r="J50" s="359">
        <v>1614</v>
      </c>
      <c r="K50" s="359">
        <v>1735</v>
      </c>
      <c r="L50" s="359">
        <v>2423</v>
      </c>
      <c r="M50" s="360">
        <v>2517</v>
      </c>
    </row>
    <row r="51" spans="2:13" ht="27.75" customHeight="1" x14ac:dyDescent="0.2">
      <c r="B51" s="1222"/>
      <c r="C51" s="1223"/>
      <c r="D51" s="106"/>
      <c r="E51" s="1228" t="s">
        <v>43</v>
      </c>
      <c r="F51" s="1228"/>
      <c r="G51" s="1228"/>
      <c r="H51" s="1229"/>
      <c r="I51" s="358">
        <v>25</v>
      </c>
      <c r="J51" s="359">
        <v>21</v>
      </c>
      <c r="K51" s="359">
        <v>17</v>
      </c>
      <c r="L51" s="359">
        <v>13</v>
      </c>
      <c r="M51" s="360">
        <v>10</v>
      </c>
    </row>
    <row r="52" spans="2:13" ht="27.75" customHeight="1" x14ac:dyDescent="0.2">
      <c r="B52" s="1224"/>
      <c r="C52" s="1225"/>
      <c r="D52" s="106"/>
      <c r="E52" s="1228" t="s">
        <v>44</v>
      </c>
      <c r="F52" s="1228"/>
      <c r="G52" s="1228"/>
      <c r="H52" s="1229"/>
      <c r="I52" s="358">
        <v>3356</v>
      </c>
      <c r="J52" s="359">
        <v>3175</v>
      </c>
      <c r="K52" s="359">
        <v>3089</v>
      </c>
      <c r="L52" s="359">
        <v>3110</v>
      </c>
      <c r="M52" s="360">
        <v>3044</v>
      </c>
    </row>
    <row r="53" spans="2:13" ht="27.75" customHeight="1" thickBot="1" x14ac:dyDescent="0.25">
      <c r="B53" s="1235" t="s">
        <v>45</v>
      </c>
      <c r="C53" s="1236"/>
      <c r="D53" s="110"/>
      <c r="E53" s="1237" t="s">
        <v>46</v>
      </c>
      <c r="F53" s="1237"/>
      <c r="G53" s="1237"/>
      <c r="H53" s="1238"/>
      <c r="I53" s="361">
        <v>358</v>
      </c>
      <c r="J53" s="362">
        <v>629</v>
      </c>
      <c r="K53" s="362">
        <v>348</v>
      </c>
      <c r="L53" s="362">
        <v>-562</v>
      </c>
      <c r="M53" s="363">
        <v>-447</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SUhZMmTR3d19t/hm6T6KCVC3kJCgFyzrj3GP0Vu89qdfJs61XTjmn5XDRmv4FEu0kkpm/MwRuBvYfRledN+SYg==" saltValue="HWx3I7cvwMZubvRkcAtw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2" zoomScale="70" zoomScaleNormal="70" zoomScaleSheetLayoutView="100" workbookViewId="0">
      <selection activeCell="F58" sqref="F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568</v>
      </c>
      <c r="G54" s="119" t="s">
        <v>569</v>
      </c>
      <c r="H54" s="120" t="s">
        <v>570</v>
      </c>
    </row>
    <row r="55" spans="2:8" ht="52.5" customHeight="1" x14ac:dyDescent="0.2">
      <c r="B55" s="121"/>
      <c r="C55" s="1247" t="s">
        <v>49</v>
      </c>
      <c r="D55" s="1247"/>
      <c r="E55" s="1248"/>
      <c r="F55" s="122">
        <v>1021</v>
      </c>
      <c r="G55" s="122">
        <v>1569</v>
      </c>
      <c r="H55" s="123">
        <v>1304</v>
      </c>
    </row>
    <row r="56" spans="2:8" ht="52.5" customHeight="1" x14ac:dyDescent="0.2">
      <c r="B56" s="124"/>
      <c r="C56" s="1249" t="s">
        <v>50</v>
      </c>
      <c r="D56" s="1249"/>
      <c r="E56" s="1250"/>
      <c r="F56" s="125">
        <v>41</v>
      </c>
      <c r="G56" s="125">
        <v>73</v>
      </c>
      <c r="H56" s="126">
        <v>73</v>
      </c>
    </row>
    <row r="57" spans="2:8" ht="53.25" customHeight="1" x14ac:dyDescent="0.2">
      <c r="B57" s="124"/>
      <c r="C57" s="1251" t="s">
        <v>51</v>
      </c>
      <c r="D57" s="1251"/>
      <c r="E57" s="1252"/>
      <c r="F57" s="127">
        <v>407</v>
      </c>
      <c r="G57" s="127">
        <v>505</v>
      </c>
      <c r="H57" s="128">
        <v>859</v>
      </c>
    </row>
    <row r="58" spans="2:8" ht="45.75" customHeight="1" x14ac:dyDescent="0.2">
      <c r="B58" s="129"/>
      <c r="C58" s="1239" t="s">
        <v>605</v>
      </c>
      <c r="D58" s="1240"/>
      <c r="E58" s="1241"/>
      <c r="F58" s="130">
        <v>259</v>
      </c>
      <c r="G58" s="130">
        <v>359</v>
      </c>
      <c r="H58" s="131">
        <v>699</v>
      </c>
    </row>
    <row r="59" spans="2:8" ht="45.75" customHeight="1" x14ac:dyDescent="0.2">
      <c r="B59" s="129"/>
      <c r="C59" s="1239" t="s">
        <v>606</v>
      </c>
      <c r="D59" s="1240"/>
      <c r="E59" s="1241"/>
      <c r="F59" s="130">
        <v>47</v>
      </c>
      <c r="G59" s="130">
        <v>41</v>
      </c>
      <c r="H59" s="131">
        <v>61</v>
      </c>
    </row>
    <row r="60" spans="2:8" ht="45.75" customHeight="1" x14ac:dyDescent="0.2">
      <c r="B60" s="129"/>
      <c r="C60" s="1239" t="s">
        <v>607</v>
      </c>
      <c r="D60" s="1240"/>
      <c r="E60" s="1241"/>
      <c r="F60" s="130">
        <v>36</v>
      </c>
      <c r="G60" s="130">
        <v>33</v>
      </c>
      <c r="H60" s="131">
        <v>43</v>
      </c>
    </row>
    <row r="61" spans="2:8" ht="45.75" customHeight="1" x14ac:dyDescent="0.2">
      <c r="B61" s="129"/>
      <c r="C61" s="1239" t="s">
        <v>608</v>
      </c>
      <c r="D61" s="1240"/>
      <c r="E61" s="1241"/>
      <c r="F61" s="130">
        <v>9</v>
      </c>
      <c r="G61" s="130">
        <v>15</v>
      </c>
      <c r="H61" s="131">
        <v>18</v>
      </c>
    </row>
    <row r="62" spans="2:8" ht="45.75" customHeight="1" thickBot="1" x14ac:dyDescent="0.25">
      <c r="B62" s="132"/>
      <c r="C62" s="1242" t="s">
        <v>609</v>
      </c>
      <c r="D62" s="1243"/>
      <c r="E62" s="1244"/>
      <c r="F62" s="133">
        <v>27</v>
      </c>
      <c r="G62" s="133">
        <v>32</v>
      </c>
      <c r="H62" s="134">
        <v>12</v>
      </c>
    </row>
    <row r="63" spans="2:8" ht="52.5" customHeight="1" thickBot="1" x14ac:dyDescent="0.25">
      <c r="B63" s="135"/>
      <c r="C63" s="1245" t="s">
        <v>52</v>
      </c>
      <c r="D63" s="1245"/>
      <c r="E63" s="1246"/>
      <c r="F63" s="136">
        <v>1469</v>
      </c>
      <c r="G63" s="136">
        <v>2147</v>
      </c>
      <c r="H63" s="137">
        <v>2237</v>
      </c>
    </row>
    <row r="64" spans="2:8" ht="13.2" x14ac:dyDescent="0.2"/>
  </sheetData>
  <sheetProtection algorithmName="SHA-512" hashValue="GdkM0uo4bilVypKYGe+OrhWqsPYOnmbyZFkDc2iE/aoPUDlOKIml6Gp59p8wFa1rWArmb9eKlpv00ZvLJ5KLKQ==" saltValue="FR0yI4G4LQ/jFbMYJbLi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BO13" sqref="BO13"/>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613</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566</v>
      </c>
      <c r="BQ50" s="1266"/>
      <c r="BR50" s="1266"/>
      <c r="BS50" s="1266"/>
      <c r="BT50" s="1266"/>
      <c r="BU50" s="1266"/>
      <c r="BV50" s="1266"/>
      <c r="BW50" s="1266"/>
      <c r="BX50" s="1266" t="s">
        <v>567</v>
      </c>
      <c r="BY50" s="1266"/>
      <c r="BZ50" s="1266"/>
      <c r="CA50" s="1266"/>
      <c r="CB50" s="1266"/>
      <c r="CC50" s="1266"/>
      <c r="CD50" s="1266"/>
      <c r="CE50" s="1266"/>
      <c r="CF50" s="1266" t="s">
        <v>568</v>
      </c>
      <c r="CG50" s="1266"/>
      <c r="CH50" s="1266"/>
      <c r="CI50" s="1266"/>
      <c r="CJ50" s="1266"/>
      <c r="CK50" s="1266"/>
      <c r="CL50" s="1266"/>
      <c r="CM50" s="1266"/>
      <c r="CN50" s="1266" t="s">
        <v>569</v>
      </c>
      <c r="CO50" s="1266"/>
      <c r="CP50" s="1266"/>
      <c r="CQ50" s="1266"/>
      <c r="CR50" s="1266"/>
      <c r="CS50" s="1266"/>
      <c r="CT50" s="1266"/>
      <c r="CU50" s="1266"/>
      <c r="CV50" s="1266" t="s">
        <v>570</v>
      </c>
      <c r="CW50" s="1266"/>
      <c r="CX50" s="1266"/>
      <c r="CY50" s="1266"/>
      <c r="CZ50" s="1266"/>
      <c r="DA50" s="1266"/>
      <c r="DB50" s="1266"/>
      <c r="DC50" s="1266"/>
    </row>
    <row r="51" spans="1:109" ht="13.5" customHeight="1" x14ac:dyDescent="0.2">
      <c r="B51" s="372"/>
      <c r="G51" s="1273"/>
      <c r="H51" s="1273"/>
      <c r="I51" s="1271"/>
      <c r="J51" s="1271"/>
      <c r="K51" s="1268"/>
      <c r="L51" s="1268"/>
      <c r="M51" s="1268"/>
      <c r="N51" s="1268"/>
      <c r="AM51" s="381"/>
      <c r="AN51" s="1269" t="s">
        <v>614</v>
      </c>
      <c r="AO51" s="1269"/>
      <c r="AP51" s="1269"/>
      <c r="AQ51" s="1269"/>
      <c r="AR51" s="1269"/>
      <c r="AS51" s="1269"/>
      <c r="AT51" s="1269"/>
      <c r="AU51" s="1269"/>
      <c r="AV51" s="1269"/>
      <c r="AW51" s="1269"/>
      <c r="AX51" s="1269"/>
      <c r="AY51" s="1269"/>
      <c r="AZ51" s="1269"/>
      <c r="BA51" s="1269"/>
      <c r="BB51" s="1269" t="s">
        <v>615</v>
      </c>
      <c r="BC51" s="1269"/>
      <c r="BD51" s="1269"/>
      <c r="BE51" s="1269"/>
      <c r="BF51" s="1269"/>
      <c r="BG51" s="1269"/>
      <c r="BH51" s="1269"/>
      <c r="BI51" s="1269"/>
      <c r="BJ51" s="1269"/>
      <c r="BK51" s="1269"/>
      <c r="BL51" s="1269"/>
      <c r="BM51" s="1269"/>
      <c r="BN51" s="1269"/>
      <c r="BO51" s="1269"/>
      <c r="BP51" s="1270"/>
      <c r="BQ51" s="1267"/>
      <c r="BR51" s="1267"/>
      <c r="BS51" s="1267"/>
      <c r="BT51" s="1267"/>
      <c r="BU51" s="1267"/>
      <c r="BV51" s="1267"/>
      <c r="BW51" s="1267"/>
      <c r="BX51" s="1270"/>
      <c r="BY51" s="1267"/>
      <c r="BZ51" s="1267"/>
      <c r="CA51" s="1267"/>
      <c r="CB51" s="1267"/>
      <c r="CC51" s="1267"/>
      <c r="CD51" s="1267"/>
      <c r="CE51" s="1267"/>
      <c r="CF51" s="1267">
        <v>14.4</v>
      </c>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3"/>
      <c r="H52" s="1273"/>
      <c r="I52" s="1271"/>
      <c r="J52" s="1271"/>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3"/>
      <c r="H53" s="1273"/>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616</v>
      </c>
      <c r="BC53" s="1269"/>
      <c r="BD53" s="1269"/>
      <c r="BE53" s="1269"/>
      <c r="BF53" s="1269"/>
      <c r="BG53" s="1269"/>
      <c r="BH53" s="1269"/>
      <c r="BI53" s="1269"/>
      <c r="BJ53" s="1269"/>
      <c r="BK53" s="1269"/>
      <c r="BL53" s="1269"/>
      <c r="BM53" s="1269"/>
      <c r="BN53" s="1269"/>
      <c r="BO53" s="1269"/>
      <c r="BP53" s="1270"/>
      <c r="BQ53" s="1267"/>
      <c r="BR53" s="1267"/>
      <c r="BS53" s="1267"/>
      <c r="BT53" s="1267"/>
      <c r="BU53" s="1267"/>
      <c r="BV53" s="1267"/>
      <c r="BW53" s="1267"/>
      <c r="BX53" s="1270"/>
      <c r="BY53" s="1267"/>
      <c r="BZ53" s="1267"/>
      <c r="CA53" s="1267"/>
      <c r="CB53" s="1267"/>
      <c r="CC53" s="1267"/>
      <c r="CD53" s="1267"/>
      <c r="CE53" s="1267"/>
      <c r="CF53" s="1267">
        <v>53.9</v>
      </c>
      <c r="CG53" s="1267"/>
      <c r="CH53" s="1267"/>
      <c r="CI53" s="1267"/>
      <c r="CJ53" s="1267"/>
      <c r="CK53" s="1267"/>
      <c r="CL53" s="1267"/>
      <c r="CM53" s="1267"/>
      <c r="CN53" s="1267">
        <v>55.4</v>
      </c>
      <c r="CO53" s="1267"/>
      <c r="CP53" s="1267"/>
      <c r="CQ53" s="1267"/>
      <c r="CR53" s="1267"/>
      <c r="CS53" s="1267"/>
      <c r="CT53" s="1267"/>
      <c r="CU53" s="1267"/>
      <c r="CV53" s="1267">
        <v>55.8</v>
      </c>
      <c r="CW53" s="1267"/>
      <c r="CX53" s="1267"/>
      <c r="CY53" s="1267"/>
      <c r="CZ53" s="1267"/>
      <c r="DA53" s="1267"/>
      <c r="DB53" s="1267"/>
      <c r="DC53" s="1267"/>
    </row>
    <row r="54" spans="1:109" ht="13.2" x14ac:dyDescent="0.2">
      <c r="A54" s="380"/>
      <c r="B54" s="372"/>
      <c r="G54" s="1273"/>
      <c r="H54" s="1273"/>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617</v>
      </c>
      <c r="AO55" s="1266"/>
      <c r="AP55" s="1266"/>
      <c r="AQ55" s="1266"/>
      <c r="AR55" s="1266"/>
      <c r="AS55" s="1266"/>
      <c r="AT55" s="1266"/>
      <c r="AU55" s="1266"/>
      <c r="AV55" s="1266"/>
      <c r="AW55" s="1266"/>
      <c r="AX55" s="1266"/>
      <c r="AY55" s="1266"/>
      <c r="AZ55" s="1266"/>
      <c r="BA55" s="1266"/>
      <c r="BB55" s="1269" t="s">
        <v>615</v>
      </c>
      <c r="BC55" s="1269"/>
      <c r="BD55" s="1269"/>
      <c r="BE55" s="1269"/>
      <c r="BF55" s="1269"/>
      <c r="BG55" s="1269"/>
      <c r="BH55" s="1269"/>
      <c r="BI55" s="1269"/>
      <c r="BJ55" s="1269"/>
      <c r="BK55" s="1269"/>
      <c r="BL55" s="1269"/>
      <c r="BM55" s="1269"/>
      <c r="BN55" s="1269"/>
      <c r="BO55" s="1269"/>
      <c r="BP55" s="1270"/>
      <c r="BQ55" s="1267"/>
      <c r="BR55" s="1267"/>
      <c r="BS55" s="1267"/>
      <c r="BT55" s="1267"/>
      <c r="BU55" s="1267"/>
      <c r="BV55" s="1267"/>
      <c r="BW55" s="1267"/>
      <c r="BX55" s="1270"/>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2"/>
      <c r="J57" s="1272"/>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616</v>
      </c>
      <c r="BC57" s="1269"/>
      <c r="BD57" s="1269"/>
      <c r="BE57" s="1269"/>
      <c r="BF57" s="1269"/>
      <c r="BG57" s="1269"/>
      <c r="BH57" s="1269"/>
      <c r="BI57" s="1269"/>
      <c r="BJ57" s="1269"/>
      <c r="BK57" s="1269"/>
      <c r="BL57" s="1269"/>
      <c r="BM57" s="1269"/>
      <c r="BN57" s="1269"/>
      <c r="BO57" s="1269"/>
      <c r="BP57" s="1270"/>
      <c r="BQ57" s="1267"/>
      <c r="BR57" s="1267"/>
      <c r="BS57" s="1267"/>
      <c r="BT57" s="1267"/>
      <c r="BU57" s="1267"/>
      <c r="BV57" s="1267"/>
      <c r="BW57" s="1267"/>
      <c r="BX57" s="1270"/>
      <c r="BY57" s="1267"/>
      <c r="BZ57" s="1267"/>
      <c r="CA57" s="1267"/>
      <c r="CB57" s="1267"/>
      <c r="CC57" s="1267"/>
      <c r="CD57" s="1267"/>
      <c r="CE57" s="1267"/>
      <c r="CF57" s="1267">
        <v>64</v>
      </c>
      <c r="CG57" s="1267"/>
      <c r="CH57" s="1267"/>
      <c r="CI57" s="1267"/>
      <c r="CJ57" s="1267"/>
      <c r="CK57" s="1267"/>
      <c r="CL57" s="1267"/>
      <c r="CM57" s="1267"/>
      <c r="CN57" s="1267">
        <v>66.2</v>
      </c>
      <c r="CO57" s="1267"/>
      <c r="CP57" s="1267"/>
      <c r="CQ57" s="1267"/>
      <c r="CR57" s="1267"/>
      <c r="CS57" s="1267"/>
      <c r="CT57" s="1267"/>
      <c r="CU57" s="1267"/>
      <c r="CV57" s="1267">
        <v>67.099999999999994</v>
      </c>
      <c r="CW57" s="1267"/>
      <c r="CX57" s="1267"/>
      <c r="CY57" s="1267"/>
      <c r="CZ57" s="1267"/>
      <c r="DA57" s="1267"/>
      <c r="DB57" s="1267"/>
      <c r="DC57" s="1267"/>
      <c r="DD57" s="385"/>
      <c r="DE57" s="384"/>
    </row>
    <row r="58" spans="1:109" s="380" customFormat="1" ht="13.2" x14ac:dyDescent="0.2">
      <c r="A58" s="366"/>
      <c r="B58" s="384"/>
      <c r="G58" s="1262"/>
      <c r="H58" s="1262"/>
      <c r="I58" s="1272"/>
      <c r="J58" s="1272"/>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618</v>
      </c>
    </row>
    <row r="64" spans="1:109" ht="13.2" x14ac:dyDescent="0.2">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619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613</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566</v>
      </c>
      <c r="BQ72" s="1266"/>
      <c r="BR72" s="1266"/>
      <c r="BS72" s="1266"/>
      <c r="BT72" s="1266"/>
      <c r="BU72" s="1266"/>
      <c r="BV72" s="1266"/>
      <c r="BW72" s="1266"/>
      <c r="BX72" s="1266" t="s">
        <v>567</v>
      </c>
      <c r="BY72" s="1266"/>
      <c r="BZ72" s="1266"/>
      <c r="CA72" s="1266"/>
      <c r="CB72" s="1266"/>
      <c r="CC72" s="1266"/>
      <c r="CD72" s="1266"/>
      <c r="CE72" s="1266"/>
      <c r="CF72" s="1266" t="s">
        <v>568</v>
      </c>
      <c r="CG72" s="1266"/>
      <c r="CH72" s="1266"/>
      <c r="CI72" s="1266"/>
      <c r="CJ72" s="1266"/>
      <c r="CK72" s="1266"/>
      <c r="CL72" s="1266"/>
      <c r="CM72" s="1266"/>
      <c r="CN72" s="1266" t="s">
        <v>569</v>
      </c>
      <c r="CO72" s="1266"/>
      <c r="CP72" s="1266"/>
      <c r="CQ72" s="1266"/>
      <c r="CR72" s="1266"/>
      <c r="CS72" s="1266"/>
      <c r="CT72" s="1266"/>
      <c r="CU72" s="1266"/>
      <c r="CV72" s="1266" t="s">
        <v>570</v>
      </c>
      <c r="CW72" s="1266"/>
      <c r="CX72" s="1266"/>
      <c r="CY72" s="1266"/>
      <c r="CZ72" s="1266"/>
      <c r="DA72" s="1266"/>
      <c r="DB72" s="1266"/>
      <c r="DC72" s="1266"/>
    </row>
    <row r="73" spans="2:107" ht="13.2" x14ac:dyDescent="0.2">
      <c r="B73" s="372"/>
      <c r="G73" s="1273"/>
      <c r="H73" s="1273"/>
      <c r="I73" s="1273"/>
      <c r="J73" s="1273"/>
      <c r="K73" s="1274"/>
      <c r="L73" s="1274"/>
      <c r="M73" s="1274"/>
      <c r="N73" s="1274"/>
      <c r="AM73" s="381"/>
      <c r="AN73" s="1269" t="s">
        <v>614</v>
      </c>
      <c r="AO73" s="1269"/>
      <c r="AP73" s="1269"/>
      <c r="AQ73" s="1269"/>
      <c r="AR73" s="1269"/>
      <c r="AS73" s="1269"/>
      <c r="AT73" s="1269"/>
      <c r="AU73" s="1269"/>
      <c r="AV73" s="1269"/>
      <c r="AW73" s="1269"/>
      <c r="AX73" s="1269"/>
      <c r="AY73" s="1269"/>
      <c r="AZ73" s="1269"/>
      <c r="BA73" s="1269"/>
      <c r="BB73" s="1269" t="s">
        <v>615</v>
      </c>
      <c r="BC73" s="1269"/>
      <c r="BD73" s="1269"/>
      <c r="BE73" s="1269"/>
      <c r="BF73" s="1269"/>
      <c r="BG73" s="1269"/>
      <c r="BH73" s="1269"/>
      <c r="BI73" s="1269"/>
      <c r="BJ73" s="1269"/>
      <c r="BK73" s="1269"/>
      <c r="BL73" s="1269"/>
      <c r="BM73" s="1269"/>
      <c r="BN73" s="1269"/>
      <c r="BO73" s="1269"/>
      <c r="BP73" s="1267">
        <v>15.9</v>
      </c>
      <c r="BQ73" s="1267"/>
      <c r="BR73" s="1267"/>
      <c r="BS73" s="1267"/>
      <c r="BT73" s="1267"/>
      <c r="BU73" s="1267"/>
      <c r="BV73" s="1267"/>
      <c r="BW73" s="1267"/>
      <c r="BX73" s="1267">
        <v>28</v>
      </c>
      <c r="BY73" s="1267"/>
      <c r="BZ73" s="1267"/>
      <c r="CA73" s="1267"/>
      <c r="CB73" s="1267"/>
      <c r="CC73" s="1267"/>
      <c r="CD73" s="1267"/>
      <c r="CE73" s="1267"/>
      <c r="CF73" s="1267">
        <v>14.4</v>
      </c>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3"/>
      <c r="H74" s="1273"/>
      <c r="I74" s="1273"/>
      <c r="J74" s="1273"/>
      <c r="K74" s="1274"/>
      <c r="L74" s="1274"/>
      <c r="M74" s="1274"/>
      <c r="N74" s="1274"/>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3"/>
      <c r="H75" s="1273"/>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620</v>
      </c>
      <c r="BC75" s="1269"/>
      <c r="BD75" s="1269"/>
      <c r="BE75" s="1269"/>
      <c r="BF75" s="1269"/>
      <c r="BG75" s="1269"/>
      <c r="BH75" s="1269"/>
      <c r="BI75" s="1269"/>
      <c r="BJ75" s="1269"/>
      <c r="BK75" s="1269"/>
      <c r="BL75" s="1269"/>
      <c r="BM75" s="1269"/>
      <c r="BN75" s="1269"/>
      <c r="BO75" s="1269"/>
      <c r="BP75" s="1267">
        <v>8.6999999999999993</v>
      </c>
      <c r="BQ75" s="1267"/>
      <c r="BR75" s="1267"/>
      <c r="BS75" s="1267"/>
      <c r="BT75" s="1267"/>
      <c r="BU75" s="1267"/>
      <c r="BV75" s="1267"/>
      <c r="BW75" s="1267"/>
      <c r="BX75" s="1267">
        <v>8.6</v>
      </c>
      <c r="BY75" s="1267"/>
      <c r="BZ75" s="1267"/>
      <c r="CA75" s="1267"/>
      <c r="CB75" s="1267"/>
      <c r="CC75" s="1267"/>
      <c r="CD75" s="1267"/>
      <c r="CE75" s="1267"/>
      <c r="CF75" s="1267">
        <v>8.1</v>
      </c>
      <c r="CG75" s="1267"/>
      <c r="CH75" s="1267"/>
      <c r="CI75" s="1267"/>
      <c r="CJ75" s="1267"/>
      <c r="CK75" s="1267"/>
      <c r="CL75" s="1267"/>
      <c r="CM75" s="1267"/>
      <c r="CN75" s="1267">
        <v>7.8</v>
      </c>
      <c r="CO75" s="1267"/>
      <c r="CP75" s="1267"/>
      <c r="CQ75" s="1267"/>
      <c r="CR75" s="1267"/>
      <c r="CS75" s="1267"/>
      <c r="CT75" s="1267"/>
      <c r="CU75" s="1267"/>
      <c r="CV75" s="1267">
        <v>7.9</v>
      </c>
      <c r="CW75" s="1267"/>
      <c r="CX75" s="1267"/>
      <c r="CY75" s="1267"/>
      <c r="CZ75" s="1267"/>
      <c r="DA75" s="1267"/>
      <c r="DB75" s="1267"/>
      <c r="DC75" s="1267"/>
    </row>
    <row r="76" spans="2:107" ht="13.2" x14ac:dyDescent="0.2">
      <c r="B76" s="372"/>
      <c r="G76" s="1273"/>
      <c r="H76" s="1273"/>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4"/>
      <c r="L77" s="1274"/>
      <c r="M77" s="1274"/>
      <c r="N77" s="1274"/>
      <c r="AN77" s="1266" t="s">
        <v>617</v>
      </c>
      <c r="AO77" s="1266"/>
      <c r="AP77" s="1266"/>
      <c r="AQ77" s="1266"/>
      <c r="AR77" s="1266"/>
      <c r="AS77" s="1266"/>
      <c r="AT77" s="1266"/>
      <c r="AU77" s="1266"/>
      <c r="AV77" s="1266"/>
      <c r="AW77" s="1266"/>
      <c r="AX77" s="1266"/>
      <c r="AY77" s="1266"/>
      <c r="AZ77" s="1266"/>
      <c r="BA77" s="1266"/>
      <c r="BB77" s="1269" t="s">
        <v>615</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69" t="s">
        <v>620</v>
      </c>
      <c r="BC79" s="1269"/>
      <c r="BD79" s="1269"/>
      <c r="BE79" s="1269"/>
      <c r="BF79" s="1269"/>
      <c r="BG79" s="1269"/>
      <c r="BH79" s="1269"/>
      <c r="BI79" s="1269"/>
      <c r="BJ79" s="1269"/>
      <c r="BK79" s="1269"/>
      <c r="BL79" s="1269"/>
      <c r="BM79" s="1269"/>
      <c r="BN79" s="1269"/>
      <c r="BO79" s="1269"/>
      <c r="BP79" s="1267">
        <v>7.2</v>
      </c>
      <c r="BQ79" s="1267"/>
      <c r="BR79" s="1267"/>
      <c r="BS79" s="1267"/>
      <c r="BT79" s="1267"/>
      <c r="BU79" s="1267"/>
      <c r="BV79" s="1267"/>
      <c r="BW79" s="1267"/>
      <c r="BX79" s="1267">
        <v>7.7</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8.3000000000000007</v>
      </c>
      <c r="CW79" s="1267"/>
      <c r="CX79" s="1267"/>
      <c r="CY79" s="1267"/>
      <c r="CZ79" s="1267"/>
      <c r="DA79" s="1267"/>
      <c r="DB79" s="1267"/>
      <c r="DC79" s="1267"/>
    </row>
    <row r="80" spans="2:107" ht="13.2" x14ac:dyDescent="0.2">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BmtYjNsMsrgpTnGsMnqKeVCdcoj1KDzjMHVS4hbcFLGlqASiSN2TjzKU3OcJ6nwcmbphfy5LvxbfqscEt9bY6w==" saltValue="lyvQnd4UglsdTN/0YMe+0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G112" sqref="AG11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so8/StD1sEilQjq2SpDoUFvSlR75nFBvJC4FltqeZLp0lb8f6H5wcKdARjxwnWcPIMLhcQSm2fAMnyjjXF3HXw==" saltValue="jP2ssm6Z8ILOWf7WkMPu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AfAGjIPRn+dvrmMDyKMCBI4Py0ZW5LEXonTOmkszqPVDPj//HrysD8M+yNZcAXUXfAvGrCDxgdkstY/E0cF9Fw==" saltValue="a3YTHxCNFR3t/tSpzrs5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563</v>
      </c>
      <c r="G2" s="151"/>
      <c r="H2" s="152"/>
    </row>
    <row r="3" spans="1:8" x14ac:dyDescent="0.2">
      <c r="A3" s="148" t="s">
        <v>556</v>
      </c>
      <c r="B3" s="153"/>
      <c r="C3" s="154"/>
      <c r="D3" s="155">
        <v>219231</v>
      </c>
      <c r="E3" s="156"/>
      <c r="F3" s="157">
        <v>114790</v>
      </c>
      <c r="G3" s="158"/>
      <c r="H3" s="159"/>
    </row>
    <row r="4" spans="1:8" x14ac:dyDescent="0.2">
      <c r="A4" s="160"/>
      <c r="B4" s="161"/>
      <c r="C4" s="162"/>
      <c r="D4" s="163">
        <v>72100</v>
      </c>
      <c r="E4" s="164"/>
      <c r="F4" s="165">
        <v>55601</v>
      </c>
      <c r="G4" s="166"/>
      <c r="H4" s="167"/>
    </row>
    <row r="5" spans="1:8" x14ac:dyDescent="0.2">
      <c r="A5" s="148" t="s">
        <v>558</v>
      </c>
      <c r="B5" s="153"/>
      <c r="C5" s="154"/>
      <c r="D5" s="155">
        <v>215637</v>
      </c>
      <c r="E5" s="156"/>
      <c r="F5" s="157">
        <v>126262</v>
      </c>
      <c r="G5" s="158"/>
      <c r="H5" s="159"/>
    </row>
    <row r="6" spans="1:8" x14ac:dyDescent="0.2">
      <c r="A6" s="160"/>
      <c r="B6" s="161"/>
      <c r="C6" s="162"/>
      <c r="D6" s="163">
        <v>72058</v>
      </c>
      <c r="E6" s="164"/>
      <c r="F6" s="165">
        <v>56769</v>
      </c>
      <c r="G6" s="166"/>
      <c r="H6" s="167"/>
    </row>
    <row r="7" spans="1:8" x14ac:dyDescent="0.2">
      <c r="A7" s="148" t="s">
        <v>559</v>
      </c>
      <c r="B7" s="153"/>
      <c r="C7" s="154"/>
      <c r="D7" s="155">
        <v>166259</v>
      </c>
      <c r="E7" s="156"/>
      <c r="F7" s="157">
        <v>126525</v>
      </c>
      <c r="G7" s="158"/>
      <c r="H7" s="159"/>
    </row>
    <row r="8" spans="1:8" x14ac:dyDescent="0.2">
      <c r="A8" s="160"/>
      <c r="B8" s="161"/>
      <c r="C8" s="162"/>
      <c r="D8" s="163">
        <v>78962</v>
      </c>
      <c r="E8" s="164"/>
      <c r="F8" s="165">
        <v>67052</v>
      </c>
      <c r="G8" s="166"/>
      <c r="H8" s="167"/>
    </row>
    <row r="9" spans="1:8" x14ac:dyDescent="0.2">
      <c r="A9" s="148" t="s">
        <v>560</v>
      </c>
      <c r="B9" s="153"/>
      <c r="C9" s="154"/>
      <c r="D9" s="155">
        <v>163997</v>
      </c>
      <c r="E9" s="156"/>
      <c r="F9" s="157">
        <v>122054</v>
      </c>
      <c r="G9" s="158"/>
      <c r="H9" s="159"/>
    </row>
    <row r="10" spans="1:8" x14ac:dyDescent="0.2">
      <c r="A10" s="160"/>
      <c r="B10" s="161"/>
      <c r="C10" s="162"/>
      <c r="D10" s="163">
        <v>76162</v>
      </c>
      <c r="E10" s="164"/>
      <c r="F10" s="165">
        <v>68298</v>
      </c>
      <c r="G10" s="166"/>
      <c r="H10" s="167"/>
    </row>
    <row r="11" spans="1:8" x14ac:dyDescent="0.2">
      <c r="A11" s="148" t="s">
        <v>561</v>
      </c>
      <c r="B11" s="153"/>
      <c r="C11" s="154"/>
      <c r="D11" s="155">
        <v>242626</v>
      </c>
      <c r="E11" s="156"/>
      <c r="F11" s="157">
        <v>111644</v>
      </c>
      <c r="G11" s="158"/>
      <c r="H11" s="159"/>
    </row>
    <row r="12" spans="1:8" x14ac:dyDescent="0.2">
      <c r="A12" s="160"/>
      <c r="B12" s="161"/>
      <c r="C12" s="168"/>
      <c r="D12" s="163">
        <v>118031</v>
      </c>
      <c r="E12" s="164"/>
      <c r="F12" s="165">
        <v>66606</v>
      </c>
      <c r="G12" s="166"/>
      <c r="H12" s="167"/>
    </row>
    <row r="13" spans="1:8" x14ac:dyDescent="0.2">
      <c r="A13" s="148"/>
      <c r="B13" s="153"/>
      <c r="C13" s="169"/>
      <c r="D13" s="170">
        <v>201550</v>
      </c>
      <c r="E13" s="171"/>
      <c r="F13" s="172">
        <v>120255</v>
      </c>
      <c r="G13" s="173"/>
      <c r="H13" s="159"/>
    </row>
    <row r="14" spans="1:8" x14ac:dyDescent="0.2">
      <c r="A14" s="160"/>
      <c r="B14" s="161"/>
      <c r="C14" s="162"/>
      <c r="D14" s="163">
        <v>83463</v>
      </c>
      <c r="E14" s="164"/>
      <c r="F14" s="165">
        <v>62865</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5.84</v>
      </c>
      <c r="C19" s="174">
        <f>ROUND(VALUE(SUBSTITUTE(実質収支比率等に係る経年分析!G$48,"▲","-")),2)</f>
        <v>2.68</v>
      </c>
      <c r="D19" s="174">
        <f>ROUND(VALUE(SUBSTITUTE(実質収支比率等に係る経年分析!H$48,"▲","-")),2)</f>
        <v>4.84</v>
      </c>
      <c r="E19" s="174">
        <f>ROUND(VALUE(SUBSTITUTE(実質収支比率等に係る経年分析!I$48,"▲","-")),2)</f>
        <v>5.35</v>
      </c>
      <c r="F19" s="174">
        <f>ROUND(VALUE(SUBSTITUTE(実質収支比率等に係る経年分析!J$48,"▲","-")),2)</f>
        <v>6.94</v>
      </c>
    </row>
    <row r="20" spans="1:11" x14ac:dyDescent="0.2">
      <c r="A20" s="174" t="s">
        <v>56</v>
      </c>
      <c r="B20" s="174">
        <f>ROUND(VALUE(SUBSTITUTE(実質収支比率等に係る経年分析!F$47,"▲","-")),2)</f>
        <v>30.24</v>
      </c>
      <c r="C20" s="174">
        <f>ROUND(VALUE(SUBSTITUTE(実質収支比率等に係る経年分析!G$47,"▲","-")),2)</f>
        <v>27.44</v>
      </c>
      <c r="D20" s="174">
        <f>ROUND(VALUE(SUBSTITUTE(実質収支比率等に係る経年分析!H$47,"▲","-")),2)</f>
        <v>37.14</v>
      </c>
      <c r="E20" s="174">
        <f>ROUND(VALUE(SUBSTITUTE(実質収支比率等に係る経年分析!I$47,"▲","-")),2)</f>
        <v>52.96</v>
      </c>
      <c r="F20" s="174">
        <f>ROUND(VALUE(SUBSTITUTE(実質収支比率等に係る経年分析!J$47,"▲","-")),2)</f>
        <v>45.12</v>
      </c>
    </row>
    <row r="21" spans="1:11" x14ac:dyDescent="0.2">
      <c r="A21" s="174" t="s">
        <v>57</v>
      </c>
      <c r="B21" s="174">
        <f>IF(ISNUMBER(VALUE(SUBSTITUTE(実質収支比率等に係る経年分析!F$49,"▲","-"))),ROUND(VALUE(SUBSTITUTE(実質収支比率等に係る経年分析!F$49,"▲","-")),2),NA())</f>
        <v>-8.18</v>
      </c>
      <c r="C21" s="174">
        <f>IF(ISNUMBER(VALUE(SUBSTITUTE(実質収支比率等に係る経年分析!G$49,"▲","-"))),ROUND(VALUE(SUBSTITUTE(実質収支比率等に係る経年分析!G$49,"▲","-")),2),NA())</f>
        <v>-6.11</v>
      </c>
      <c r="D21" s="174">
        <f>IF(ISNUMBER(VALUE(SUBSTITUTE(実質収支比率等に係る経年分析!H$49,"▲","-"))),ROUND(VALUE(SUBSTITUTE(実質収支比率等に係る経年分析!H$49,"▲","-")),2),NA())</f>
        <v>13.59</v>
      </c>
      <c r="E21" s="174">
        <f>IF(ISNUMBER(VALUE(SUBSTITUTE(実質収支比率等に係る経年分析!I$49,"▲","-"))),ROUND(VALUE(SUBSTITUTE(実質収支比率等に係る経年分析!I$49,"▲","-")),2),NA())</f>
        <v>19.36</v>
      </c>
      <c r="F21" s="174">
        <f>IF(ISNUMBER(VALUE(SUBSTITUTE(実質収支比率等に係る経年分析!J$49,"▲","-"))),ROUND(VALUE(SUBSTITUTE(実質収支比率等に係る経年分析!J$49,"▲","-")),2),NA())</f>
        <v>-7.71</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0.55000000000000004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0.56999999999999995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0.28999999999999998</v>
      </c>
    </row>
    <row r="31" spans="1:11" x14ac:dyDescent="0.2">
      <c r="A31" s="175" t="str">
        <f>IF(連結実質赤字比率に係る赤字・黒字の構成分析!C$39="",NA(),連結実質赤字比率に係る赤字・黒字の構成分析!C$39)</f>
        <v>国民健康保険特別会計（直診勘定）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v>
      </c>
    </row>
    <row r="32" spans="1:11" x14ac:dyDescent="0.2">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2">
      <c r="A33" s="175" t="str">
        <f>IF(連結実質赤字比率に係る赤字・黒字の構成分析!C$37="",NA(),連結実質赤字比率に係る赤字・黒字の構成分析!C$37)</f>
        <v>工業用地取得造成事業特別会計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6.94</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359</v>
      </c>
      <c r="E42" s="176"/>
      <c r="F42" s="176"/>
      <c r="G42" s="176">
        <f>'実質公債費比率（分子）の構造'!L$52</f>
        <v>350</v>
      </c>
      <c r="H42" s="176"/>
      <c r="I42" s="176"/>
      <c r="J42" s="176">
        <f>'実質公債費比率（分子）の構造'!M$52</f>
        <v>348</v>
      </c>
      <c r="K42" s="176"/>
      <c r="L42" s="176"/>
      <c r="M42" s="176">
        <f>'実質公債費比率（分子）の構造'!N$52</f>
        <v>344</v>
      </c>
      <c r="N42" s="176"/>
      <c r="O42" s="176"/>
      <c r="P42" s="176">
        <f>'実質公債費比率（分子）の構造'!O$52</f>
        <v>325</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30</v>
      </c>
      <c r="C44" s="176"/>
      <c r="D44" s="176"/>
      <c r="E44" s="176">
        <f>'実質公債費比率（分子）の構造'!L$50</f>
        <v>8</v>
      </c>
      <c r="F44" s="176"/>
      <c r="G44" s="176"/>
      <c r="H44" s="176">
        <f>'実質公債費比率（分子）の構造'!M$50</f>
        <v>8</v>
      </c>
      <c r="I44" s="176"/>
      <c r="J44" s="176"/>
      <c r="K44" s="176">
        <f>'実質公債費比率（分子）の構造'!N$50</f>
        <v>8</v>
      </c>
      <c r="L44" s="176"/>
      <c r="M44" s="176"/>
      <c r="N44" s="176">
        <f>'実質公債費比率（分子）の構造'!O$50</f>
        <v>8</v>
      </c>
      <c r="O44" s="176"/>
      <c r="P44" s="176"/>
    </row>
    <row r="45" spans="1:16" x14ac:dyDescent="0.2">
      <c r="A45" s="176" t="s">
        <v>67</v>
      </c>
      <c r="B45" s="176">
        <f>'実質公債費比率（分子）の構造'!K$49</f>
        <v>2</v>
      </c>
      <c r="C45" s="176"/>
      <c r="D45" s="176"/>
      <c r="E45" s="176">
        <f>'実質公債費比率（分子）の構造'!L$49</f>
        <v>3</v>
      </c>
      <c r="F45" s="176"/>
      <c r="G45" s="176"/>
      <c r="H45" s="176">
        <f>'実質公債費比率（分子）の構造'!M$49</f>
        <v>4</v>
      </c>
      <c r="I45" s="176"/>
      <c r="J45" s="176"/>
      <c r="K45" s="176">
        <f>'実質公債費比率（分子）の構造'!N$49</f>
        <v>7</v>
      </c>
      <c r="L45" s="176"/>
      <c r="M45" s="176"/>
      <c r="N45" s="176">
        <f>'実質公債費比率（分子）の構造'!O$49</f>
        <v>12</v>
      </c>
      <c r="O45" s="176"/>
      <c r="P45" s="176"/>
    </row>
    <row r="46" spans="1:16" x14ac:dyDescent="0.2">
      <c r="A46" s="176" t="s">
        <v>68</v>
      </c>
      <c r="B46" s="176">
        <f>'実質公債費比率（分子）の構造'!K$48</f>
        <v>155</v>
      </c>
      <c r="C46" s="176"/>
      <c r="D46" s="176"/>
      <c r="E46" s="176">
        <f>'実質公債費比率（分子）の構造'!L$48</f>
        <v>154</v>
      </c>
      <c r="F46" s="176"/>
      <c r="G46" s="176"/>
      <c r="H46" s="176">
        <f>'実質公債費比率（分子）の構造'!M$48</f>
        <v>147</v>
      </c>
      <c r="I46" s="176"/>
      <c r="J46" s="176"/>
      <c r="K46" s="176">
        <f>'実質公債費比率（分子）の構造'!N$48</f>
        <v>150</v>
      </c>
      <c r="L46" s="176"/>
      <c r="M46" s="176"/>
      <c r="N46" s="176">
        <f>'実質公債費比率（分子）の構造'!O$48</f>
        <v>149</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366</v>
      </c>
      <c r="C49" s="176"/>
      <c r="D49" s="176"/>
      <c r="E49" s="176">
        <f>'実質公債費比率（分子）の構造'!L$45</f>
        <v>362</v>
      </c>
      <c r="F49" s="176"/>
      <c r="G49" s="176"/>
      <c r="H49" s="176">
        <f>'実質公債費比率（分子）の構造'!M$45</f>
        <v>381</v>
      </c>
      <c r="I49" s="176"/>
      <c r="J49" s="176"/>
      <c r="K49" s="176">
        <f>'実質公債費比率（分子）の構造'!N$45</f>
        <v>385</v>
      </c>
      <c r="L49" s="176"/>
      <c r="M49" s="176"/>
      <c r="N49" s="176">
        <f>'実質公債費比率（分子）の構造'!O$45</f>
        <v>365</v>
      </c>
      <c r="O49" s="176"/>
      <c r="P49" s="176"/>
    </row>
    <row r="50" spans="1:16" x14ac:dyDescent="0.2">
      <c r="A50" s="176" t="s">
        <v>72</v>
      </c>
      <c r="B50" s="176" t="e">
        <f>NA()</f>
        <v>#N/A</v>
      </c>
      <c r="C50" s="176">
        <f>IF(ISNUMBER('実質公債費比率（分子）の構造'!K$53),'実質公債費比率（分子）の構造'!K$53,NA())</f>
        <v>194</v>
      </c>
      <c r="D50" s="176" t="e">
        <f>NA()</f>
        <v>#N/A</v>
      </c>
      <c r="E50" s="176" t="e">
        <f>NA()</f>
        <v>#N/A</v>
      </c>
      <c r="F50" s="176">
        <f>IF(ISNUMBER('実質公債費比率（分子）の構造'!L$53),'実質公債費比率（分子）の構造'!L$53,NA())</f>
        <v>177</v>
      </c>
      <c r="G50" s="176" t="e">
        <f>NA()</f>
        <v>#N/A</v>
      </c>
      <c r="H50" s="176" t="e">
        <f>NA()</f>
        <v>#N/A</v>
      </c>
      <c r="I50" s="176">
        <f>IF(ISNUMBER('実質公債費比率（分子）の構造'!M$53),'実質公債費比率（分子）の構造'!M$53,NA())</f>
        <v>192</v>
      </c>
      <c r="J50" s="176" t="e">
        <f>NA()</f>
        <v>#N/A</v>
      </c>
      <c r="K50" s="176" t="e">
        <f>NA()</f>
        <v>#N/A</v>
      </c>
      <c r="L50" s="176">
        <f>IF(ISNUMBER('実質公債費比率（分子）の構造'!N$53),'実質公債費比率（分子）の構造'!N$53,NA())</f>
        <v>206</v>
      </c>
      <c r="M50" s="176" t="e">
        <f>NA()</f>
        <v>#N/A</v>
      </c>
      <c r="N50" s="176" t="e">
        <f>NA()</f>
        <v>#N/A</v>
      </c>
      <c r="O50" s="176">
        <f>IF(ISNUMBER('実質公債費比率（分子）の構造'!O$53),'実質公債費比率（分子）の構造'!O$53,NA())</f>
        <v>209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3356</v>
      </c>
      <c r="E56" s="175"/>
      <c r="F56" s="175"/>
      <c r="G56" s="175">
        <f>'将来負担比率（分子）の構造'!J$52</f>
        <v>3175</v>
      </c>
      <c r="H56" s="175"/>
      <c r="I56" s="175"/>
      <c r="J56" s="175">
        <f>'将来負担比率（分子）の構造'!K$52</f>
        <v>3089</v>
      </c>
      <c r="K56" s="175"/>
      <c r="L56" s="175"/>
      <c r="M56" s="175">
        <f>'将来負担比率（分子）の構造'!L$52</f>
        <v>3110</v>
      </c>
      <c r="N56" s="175"/>
      <c r="O56" s="175"/>
      <c r="P56" s="175">
        <f>'将来負担比率（分子）の構造'!M$52</f>
        <v>3044</v>
      </c>
    </row>
    <row r="57" spans="1:16" x14ac:dyDescent="0.2">
      <c r="A57" s="175" t="s">
        <v>43</v>
      </c>
      <c r="B57" s="175"/>
      <c r="C57" s="175"/>
      <c r="D57" s="175">
        <f>'将来負担比率（分子）の構造'!I$51</f>
        <v>25</v>
      </c>
      <c r="E57" s="175"/>
      <c r="F57" s="175"/>
      <c r="G57" s="175">
        <f>'将来負担比率（分子）の構造'!J$51</f>
        <v>21</v>
      </c>
      <c r="H57" s="175"/>
      <c r="I57" s="175"/>
      <c r="J57" s="175">
        <f>'将来負担比率（分子）の構造'!K$51</f>
        <v>17</v>
      </c>
      <c r="K57" s="175"/>
      <c r="L57" s="175"/>
      <c r="M57" s="175">
        <f>'将来負担比率（分子）の構造'!L$51</f>
        <v>13</v>
      </c>
      <c r="N57" s="175"/>
      <c r="O57" s="175"/>
      <c r="P57" s="175">
        <f>'将来負担比率（分子）の構造'!M$51</f>
        <v>10</v>
      </c>
    </row>
    <row r="58" spans="1:16" x14ac:dyDescent="0.2">
      <c r="A58" s="175" t="s">
        <v>42</v>
      </c>
      <c r="B58" s="175"/>
      <c r="C58" s="175"/>
      <c r="D58" s="175">
        <f>'将来負担比率（分子）の構造'!I$50</f>
        <v>1760</v>
      </c>
      <c r="E58" s="175"/>
      <c r="F58" s="175"/>
      <c r="G58" s="175">
        <f>'将来負担比率（分子）の構造'!J$50</f>
        <v>1614</v>
      </c>
      <c r="H58" s="175"/>
      <c r="I58" s="175"/>
      <c r="J58" s="175">
        <f>'将来負担比率（分子）の構造'!K$50</f>
        <v>1735</v>
      </c>
      <c r="K58" s="175"/>
      <c r="L58" s="175"/>
      <c r="M58" s="175">
        <f>'将来負担比率（分子）の構造'!L$50</f>
        <v>2423</v>
      </c>
      <c r="N58" s="175"/>
      <c r="O58" s="175"/>
      <c r="P58" s="175">
        <f>'将来負担比率（分子）の構造'!M$50</f>
        <v>2517</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425</v>
      </c>
      <c r="C62" s="175"/>
      <c r="D62" s="175"/>
      <c r="E62" s="175">
        <f>'将来負担比率（分子）の構造'!J$45</f>
        <v>423</v>
      </c>
      <c r="F62" s="175"/>
      <c r="G62" s="175"/>
      <c r="H62" s="175">
        <f>'将来負担比率（分子）の構造'!K$45</f>
        <v>387</v>
      </c>
      <c r="I62" s="175"/>
      <c r="J62" s="175"/>
      <c r="K62" s="175">
        <f>'将来負担比率（分子）の構造'!L$45</f>
        <v>358</v>
      </c>
      <c r="L62" s="175"/>
      <c r="M62" s="175"/>
      <c r="N62" s="175">
        <f>'将来負担比率（分子）の構造'!M$45</f>
        <v>345</v>
      </c>
      <c r="O62" s="175"/>
      <c r="P62" s="175"/>
    </row>
    <row r="63" spans="1:16" x14ac:dyDescent="0.2">
      <c r="A63" s="175" t="s">
        <v>35</v>
      </c>
      <c r="B63" s="175">
        <f>'将来負担比率（分子）の構造'!I$44</f>
        <v>156</v>
      </c>
      <c r="C63" s="175"/>
      <c r="D63" s="175"/>
      <c r="E63" s="175">
        <f>'将来負担比率（分子）の構造'!J$44</f>
        <v>174</v>
      </c>
      <c r="F63" s="175"/>
      <c r="G63" s="175"/>
      <c r="H63" s="175">
        <f>'将来負担比率（分子）の構造'!K$44</f>
        <v>173</v>
      </c>
      <c r="I63" s="175"/>
      <c r="J63" s="175"/>
      <c r="K63" s="175">
        <f>'将来負担比率（分子）の構造'!L$44</f>
        <v>174</v>
      </c>
      <c r="L63" s="175"/>
      <c r="M63" s="175"/>
      <c r="N63" s="175">
        <f>'将来負担比率（分子）の構造'!M$44</f>
        <v>224</v>
      </c>
      <c r="O63" s="175"/>
      <c r="P63" s="175"/>
    </row>
    <row r="64" spans="1:16" x14ac:dyDescent="0.2">
      <c r="A64" s="175" t="s">
        <v>34</v>
      </c>
      <c r="B64" s="175">
        <f>'将来負担比率（分子）の構造'!I$43</f>
        <v>1259</v>
      </c>
      <c r="C64" s="175"/>
      <c r="D64" s="175"/>
      <c r="E64" s="175">
        <f>'将来負担比率（分子）の構造'!J$43</f>
        <v>1189</v>
      </c>
      <c r="F64" s="175"/>
      <c r="G64" s="175"/>
      <c r="H64" s="175">
        <f>'将来負担比率（分子）の構造'!K$43</f>
        <v>1054</v>
      </c>
      <c r="I64" s="175"/>
      <c r="J64" s="175"/>
      <c r="K64" s="175">
        <f>'将来負担比率（分子）の構造'!L$43</f>
        <v>943</v>
      </c>
      <c r="L64" s="175"/>
      <c r="M64" s="175"/>
      <c r="N64" s="175">
        <f>'将来負担比率（分子）の構造'!M$43</f>
        <v>898</v>
      </c>
      <c r="O64" s="175"/>
      <c r="P64" s="175"/>
    </row>
    <row r="65" spans="1:16" x14ac:dyDescent="0.2">
      <c r="A65" s="175" t="s">
        <v>33</v>
      </c>
      <c r="B65" s="175">
        <f>'将来負担比率（分子）の構造'!I$42</f>
        <v>51</v>
      </c>
      <c r="C65" s="175"/>
      <c r="D65" s="175"/>
      <c r="E65" s="175">
        <f>'将来負担比率（分子）の構造'!J$42</f>
        <v>43</v>
      </c>
      <c r="F65" s="175"/>
      <c r="G65" s="175"/>
      <c r="H65" s="175">
        <f>'将来負担比率（分子）の構造'!K$42</f>
        <v>36</v>
      </c>
      <c r="I65" s="175"/>
      <c r="J65" s="175"/>
      <c r="K65" s="175">
        <f>'将来負担比率（分子）の構造'!L$42</f>
        <v>29</v>
      </c>
      <c r="L65" s="175"/>
      <c r="M65" s="175"/>
      <c r="N65" s="175">
        <f>'将来負担比率（分子）の構造'!M$42</f>
        <v>22</v>
      </c>
      <c r="O65" s="175"/>
      <c r="P65" s="175"/>
    </row>
    <row r="66" spans="1:16" x14ac:dyDescent="0.2">
      <c r="A66" s="175" t="s">
        <v>32</v>
      </c>
      <c r="B66" s="175">
        <f>'将来負担比率（分子）の構造'!I$41</f>
        <v>3607</v>
      </c>
      <c r="C66" s="175"/>
      <c r="D66" s="175"/>
      <c r="E66" s="175">
        <f>'将来負担比率（分子）の構造'!J$41</f>
        <v>3611</v>
      </c>
      <c r="F66" s="175"/>
      <c r="G66" s="175"/>
      <c r="H66" s="175">
        <f>'将来負担比率（分子）の構造'!K$41</f>
        <v>3539</v>
      </c>
      <c r="I66" s="175"/>
      <c r="J66" s="175"/>
      <c r="K66" s="175">
        <f>'将来負担比率（分子）の構造'!L$41</f>
        <v>3480</v>
      </c>
      <c r="L66" s="175"/>
      <c r="M66" s="175"/>
      <c r="N66" s="175">
        <f>'将来負担比率（分子）の構造'!M$41</f>
        <v>3636</v>
      </c>
      <c r="O66" s="175"/>
      <c r="P66" s="175"/>
    </row>
    <row r="67" spans="1:16" x14ac:dyDescent="0.2">
      <c r="A67" s="175" t="s">
        <v>76</v>
      </c>
      <c r="B67" s="175" t="e">
        <f>NA()</f>
        <v>#N/A</v>
      </c>
      <c r="C67" s="175">
        <f>IF(ISNUMBER('将来負担比率（分子）の構造'!I$53), IF('将来負担比率（分子）の構造'!I$53 &lt; 0, 0, '将来負担比率（分子）の構造'!I$53), NA())</f>
        <v>358</v>
      </c>
      <c r="D67" s="175" t="e">
        <f>NA()</f>
        <v>#N/A</v>
      </c>
      <c r="E67" s="175" t="e">
        <f>NA()</f>
        <v>#N/A</v>
      </c>
      <c r="F67" s="175">
        <f>IF(ISNUMBER('将来負担比率（分子）の構造'!J$53), IF('将来負担比率（分子）の構造'!J$53 &lt; 0, 0, '将来負担比率（分子）の構造'!J$53), NA())</f>
        <v>629</v>
      </c>
      <c r="G67" s="175" t="e">
        <f>NA()</f>
        <v>#N/A</v>
      </c>
      <c r="H67" s="175" t="e">
        <f>NA()</f>
        <v>#N/A</v>
      </c>
      <c r="I67" s="175">
        <f>IF(ISNUMBER('将来負担比率（分子）の構造'!K$53), IF('将来負担比率（分子）の構造'!K$53 &lt; 0, 0, '将来負担比率（分子）の構造'!K$53), NA())</f>
        <v>348</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1021</v>
      </c>
      <c r="C72" s="179">
        <f>基金残高に係る経年分析!G55</f>
        <v>1569</v>
      </c>
      <c r="D72" s="179">
        <f>基金残高に係る経年分析!H55</f>
        <v>1304</v>
      </c>
    </row>
    <row r="73" spans="1:16" x14ac:dyDescent="0.2">
      <c r="A73" s="178" t="s">
        <v>79</v>
      </c>
      <c r="B73" s="179">
        <f>基金残高に係る経年分析!F56</f>
        <v>41</v>
      </c>
      <c r="C73" s="179">
        <f>基金残高に係る経年分析!G56</f>
        <v>73</v>
      </c>
      <c r="D73" s="179">
        <f>基金残高に係る経年分析!H56</f>
        <v>73</v>
      </c>
    </row>
    <row r="74" spans="1:16" x14ac:dyDescent="0.2">
      <c r="A74" s="178" t="s">
        <v>80</v>
      </c>
      <c r="B74" s="179">
        <f>基金残高に係る経年分析!F57</f>
        <v>407</v>
      </c>
      <c r="C74" s="179">
        <f>基金残高に係る経年分析!G57</f>
        <v>505</v>
      </c>
      <c r="D74" s="179">
        <f>基金残高に係る経年分析!H57</f>
        <v>859</v>
      </c>
    </row>
  </sheetData>
  <sheetProtection algorithmName="SHA-512" hashValue="Z1YPnNdcNouLV8taMyxGGpXKxvvRGRLp6x2vrlnzzzDuLVFzDutZaPo9U170sopq8wk6AksQFA4id9HahkwdLg==" saltValue="Hb+4HY79Abw2rBRwZRtJ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233</v>
      </c>
      <c r="C5" s="646"/>
      <c r="D5" s="646"/>
      <c r="E5" s="646"/>
      <c r="F5" s="646"/>
      <c r="G5" s="646"/>
      <c r="H5" s="646"/>
      <c r="I5" s="646"/>
      <c r="J5" s="646"/>
      <c r="K5" s="646"/>
      <c r="L5" s="646"/>
      <c r="M5" s="646"/>
      <c r="N5" s="646"/>
      <c r="O5" s="646"/>
      <c r="P5" s="646"/>
      <c r="Q5" s="647"/>
      <c r="R5" s="648">
        <v>765066</v>
      </c>
      <c r="S5" s="649"/>
      <c r="T5" s="649"/>
      <c r="U5" s="649"/>
      <c r="V5" s="649"/>
      <c r="W5" s="649"/>
      <c r="X5" s="649"/>
      <c r="Y5" s="650"/>
      <c r="Z5" s="651">
        <v>13.7</v>
      </c>
      <c r="AA5" s="651"/>
      <c r="AB5" s="651"/>
      <c r="AC5" s="651"/>
      <c r="AD5" s="652">
        <v>765066</v>
      </c>
      <c r="AE5" s="652"/>
      <c r="AF5" s="652"/>
      <c r="AG5" s="652"/>
      <c r="AH5" s="652"/>
      <c r="AI5" s="652"/>
      <c r="AJ5" s="652"/>
      <c r="AK5" s="652"/>
      <c r="AL5" s="653">
        <v>26.4</v>
      </c>
      <c r="AM5" s="654"/>
      <c r="AN5" s="654"/>
      <c r="AO5" s="655"/>
      <c r="AP5" s="645" t="s">
        <v>234</v>
      </c>
      <c r="AQ5" s="646"/>
      <c r="AR5" s="646"/>
      <c r="AS5" s="646"/>
      <c r="AT5" s="646"/>
      <c r="AU5" s="646"/>
      <c r="AV5" s="646"/>
      <c r="AW5" s="646"/>
      <c r="AX5" s="646"/>
      <c r="AY5" s="646"/>
      <c r="AZ5" s="646"/>
      <c r="BA5" s="646"/>
      <c r="BB5" s="646"/>
      <c r="BC5" s="646"/>
      <c r="BD5" s="646"/>
      <c r="BE5" s="646"/>
      <c r="BF5" s="647"/>
      <c r="BG5" s="659">
        <v>749883</v>
      </c>
      <c r="BH5" s="660"/>
      <c r="BI5" s="660"/>
      <c r="BJ5" s="660"/>
      <c r="BK5" s="660"/>
      <c r="BL5" s="660"/>
      <c r="BM5" s="660"/>
      <c r="BN5" s="661"/>
      <c r="BO5" s="662">
        <v>98</v>
      </c>
      <c r="BP5" s="662"/>
      <c r="BQ5" s="662"/>
      <c r="BR5" s="662"/>
      <c r="BS5" s="663" t="s">
        <v>235</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227</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2">
      <c r="B6" s="656" t="s">
        <v>239</v>
      </c>
      <c r="C6" s="657"/>
      <c r="D6" s="657"/>
      <c r="E6" s="657"/>
      <c r="F6" s="657"/>
      <c r="G6" s="657"/>
      <c r="H6" s="657"/>
      <c r="I6" s="657"/>
      <c r="J6" s="657"/>
      <c r="K6" s="657"/>
      <c r="L6" s="657"/>
      <c r="M6" s="657"/>
      <c r="N6" s="657"/>
      <c r="O6" s="657"/>
      <c r="P6" s="657"/>
      <c r="Q6" s="658"/>
      <c r="R6" s="659">
        <v>89286</v>
      </c>
      <c r="S6" s="660"/>
      <c r="T6" s="660"/>
      <c r="U6" s="660"/>
      <c r="V6" s="660"/>
      <c r="W6" s="660"/>
      <c r="X6" s="660"/>
      <c r="Y6" s="661"/>
      <c r="Z6" s="662">
        <v>1.6</v>
      </c>
      <c r="AA6" s="662"/>
      <c r="AB6" s="662"/>
      <c r="AC6" s="662"/>
      <c r="AD6" s="663">
        <v>89286</v>
      </c>
      <c r="AE6" s="663"/>
      <c r="AF6" s="663"/>
      <c r="AG6" s="663"/>
      <c r="AH6" s="663"/>
      <c r="AI6" s="663"/>
      <c r="AJ6" s="663"/>
      <c r="AK6" s="663"/>
      <c r="AL6" s="664">
        <v>3.1</v>
      </c>
      <c r="AM6" s="665"/>
      <c r="AN6" s="665"/>
      <c r="AO6" s="666"/>
      <c r="AP6" s="656" t="s">
        <v>240</v>
      </c>
      <c r="AQ6" s="657"/>
      <c r="AR6" s="657"/>
      <c r="AS6" s="657"/>
      <c r="AT6" s="657"/>
      <c r="AU6" s="657"/>
      <c r="AV6" s="657"/>
      <c r="AW6" s="657"/>
      <c r="AX6" s="657"/>
      <c r="AY6" s="657"/>
      <c r="AZ6" s="657"/>
      <c r="BA6" s="657"/>
      <c r="BB6" s="657"/>
      <c r="BC6" s="657"/>
      <c r="BD6" s="657"/>
      <c r="BE6" s="657"/>
      <c r="BF6" s="658"/>
      <c r="BG6" s="659">
        <v>749883</v>
      </c>
      <c r="BH6" s="660"/>
      <c r="BI6" s="660"/>
      <c r="BJ6" s="660"/>
      <c r="BK6" s="660"/>
      <c r="BL6" s="660"/>
      <c r="BM6" s="660"/>
      <c r="BN6" s="661"/>
      <c r="BO6" s="662">
        <v>98</v>
      </c>
      <c r="BP6" s="662"/>
      <c r="BQ6" s="662"/>
      <c r="BR6" s="662"/>
      <c r="BS6" s="663" t="s">
        <v>131</v>
      </c>
      <c r="BT6" s="663"/>
      <c r="BU6" s="663"/>
      <c r="BV6" s="663"/>
      <c r="BW6" s="663"/>
      <c r="BX6" s="663"/>
      <c r="BY6" s="663"/>
      <c r="BZ6" s="663"/>
      <c r="CA6" s="663"/>
      <c r="CB6" s="667"/>
      <c r="CD6" s="645" t="s">
        <v>241</v>
      </c>
      <c r="CE6" s="646"/>
      <c r="CF6" s="646"/>
      <c r="CG6" s="646"/>
      <c r="CH6" s="646"/>
      <c r="CI6" s="646"/>
      <c r="CJ6" s="646"/>
      <c r="CK6" s="646"/>
      <c r="CL6" s="646"/>
      <c r="CM6" s="646"/>
      <c r="CN6" s="646"/>
      <c r="CO6" s="646"/>
      <c r="CP6" s="646"/>
      <c r="CQ6" s="647"/>
      <c r="CR6" s="659">
        <v>69502</v>
      </c>
      <c r="CS6" s="660"/>
      <c r="CT6" s="660"/>
      <c r="CU6" s="660"/>
      <c r="CV6" s="660"/>
      <c r="CW6" s="660"/>
      <c r="CX6" s="660"/>
      <c r="CY6" s="661"/>
      <c r="CZ6" s="653">
        <v>1.3</v>
      </c>
      <c r="DA6" s="654"/>
      <c r="DB6" s="654"/>
      <c r="DC6" s="670"/>
      <c r="DD6" s="668" t="s">
        <v>131</v>
      </c>
      <c r="DE6" s="660"/>
      <c r="DF6" s="660"/>
      <c r="DG6" s="660"/>
      <c r="DH6" s="660"/>
      <c r="DI6" s="660"/>
      <c r="DJ6" s="660"/>
      <c r="DK6" s="660"/>
      <c r="DL6" s="660"/>
      <c r="DM6" s="660"/>
      <c r="DN6" s="660"/>
      <c r="DO6" s="660"/>
      <c r="DP6" s="661"/>
      <c r="DQ6" s="668">
        <v>69502</v>
      </c>
      <c r="DR6" s="660"/>
      <c r="DS6" s="660"/>
      <c r="DT6" s="660"/>
      <c r="DU6" s="660"/>
      <c r="DV6" s="660"/>
      <c r="DW6" s="660"/>
      <c r="DX6" s="660"/>
      <c r="DY6" s="660"/>
      <c r="DZ6" s="660"/>
      <c r="EA6" s="660"/>
      <c r="EB6" s="660"/>
      <c r="EC6" s="669"/>
    </row>
    <row r="7" spans="2:143" ht="11.25" customHeight="1" x14ac:dyDescent="0.2">
      <c r="B7" s="656" t="s">
        <v>242</v>
      </c>
      <c r="C7" s="657"/>
      <c r="D7" s="657"/>
      <c r="E7" s="657"/>
      <c r="F7" s="657"/>
      <c r="G7" s="657"/>
      <c r="H7" s="657"/>
      <c r="I7" s="657"/>
      <c r="J7" s="657"/>
      <c r="K7" s="657"/>
      <c r="L7" s="657"/>
      <c r="M7" s="657"/>
      <c r="N7" s="657"/>
      <c r="O7" s="657"/>
      <c r="P7" s="657"/>
      <c r="Q7" s="658"/>
      <c r="R7" s="659">
        <v>189</v>
      </c>
      <c r="S7" s="660"/>
      <c r="T7" s="660"/>
      <c r="U7" s="660"/>
      <c r="V7" s="660"/>
      <c r="W7" s="660"/>
      <c r="X7" s="660"/>
      <c r="Y7" s="661"/>
      <c r="Z7" s="662">
        <v>0</v>
      </c>
      <c r="AA7" s="662"/>
      <c r="AB7" s="662"/>
      <c r="AC7" s="662"/>
      <c r="AD7" s="663">
        <v>189</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225951</v>
      </c>
      <c r="BH7" s="660"/>
      <c r="BI7" s="660"/>
      <c r="BJ7" s="660"/>
      <c r="BK7" s="660"/>
      <c r="BL7" s="660"/>
      <c r="BM7" s="660"/>
      <c r="BN7" s="661"/>
      <c r="BO7" s="662">
        <v>29.5</v>
      </c>
      <c r="BP7" s="662"/>
      <c r="BQ7" s="662"/>
      <c r="BR7" s="662"/>
      <c r="BS7" s="663" t="s">
        <v>235</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1380898</v>
      </c>
      <c r="CS7" s="660"/>
      <c r="CT7" s="660"/>
      <c r="CU7" s="660"/>
      <c r="CV7" s="660"/>
      <c r="CW7" s="660"/>
      <c r="CX7" s="660"/>
      <c r="CY7" s="661"/>
      <c r="CZ7" s="662">
        <v>26</v>
      </c>
      <c r="DA7" s="662"/>
      <c r="DB7" s="662"/>
      <c r="DC7" s="662"/>
      <c r="DD7" s="668">
        <v>113212</v>
      </c>
      <c r="DE7" s="660"/>
      <c r="DF7" s="660"/>
      <c r="DG7" s="660"/>
      <c r="DH7" s="660"/>
      <c r="DI7" s="660"/>
      <c r="DJ7" s="660"/>
      <c r="DK7" s="660"/>
      <c r="DL7" s="660"/>
      <c r="DM7" s="660"/>
      <c r="DN7" s="660"/>
      <c r="DO7" s="660"/>
      <c r="DP7" s="661"/>
      <c r="DQ7" s="668">
        <v>1163319</v>
      </c>
      <c r="DR7" s="660"/>
      <c r="DS7" s="660"/>
      <c r="DT7" s="660"/>
      <c r="DU7" s="660"/>
      <c r="DV7" s="660"/>
      <c r="DW7" s="660"/>
      <c r="DX7" s="660"/>
      <c r="DY7" s="660"/>
      <c r="DZ7" s="660"/>
      <c r="EA7" s="660"/>
      <c r="EB7" s="660"/>
      <c r="EC7" s="669"/>
    </row>
    <row r="8" spans="2:143" ht="11.25" customHeight="1" x14ac:dyDescent="0.2">
      <c r="B8" s="656" t="s">
        <v>245</v>
      </c>
      <c r="C8" s="657"/>
      <c r="D8" s="657"/>
      <c r="E8" s="657"/>
      <c r="F8" s="657"/>
      <c r="G8" s="657"/>
      <c r="H8" s="657"/>
      <c r="I8" s="657"/>
      <c r="J8" s="657"/>
      <c r="K8" s="657"/>
      <c r="L8" s="657"/>
      <c r="M8" s="657"/>
      <c r="N8" s="657"/>
      <c r="O8" s="657"/>
      <c r="P8" s="657"/>
      <c r="Q8" s="658"/>
      <c r="R8" s="659">
        <v>1864</v>
      </c>
      <c r="S8" s="660"/>
      <c r="T8" s="660"/>
      <c r="U8" s="660"/>
      <c r="V8" s="660"/>
      <c r="W8" s="660"/>
      <c r="X8" s="660"/>
      <c r="Y8" s="661"/>
      <c r="Z8" s="662">
        <v>0</v>
      </c>
      <c r="AA8" s="662"/>
      <c r="AB8" s="662"/>
      <c r="AC8" s="662"/>
      <c r="AD8" s="663">
        <v>1864</v>
      </c>
      <c r="AE8" s="663"/>
      <c r="AF8" s="663"/>
      <c r="AG8" s="663"/>
      <c r="AH8" s="663"/>
      <c r="AI8" s="663"/>
      <c r="AJ8" s="663"/>
      <c r="AK8" s="663"/>
      <c r="AL8" s="664">
        <v>0.1</v>
      </c>
      <c r="AM8" s="665"/>
      <c r="AN8" s="665"/>
      <c r="AO8" s="666"/>
      <c r="AP8" s="656" t="s">
        <v>246</v>
      </c>
      <c r="AQ8" s="657"/>
      <c r="AR8" s="657"/>
      <c r="AS8" s="657"/>
      <c r="AT8" s="657"/>
      <c r="AU8" s="657"/>
      <c r="AV8" s="657"/>
      <c r="AW8" s="657"/>
      <c r="AX8" s="657"/>
      <c r="AY8" s="657"/>
      <c r="AZ8" s="657"/>
      <c r="BA8" s="657"/>
      <c r="BB8" s="657"/>
      <c r="BC8" s="657"/>
      <c r="BD8" s="657"/>
      <c r="BE8" s="657"/>
      <c r="BF8" s="658"/>
      <c r="BG8" s="659">
        <v>11366</v>
      </c>
      <c r="BH8" s="660"/>
      <c r="BI8" s="660"/>
      <c r="BJ8" s="660"/>
      <c r="BK8" s="660"/>
      <c r="BL8" s="660"/>
      <c r="BM8" s="660"/>
      <c r="BN8" s="661"/>
      <c r="BO8" s="662">
        <v>1.5</v>
      </c>
      <c r="BP8" s="662"/>
      <c r="BQ8" s="662"/>
      <c r="BR8" s="662"/>
      <c r="BS8" s="663" t="s">
        <v>235</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862030</v>
      </c>
      <c r="CS8" s="660"/>
      <c r="CT8" s="660"/>
      <c r="CU8" s="660"/>
      <c r="CV8" s="660"/>
      <c r="CW8" s="660"/>
      <c r="CX8" s="660"/>
      <c r="CY8" s="661"/>
      <c r="CZ8" s="662">
        <v>16.2</v>
      </c>
      <c r="DA8" s="662"/>
      <c r="DB8" s="662"/>
      <c r="DC8" s="662"/>
      <c r="DD8" s="668">
        <v>20895</v>
      </c>
      <c r="DE8" s="660"/>
      <c r="DF8" s="660"/>
      <c r="DG8" s="660"/>
      <c r="DH8" s="660"/>
      <c r="DI8" s="660"/>
      <c r="DJ8" s="660"/>
      <c r="DK8" s="660"/>
      <c r="DL8" s="660"/>
      <c r="DM8" s="660"/>
      <c r="DN8" s="660"/>
      <c r="DO8" s="660"/>
      <c r="DP8" s="661"/>
      <c r="DQ8" s="668">
        <v>560001</v>
      </c>
      <c r="DR8" s="660"/>
      <c r="DS8" s="660"/>
      <c r="DT8" s="660"/>
      <c r="DU8" s="660"/>
      <c r="DV8" s="660"/>
      <c r="DW8" s="660"/>
      <c r="DX8" s="660"/>
      <c r="DY8" s="660"/>
      <c r="DZ8" s="660"/>
      <c r="EA8" s="660"/>
      <c r="EB8" s="660"/>
      <c r="EC8" s="669"/>
    </row>
    <row r="9" spans="2:143" ht="11.25" customHeight="1" x14ac:dyDescent="0.2">
      <c r="B9" s="656" t="s">
        <v>248</v>
      </c>
      <c r="C9" s="657"/>
      <c r="D9" s="657"/>
      <c r="E9" s="657"/>
      <c r="F9" s="657"/>
      <c r="G9" s="657"/>
      <c r="H9" s="657"/>
      <c r="I9" s="657"/>
      <c r="J9" s="657"/>
      <c r="K9" s="657"/>
      <c r="L9" s="657"/>
      <c r="M9" s="657"/>
      <c r="N9" s="657"/>
      <c r="O9" s="657"/>
      <c r="P9" s="657"/>
      <c r="Q9" s="658"/>
      <c r="R9" s="659">
        <v>1302</v>
      </c>
      <c r="S9" s="660"/>
      <c r="T9" s="660"/>
      <c r="U9" s="660"/>
      <c r="V9" s="660"/>
      <c r="W9" s="660"/>
      <c r="X9" s="660"/>
      <c r="Y9" s="661"/>
      <c r="Z9" s="662">
        <v>0</v>
      </c>
      <c r="AA9" s="662"/>
      <c r="AB9" s="662"/>
      <c r="AC9" s="662"/>
      <c r="AD9" s="663">
        <v>1302</v>
      </c>
      <c r="AE9" s="663"/>
      <c r="AF9" s="663"/>
      <c r="AG9" s="663"/>
      <c r="AH9" s="663"/>
      <c r="AI9" s="663"/>
      <c r="AJ9" s="663"/>
      <c r="AK9" s="663"/>
      <c r="AL9" s="664">
        <v>0</v>
      </c>
      <c r="AM9" s="665"/>
      <c r="AN9" s="665"/>
      <c r="AO9" s="666"/>
      <c r="AP9" s="656" t="s">
        <v>249</v>
      </c>
      <c r="AQ9" s="657"/>
      <c r="AR9" s="657"/>
      <c r="AS9" s="657"/>
      <c r="AT9" s="657"/>
      <c r="AU9" s="657"/>
      <c r="AV9" s="657"/>
      <c r="AW9" s="657"/>
      <c r="AX9" s="657"/>
      <c r="AY9" s="657"/>
      <c r="AZ9" s="657"/>
      <c r="BA9" s="657"/>
      <c r="BB9" s="657"/>
      <c r="BC9" s="657"/>
      <c r="BD9" s="657"/>
      <c r="BE9" s="657"/>
      <c r="BF9" s="658"/>
      <c r="BG9" s="659">
        <v>181645</v>
      </c>
      <c r="BH9" s="660"/>
      <c r="BI9" s="660"/>
      <c r="BJ9" s="660"/>
      <c r="BK9" s="660"/>
      <c r="BL9" s="660"/>
      <c r="BM9" s="660"/>
      <c r="BN9" s="661"/>
      <c r="BO9" s="662">
        <v>23.7</v>
      </c>
      <c r="BP9" s="662"/>
      <c r="BQ9" s="662"/>
      <c r="BR9" s="662"/>
      <c r="BS9" s="663" t="s">
        <v>131</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264826</v>
      </c>
      <c r="CS9" s="660"/>
      <c r="CT9" s="660"/>
      <c r="CU9" s="660"/>
      <c r="CV9" s="660"/>
      <c r="CW9" s="660"/>
      <c r="CX9" s="660"/>
      <c r="CY9" s="661"/>
      <c r="CZ9" s="662">
        <v>5</v>
      </c>
      <c r="DA9" s="662"/>
      <c r="DB9" s="662"/>
      <c r="DC9" s="662"/>
      <c r="DD9" s="668">
        <v>17551</v>
      </c>
      <c r="DE9" s="660"/>
      <c r="DF9" s="660"/>
      <c r="DG9" s="660"/>
      <c r="DH9" s="660"/>
      <c r="DI9" s="660"/>
      <c r="DJ9" s="660"/>
      <c r="DK9" s="660"/>
      <c r="DL9" s="660"/>
      <c r="DM9" s="660"/>
      <c r="DN9" s="660"/>
      <c r="DO9" s="660"/>
      <c r="DP9" s="661"/>
      <c r="DQ9" s="668">
        <v>212749</v>
      </c>
      <c r="DR9" s="660"/>
      <c r="DS9" s="660"/>
      <c r="DT9" s="660"/>
      <c r="DU9" s="660"/>
      <c r="DV9" s="660"/>
      <c r="DW9" s="660"/>
      <c r="DX9" s="660"/>
      <c r="DY9" s="660"/>
      <c r="DZ9" s="660"/>
      <c r="EA9" s="660"/>
      <c r="EB9" s="660"/>
      <c r="EC9" s="669"/>
    </row>
    <row r="10" spans="2:143" ht="11.25" customHeight="1" x14ac:dyDescent="0.2">
      <c r="B10" s="656" t="s">
        <v>251</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131</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16360</v>
      </c>
      <c r="BH10" s="660"/>
      <c r="BI10" s="660"/>
      <c r="BJ10" s="660"/>
      <c r="BK10" s="660"/>
      <c r="BL10" s="660"/>
      <c r="BM10" s="660"/>
      <c r="BN10" s="661"/>
      <c r="BO10" s="662">
        <v>2.1</v>
      </c>
      <c r="BP10" s="662"/>
      <c r="BQ10" s="662"/>
      <c r="BR10" s="662"/>
      <c r="BS10" s="663" t="s">
        <v>131</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v>10</v>
      </c>
      <c r="CS10" s="660"/>
      <c r="CT10" s="660"/>
      <c r="CU10" s="660"/>
      <c r="CV10" s="660"/>
      <c r="CW10" s="660"/>
      <c r="CX10" s="660"/>
      <c r="CY10" s="661"/>
      <c r="CZ10" s="662">
        <v>0</v>
      </c>
      <c r="DA10" s="662"/>
      <c r="DB10" s="662"/>
      <c r="DC10" s="662"/>
      <c r="DD10" s="668" t="s">
        <v>235</v>
      </c>
      <c r="DE10" s="660"/>
      <c r="DF10" s="660"/>
      <c r="DG10" s="660"/>
      <c r="DH10" s="660"/>
      <c r="DI10" s="660"/>
      <c r="DJ10" s="660"/>
      <c r="DK10" s="660"/>
      <c r="DL10" s="660"/>
      <c r="DM10" s="660"/>
      <c r="DN10" s="660"/>
      <c r="DO10" s="660"/>
      <c r="DP10" s="661"/>
      <c r="DQ10" s="668">
        <v>10</v>
      </c>
      <c r="DR10" s="660"/>
      <c r="DS10" s="660"/>
      <c r="DT10" s="660"/>
      <c r="DU10" s="660"/>
      <c r="DV10" s="660"/>
      <c r="DW10" s="660"/>
      <c r="DX10" s="660"/>
      <c r="DY10" s="660"/>
      <c r="DZ10" s="660"/>
      <c r="EA10" s="660"/>
      <c r="EB10" s="660"/>
      <c r="EC10" s="669"/>
    </row>
    <row r="11" spans="2:143" ht="11.25" customHeight="1" x14ac:dyDescent="0.2">
      <c r="B11" s="656" t="s">
        <v>254</v>
      </c>
      <c r="C11" s="657"/>
      <c r="D11" s="657"/>
      <c r="E11" s="657"/>
      <c r="F11" s="657"/>
      <c r="G11" s="657"/>
      <c r="H11" s="657"/>
      <c r="I11" s="657"/>
      <c r="J11" s="657"/>
      <c r="K11" s="657"/>
      <c r="L11" s="657"/>
      <c r="M11" s="657"/>
      <c r="N11" s="657"/>
      <c r="O11" s="657"/>
      <c r="P11" s="657"/>
      <c r="Q11" s="658"/>
      <c r="R11" s="659">
        <v>132804</v>
      </c>
      <c r="S11" s="660"/>
      <c r="T11" s="660"/>
      <c r="U11" s="660"/>
      <c r="V11" s="660"/>
      <c r="W11" s="660"/>
      <c r="X11" s="660"/>
      <c r="Y11" s="661"/>
      <c r="Z11" s="664">
        <v>2.4</v>
      </c>
      <c r="AA11" s="665"/>
      <c r="AB11" s="665"/>
      <c r="AC11" s="671"/>
      <c r="AD11" s="668">
        <v>132804</v>
      </c>
      <c r="AE11" s="660"/>
      <c r="AF11" s="660"/>
      <c r="AG11" s="660"/>
      <c r="AH11" s="660"/>
      <c r="AI11" s="660"/>
      <c r="AJ11" s="660"/>
      <c r="AK11" s="661"/>
      <c r="AL11" s="664">
        <v>4.5999999999999996</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16580</v>
      </c>
      <c r="BH11" s="660"/>
      <c r="BI11" s="660"/>
      <c r="BJ11" s="660"/>
      <c r="BK11" s="660"/>
      <c r="BL11" s="660"/>
      <c r="BM11" s="660"/>
      <c r="BN11" s="661"/>
      <c r="BO11" s="662">
        <v>2.2000000000000002</v>
      </c>
      <c r="BP11" s="662"/>
      <c r="BQ11" s="662"/>
      <c r="BR11" s="662"/>
      <c r="BS11" s="663" t="s">
        <v>131</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1199060</v>
      </c>
      <c r="CS11" s="660"/>
      <c r="CT11" s="660"/>
      <c r="CU11" s="660"/>
      <c r="CV11" s="660"/>
      <c r="CW11" s="660"/>
      <c r="CX11" s="660"/>
      <c r="CY11" s="661"/>
      <c r="CZ11" s="662">
        <v>22.6</v>
      </c>
      <c r="DA11" s="662"/>
      <c r="DB11" s="662"/>
      <c r="DC11" s="662"/>
      <c r="DD11" s="668">
        <v>759691</v>
      </c>
      <c r="DE11" s="660"/>
      <c r="DF11" s="660"/>
      <c r="DG11" s="660"/>
      <c r="DH11" s="660"/>
      <c r="DI11" s="660"/>
      <c r="DJ11" s="660"/>
      <c r="DK11" s="660"/>
      <c r="DL11" s="660"/>
      <c r="DM11" s="660"/>
      <c r="DN11" s="660"/>
      <c r="DO11" s="660"/>
      <c r="DP11" s="661"/>
      <c r="DQ11" s="668">
        <v>403075</v>
      </c>
      <c r="DR11" s="660"/>
      <c r="DS11" s="660"/>
      <c r="DT11" s="660"/>
      <c r="DU11" s="660"/>
      <c r="DV11" s="660"/>
      <c r="DW11" s="660"/>
      <c r="DX11" s="660"/>
      <c r="DY11" s="660"/>
      <c r="DZ11" s="660"/>
      <c r="EA11" s="660"/>
      <c r="EB11" s="660"/>
      <c r="EC11" s="669"/>
    </row>
    <row r="12" spans="2:143" ht="11.25" customHeight="1" x14ac:dyDescent="0.2">
      <c r="B12" s="656" t="s">
        <v>257</v>
      </c>
      <c r="C12" s="657"/>
      <c r="D12" s="657"/>
      <c r="E12" s="657"/>
      <c r="F12" s="657"/>
      <c r="G12" s="657"/>
      <c r="H12" s="657"/>
      <c r="I12" s="657"/>
      <c r="J12" s="657"/>
      <c r="K12" s="657"/>
      <c r="L12" s="657"/>
      <c r="M12" s="657"/>
      <c r="N12" s="657"/>
      <c r="O12" s="657"/>
      <c r="P12" s="657"/>
      <c r="Q12" s="658"/>
      <c r="R12" s="659">
        <v>11919</v>
      </c>
      <c r="S12" s="660"/>
      <c r="T12" s="660"/>
      <c r="U12" s="660"/>
      <c r="V12" s="660"/>
      <c r="W12" s="660"/>
      <c r="X12" s="660"/>
      <c r="Y12" s="661"/>
      <c r="Z12" s="662">
        <v>0.2</v>
      </c>
      <c r="AA12" s="662"/>
      <c r="AB12" s="662"/>
      <c r="AC12" s="662"/>
      <c r="AD12" s="663">
        <v>11919</v>
      </c>
      <c r="AE12" s="663"/>
      <c r="AF12" s="663"/>
      <c r="AG12" s="663"/>
      <c r="AH12" s="663"/>
      <c r="AI12" s="663"/>
      <c r="AJ12" s="663"/>
      <c r="AK12" s="663"/>
      <c r="AL12" s="664">
        <v>0.4</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455852</v>
      </c>
      <c r="BH12" s="660"/>
      <c r="BI12" s="660"/>
      <c r="BJ12" s="660"/>
      <c r="BK12" s="660"/>
      <c r="BL12" s="660"/>
      <c r="BM12" s="660"/>
      <c r="BN12" s="661"/>
      <c r="BO12" s="662">
        <v>59.6</v>
      </c>
      <c r="BP12" s="662"/>
      <c r="BQ12" s="662"/>
      <c r="BR12" s="662"/>
      <c r="BS12" s="663" t="s">
        <v>259</v>
      </c>
      <c r="BT12" s="663"/>
      <c r="BU12" s="663"/>
      <c r="BV12" s="663"/>
      <c r="BW12" s="663"/>
      <c r="BX12" s="663"/>
      <c r="BY12" s="663"/>
      <c r="BZ12" s="663"/>
      <c r="CA12" s="663"/>
      <c r="CB12" s="667"/>
      <c r="CD12" s="656" t="s">
        <v>260</v>
      </c>
      <c r="CE12" s="657"/>
      <c r="CF12" s="657"/>
      <c r="CG12" s="657"/>
      <c r="CH12" s="657"/>
      <c r="CI12" s="657"/>
      <c r="CJ12" s="657"/>
      <c r="CK12" s="657"/>
      <c r="CL12" s="657"/>
      <c r="CM12" s="657"/>
      <c r="CN12" s="657"/>
      <c r="CO12" s="657"/>
      <c r="CP12" s="657"/>
      <c r="CQ12" s="658"/>
      <c r="CR12" s="659">
        <v>40969</v>
      </c>
      <c r="CS12" s="660"/>
      <c r="CT12" s="660"/>
      <c r="CU12" s="660"/>
      <c r="CV12" s="660"/>
      <c r="CW12" s="660"/>
      <c r="CX12" s="660"/>
      <c r="CY12" s="661"/>
      <c r="CZ12" s="662">
        <v>0.8</v>
      </c>
      <c r="DA12" s="662"/>
      <c r="DB12" s="662"/>
      <c r="DC12" s="662"/>
      <c r="DD12" s="668" t="s">
        <v>235</v>
      </c>
      <c r="DE12" s="660"/>
      <c r="DF12" s="660"/>
      <c r="DG12" s="660"/>
      <c r="DH12" s="660"/>
      <c r="DI12" s="660"/>
      <c r="DJ12" s="660"/>
      <c r="DK12" s="660"/>
      <c r="DL12" s="660"/>
      <c r="DM12" s="660"/>
      <c r="DN12" s="660"/>
      <c r="DO12" s="660"/>
      <c r="DP12" s="661"/>
      <c r="DQ12" s="668">
        <v>39434</v>
      </c>
      <c r="DR12" s="660"/>
      <c r="DS12" s="660"/>
      <c r="DT12" s="660"/>
      <c r="DU12" s="660"/>
      <c r="DV12" s="660"/>
      <c r="DW12" s="660"/>
      <c r="DX12" s="660"/>
      <c r="DY12" s="660"/>
      <c r="DZ12" s="660"/>
      <c r="EA12" s="660"/>
      <c r="EB12" s="660"/>
      <c r="EC12" s="669"/>
    </row>
    <row r="13" spans="2:143" ht="11.25" customHeight="1" x14ac:dyDescent="0.2">
      <c r="B13" s="656" t="s">
        <v>261</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235</v>
      </c>
      <c r="AE13" s="663"/>
      <c r="AF13" s="663"/>
      <c r="AG13" s="663"/>
      <c r="AH13" s="663"/>
      <c r="AI13" s="663"/>
      <c r="AJ13" s="663"/>
      <c r="AK13" s="663"/>
      <c r="AL13" s="664" t="s">
        <v>235</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439081</v>
      </c>
      <c r="BH13" s="660"/>
      <c r="BI13" s="660"/>
      <c r="BJ13" s="660"/>
      <c r="BK13" s="660"/>
      <c r="BL13" s="660"/>
      <c r="BM13" s="660"/>
      <c r="BN13" s="661"/>
      <c r="BO13" s="662">
        <v>57.4</v>
      </c>
      <c r="BP13" s="662"/>
      <c r="BQ13" s="662"/>
      <c r="BR13" s="662"/>
      <c r="BS13" s="663" t="s">
        <v>131</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390364</v>
      </c>
      <c r="CS13" s="660"/>
      <c r="CT13" s="660"/>
      <c r="CU13" s="660"/>
      <c r="CV13" s="660"/>
      <c r="CW13" s="660"/>
      <c r="CX13" s="660"/>
      <c r="CY13" s="661"/>
      <c r="CZ13" s="662">
        <v>7.3</v>
      </c>
      <c r="DA13" s="662"/>
      <c r="DB13" s="662"/>
      <c r="DC13" s="662"/>
      <c r="DD13" s="668">
        <v>288661</v>
      </c>
      <c r="DE13" s="660"/>
      <c r="DF13" s="660"/>
      <c r="DG13" s="660"/>
      <c r="DH13" s="660"/>
      <c r="DI13" s="660"/>
      <c r="DJ13" s="660"/>
      <c r="DK13" s="660"/>
      <c r="DL13" s="660"/>
      <c r="DM13" s="660"/>
      <c r="DN13" s="660"/>
      <c r="DO13" s="660"/>
      <c r="DP13" s="661"/>
      <c r="DQ13" s="668">
        <v>203429</v>
      </c>
      <c r="DR13" s="660"/>
      <c r="DS13" s="660"/>
      <c r="DT13" s="660"/>
      <c r="DU13" s="660"/>
      <c r="DV13" s="660"/>
      <c r="DW13" s="660"/>
      <c r="DX13" s="660"/>
      <c r="DY13" s="660"/>
      <c r="DZ13" s="660"/>
      <c r="EA13" s="660"/>
      <c r="EB13" s="660"/>
      <c r="EC13" s="669"/>
    </row>
    <row r="14" spans="2:143" ht="11.25" customHeight="1" x14ac:dyDescent="0.2">
      <c r="B14" s="656" t="s">
        <v>264</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259</v>
      </c>
      <c r="AA14" s="662"/>
      <c r="AB14" s="662"/>
      <c r="AC14" s="662"/>
      <c r="AD14" s="663" t="s">
        <v>235</v>
      </c>
      <c r="AE14" s="663"/>
      <c r="AF14" s="663"/>
      <c r="AG14" s="663"/>
      <c r="AH14" s="663"/>
      <c r="AI14" s="663"/>
      <c r="AJ14" s="663"/>
      <c r="AK14" s="663"/>
      <c r="AL14" s="664" t="s">
        <v>131</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22821</v>
      </c>
      <c r="BH14" s="660"/>
      <c r="BI14" s="660"/>
      <c r="BJ14" s="660"/>
      <c r="BK14" s="660"/>
      <c r="BL14" s="660"/>
      <c r="BM14" s="660"/>
      <c r="BN14" s="661"/>
      <c r="BO14" s="662">
        <v>3</v>
      </c>
      <c r="BP14" s="662"/>
      <c r="BQ14" s="662"/>
      <c r="BR14" s="662"/>
      <c r="BS14" s="663" t="s">
        <v>131</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264863</v>
      </c>
      <c r="CS14" s="660"/>
      <c r="CT14" s="660"/>
      <c r="CU14" s="660"/>
      <c r="CV14" s="660"/>
      <c r="CW14" s="660"/>
      <c r="CX14" s="660"/>
      <c r="CY14" s="661"/>
      <c r="CZ14" s="662">
        <v>5</v>
      </c>
      <c r="DA14" s="662"/>
      <c r="DB14" s="662"/>
      <c r="DC14" s="662"/>
      <c r="DD14" s="668">
        <v>75253</v>
      </c>
      <c r="DE14" s="660"/>
      <c r="DF14" s="660"/>
      <c r="DG14" s="660"/>
      <c r="DH14" s="660"/>
      <c r="DI14" s="660"/>
      <c r="DJ14" s="660"/>
      <c r="DK14" s="660"/>
      <c r="DL14" s="660"/>
      <c r="DM14" s="660"/>
      <c r="DN14" s="660"/>
      <c r="DO14" s="660"/>
      <c r="DP14" s="661"/>
      <c r="DQ14" s="668">
        <v>191149</v>
      </c>
      <c r="DR14" s="660"/>
      <c r="DS14" s="660"/>
      <c r="DT14" s="660"/>
      <c r="DU14" s="660"/>
      <c r="DV14" s="660"/>
      <c r="DW14" s="660"/>
      <c r="DX14" s="660"/>
      <c r="DY14" s="660"/>
      <c r="DZ14" s="660"/>
      <c r="EA14" s="660"/>
      <c r="EB14" s="660"/>
      <c r="EC14" s="669"/>
    </row>
    <row r="15" spans="2:143" ht="11.25" customHeight="1" x14ac:dyDescent="0.2">
      <c r="B15" s="656" t="s">
        <v>267</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235</v>
      </c>
      <c r="AA15" s="662"/>
      <c r="AB15" s="662"/>
      <c r="AC15" s="662"/>
      <c r="AD15" s="663" t="s">
        <v>235</v>
      </c>
      <c r="AE15" s="663"/>
      <c r="AF15" s="663"/>
      <c r="AG15" s="663"/>
      <c r="AH15" s="663"/>
      <c r="AI15" s="663"/>
      <c r="AJ15" s="663"/>
      <c r="AK15" s="663"/>
      <c r="AL15" s="664" t="s">
        <v>131</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45259</v>
      </c>
      <c r="BH15" s="660"/>
      <c r="BI15" s="660"/>
      <c r="BJ15" s="660"/>
      <c r="BK15" s="660"/>
      <c r="BL15" s="660"/>
      <c r="BM15" s="660"/>
      <c r="BN15" s="661"/>
      <c r="BO15" s="662">
        <v>5.9</v>
      </c>
      <c r="BP15" s="662"/>
      <c r="BQ15" s="662"/>
      <c r="BR15" s="662"/>
      <c r="BS15" s="663" t="s">
        <v>131</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436599</v>
      </c>
      <c r="CS15" s="660"/>
      <c r="CT15" s="660"/>
      <c r="CU15" s="660"/>
      <c r="CV15" s="660"/>
      <c r="CW15" s="660"/>
      <c r="CX15" s="660"/>
      <c r="CY15" s="661"/>
      <c r="CZ15" s="662">
        <v>8.1999999999999993</v>
      </c>
      <c r="DA15" s="662"/>
      <c r="DB15" s="662"/>
      <c r="DC15" s="662"/>
      <c r="DD15" s="668">
        <v>11626</v>
      </c>
      <c r="DE15" s="660"/>
      <c r="DF15" s="660"/>
      <c r="DG15" s="660"/>
      <c r="DH15" s="660"/>
      <c r="DI15" s="660"/>
      <c r="DJ15" s="660"/>
      <c r="DK15" s="660"/>
      <c r="DL15" s="660"/>
      <c r="DM15" s="660"/>
      <c r="DN15" s="660"/>
      <c r="DO15" s="660"/>
      <c r="DP15" s="661"/>
      <c r="DQ15" s="668">
        <v>383684</v>
      </c>
      <c r="DR15" s="660"/>
      <c r="DS15" s="660"/>
      <c r="DT15" s="660"/>
      <c r="DU15" s="660"/>
      <c r="DV15" s="660"/>
      <c r="DW15" s="660"/>
      <c r="DX15" s="660"/>
      <c r="DY15" s="660"/>
      <c r="DZ15" s="660"/>
      <c r="EA15" s="660"/>
      <c r="EB15" s="660"/>
      <c r="EC15" s="669"/>
    </row>
    <row r="16" spans="2:143" ht="11.25" customHeight="1" x14ac:dyDescent="0.2">
      <c r="B16" s="656" t="s">
        <v>270</v>
      </c>
      <c r="C16" s="657"/>
      <c r="D16" s="657"/>
      <c r="E16" s="657"/>
      <c r="F16" s="657"/>
      <c r="G16" s="657"/>
      <c r="H16" s="657"/>
      <c r="I16" s="657"/>
      <c r="J16" s="657"/>
      <c r="K16" s="657"/>
      <c r="L16" s="657"/>
      <c r="M16" s="657"/>
      <c r="N16" s="657"/>
      <c r="O16" s="657"/>
      <c r="P16" s="657"/>
      <c r="Q16" s="658"/>
      <c r="R16" s="659">
        <v>5703</v>
      </c>
      <c r="S16" s="660"/>
      <c r="T16" s="660"/>
      <c r="U16" s="660"/>
      <c r="V16" s="660"/>
      <c r="W16" s="660"/>
      <c r="X16" s="660"/>
      <c r="Y16" s="661"/>
      <c r="Z16" s="662">
        <v>0.1</v>
      </c>
      <c r="AA16" s="662"/>
      <c r="AB16" s="662"/>
      <c r="AC16" s="662"/>
      <c r="AD16" s="663">
        <v>5703</v>
      </c>
      <c r="AE16" s="663"/>
      <c r="AF16" s="663"/>
      <c r="AG16" s="663"/>
      <c r="AH16" s="663"/>
      <c r="AI16" s="663"/>
      <c r="AJ16" s="663"/>
      <c r="AK16" s="663"/>
      <c r="AL16" s="664">
        <v>0.2</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235</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v>37506</v>
      </c>
      <c r="CS16" s="660"/>
      <c r="CT16" s="660"/>
      <c r="CU16" s="660"/>
      <c r="CV16" s="660"/>
      <c r="CW16" s="660"/>
      <c r="CX16" s="660"/>
      <c r="CY16" s="661"/>
      <c r="CZ16" s="662">
        <v>0.7</v>
      </c>
      <c r="DA16" s="662"/>
      <c r="DB16" s="662"/>
      <c r="DC16" s="662"/>
      <c r="DD16" s="668" t="s">
        <v>131</v>
      </c>
      <c r="DE16" s="660"/>
      <c r="DF16" s="660"/>
      <c r="DG16" s="660"/>
      <c r="DH16" s="660"/>
      <c r="DI16" s="660"/>
      <c r="DJ16" s="660"/>
      <c r="DK16" s="660"/>
      <c r="DL16" s="660"/>
      <c r="DM16" s="660"/>
      <c r="DN16" s="660"/>
      <c r="DO16" s="660"/>
      <c r="DP16" s="661"/>
      <c r="DQ16" s="668">
        <v>37124</v>
      </c>
      <c r="DR16" s="660"/>
      <c r="DS16" s="660"/>
      <c r="DT16" s="660"/>
      <c r="DU16" s="660"/>
      <c r="DV16" s="660"/>
      <c r="DW16" s="660"/>
      <c r="DX16" s="660"/>
      <c r="DY16" s="660"/>
      <c r="DZ16" s="660"/>
      <c r="EA16" s="660"/>
      <c r="EB16" s="660"/>
      <c r="EC16" s="669"/>
    </row>
    <row r="17" spans="2:133" ht="11.25" customHeight="1" x14ac:dyDescent="0.2">
      <c r="B17" s="656" t="s">
        <v>273</v>
      </c>
      <c r="C17" s="657"/>
      <c r="D17" s="657"/>
      <c r="E17" s="657"/>
      <c r="F17" s="657"/>
      <c r="G17" s="657"/>
      <c r="H17" s="657"/>
      <c r="I17" s="657"/>
      <c r="J17" s="657"/>
      <c r="K17" s="657"/>
      <c r="L17" s="657"/>
      <c r="M17" s="657"/>
      <c r="N17" s="657"/>
      <c r="O17" s="657"/>
      <c r="P17" s="657"/>
      <c r="Q17" s="658"/>
      <c r="R17" s="659">
        <v>9727</v>
      </c>
      <c r="S17" s="660"/>
      <c r="T17" s="660"/>
      <c r="U17" s="660"/>
      <c r="V17" s="660"/>
      <c r="W17" s="660"/>
      <c r="X17" s="660"/>
      <c r="Y17" s="661"/>
      <c r="Z17" s="662">
        <v>0.2</v>
      </c>
      <c r="AA17" s="662"/>
      <c r="AB17" s="662"/>
      <c r="AC17" s="662"/>
      <c r="AD17" s="663">
        <v>9727</v>
      </c>
      <c r="AE17" s="663"/>
      <c r="AF17" s="663"/>
      <c r="AG17" s="663"/>
      <c r="AH17" s="663"/>
      <c r="AI17" s="663"/>
      <c r="AJ17" s="663"/>
      <c r="AK17" s="663"/>
      <c r="AL17" s="664">
        <v>0.3</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235</v>
      </c>
      <c r="BP17" s="662"/>
      <c r="BQ17" s="662"/>
      <c r="BR17" s="662"/>
      <c r="BS17" s="663" t="s">
        <v>131</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364631</v>
      </c>
      <c r="CS17" s="660"/>
      <c r="CT17" s="660"/>
      <c r="CU17" s="660"/>
      <c r="CV17" s="660"/>
      <c r="CW17" s="660"/>
      <c r="CX17" s="660"/>
      <c r="CY17" s="661"/>
      <c r="CZ17" s="662">
        <v>6.9</v>
      </c>
      <c r="DA17" s="662"/>
      <c r="DB17" s="662"/>
      <c r="DC17" s="662"/>
      <c r="DD17" s="668" t="s">
        <v>235</v>
      </c>
      <c r="DE17" s="660"/>
      <c r="DF17" s="660"/>
      <c r="DG17" s="660"/>
      <c r="DH17" s="660"/>
      <c r="DI17" s="660"/>
      <c r="DJ17" s="660"/>
      <c r="DK17" s="660"/>
      <c r="DL17" s="660"/>
      <c r="DM17" s="660"/>
      <c r="DN17" s="660"/>
      <c r="DO17" s="660"/>
      <c r="DP17" s="661"/>
      <c r="DQ17" s="668">
        <v>364631</v>
      </c>
      <c r="DR17" s="660"/>
      <c r="DS17" s="660"/>
      <c r="DT17" s="660"/>
      <c r="DU17" s="660"/>
      <c r="DV17" s="660"/>
      <c r="DW17" s="660"/>
      <c r="DX17" s="660"/>
      <c r="DY17" s="660"/>
      <c r="DZ17" s="660"/>
      <c r="EA17" s="660"/>
      <c r="EB17" s="660"/>
      <c r="EC17" s="669"/>
    </row>
    <row r="18" spans="2:133" ht="11.25" customHeight="1" x14ac:dyDescent="0.2">
      <c r="B18" s="656" t="s">
        <v>276</v>
      </c>
      <c r="C18" s="657"/>
      <c r="D18" s="657"/>
      <c r="E18" s="657"/>
      <c r="F18" s="657"/>
      <c r="G18" s="657"/>
      <c r="H18" s="657"/>
      <c r="I18" s="657"/>
      <c r="J18" s="657"/>
      <c r="K18" s="657"/>
      <c r="L18" s="657"/>
      <c r="M18" s="657"/>
      <c r="N18" s="657"/>
      <c r="O18" s="657"/>
      <c r="P18" s="657"/>
      <c r="Q18" s="658"/>
      <c r="R18" s="659">
        <v>3711</v>
      </c>
      <c r="S18" s="660"/>
      <c r="T18" s="660"/>
      <c r="U18" s="660"/>
      <c r="V18" s="660"/>
      <c r="W18" s="660"/>
      <c r="X18" s="660"/>
      <c r="Y18" s="661"/>
      <c r="Z18" s="662">
        <v>0.1</v>
      </c>
      <c r="AA18" s="662"/>
      <c r="AB18" s="662"/>
      <c r="AC18" s="662"/>
      <c r="AD18" s="663">
        <v>3711</v>
      </c>
      <c r="AE18" s="663"/>
      <c r="AF18" s="663"/>
      <c r="AG18" s="663"/>
      <c r="AH18" s="663"/>
      <c r="AI18" s="663"/>
      <c r="AJ18" s="663"/>
      <c r="AK18" s="663"/>
      <c r="AL18" s="664">
        <v>0.1</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235</v>
      </c>
      <c r="BP18" s="662"/>
      <c r="BQ18" s="662"/>
      <c r="BR18" s="662"/>
      <c r="BS18" s="663" t="s">
        <v>235</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259</v>
      </c>
      <c r="CS18" s="660"/>
      <c r="CT18" s="660"/>
      <c r="CU18" s="660"/>
      <c r="CV18" s="660"/>
      <c r="CW18" s="660"/>
      <c r="CX18" s="660"/>
      <c r="CY18" s="661"/>
      <c r="CZ18" s="662" t="s">
        <v>235</v>
      </c>
      <c r="DA18" s="662"/>
      <c r="DB18" s="662"/>
      <c r="DC18" s="662"/>
      <c r="DD18" s="668" t="s">
        <v>131</v>
      </c>
      <c r="DE18" s="660"/>
      <c r="DF18" s="660"/>
      <c r="DG18" s="660"/>
      <c r="DH18" s="660"/>
      <c r="DI18" s="660"/>
      <c r="DJ18" s="660"/>
      <c r="DK18" s="660"/>
      <c r="DL18" s="660"/>
      <c r="DM18" s="660"/>
      <c r="DN18" s="660"/>
      <c r="DO18" s="660"/>
      <c r="DP18" s="661"/>
      <c r="DQ18" s="668" t="s">
        <v>259</v>
      </c>
      <c r="DR18" s="660"/>
      <c r="DS18" s="660"/>
      <c r="DT18" s="660"/>
      <c r="DU18" s="660"/>
      <c r="DV18" s="660"/>
      <c r="DW18" s="660"/>
      <c r="DX18" s="660"/>
      <c r="DY18" s="660"/>
      <c r="DZ18" s="660"/>
      <c r="EA18" s="660"/>
      <c r="EB18" s="660"/>
      <c r="EC18" s="669"/>
    </row>
    <row r="19" spans="2:133" ht="11.25" customHeight="1" x14ac:dyDescent="0.2">
      <c r="B19" s="656" t="s">
        <v>279</v>
      </c>
      <c r="C19" s="657"/>
      <c r="D19" s="657"/>
      <c r="E19" s="657"/>
      <c r="F19" s="657"/>
      <c r="G19" s="657"/>
      <c r="H19" s="657"/>
      <c r="I19" s="657"/>
      <c r="J19" s="657"/>
      <c r="K19" s="657"/>
      <c r="L19" s="657"/>
      <c r="M19" s="657"/>
      <c r="N19" s="657"/>
      <c r="O19" s="657"/>
      <c r="P19" s="657"/>
      <c r="Q19" s="658"/>
      <c r="R19" s="659">
        <v>3711</v>
      </c>
      <c r="S19" s="660"/>
      <c r="T19" s="660"/>
      <c r="U19" s="660"/>
      <c r="V19" s="660"/>
      <c r="W19" s="660"/>
      <c r="X19" s="660"/>
      <c r="Y19" s="661"/>
      <c r="Z19" s="662">
        <v>0.1</v>
      </c>
      <c r="AA19" s="662"/>
      <c r="AB19" s="662"/>
      <c r="AC19" s="662"/>
      <c r="AD19" s="663">
        <v>3711</v>
      </c>
      <c r="AE19" s="663"/>
      <c r="AF19" s="663"/>
      <c r="AG19" s="663"/>
      <c r="AH19" s="663"/>
      <c r="AI19" s="663"/>
      <c r="AJ19" s="663"/>
      <c r="AK19" s="663"/>
      <c r="AL19" s="664">
        <v>0.1</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v>15183</v>
      </c>
      <c r="BH19" s="660"/>
      <c r="BI19" s="660"/>
      <c r="BJ19" s="660"/>
      <c r="BK19" s="660"/>
      <c r="BL19" s="660"/>
      <c r="BM19" s="660"/>
      <c r="BN19" s="661"/>
      <c r="BO19" s="662">
        <v>2</v>
      </c>
      <c r="BP19" s="662"/>
      <c r="BQ19" s="662"/>
      <c r="BR19" s="662"/>
      <c r="BS19" s="663" t="s">
        <v>131</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259</v>
      </c>
      <c r="DR19" s="660"/>
      <c r="DS19" s="660"/>
      <c r="DT19" s="660"/>
      <c r="DU19" s="660"/>
      <c r="DV19" s="660"/>
      <c r="DW19" s="660"/>
      <c r="DX19" s="660"/>
      <c r="DY19" s="660"/>
      <c r="DZ19" s="660"/>
      <c r="EA19" s="660"/>
      <c r="EB19" s="660"/>
      <c r="EC19" s="669"/>
    </row>
    <row r="20" spans="2:133" ht="11.25" customHeight="1" x14ac:dyDescent="0.2">
      <c r="B20" s="672" t="s">
        <v>282</v>
      </c>
      <c r="C20" s="673"/>
      <c r="D20" s="673"/>
      <c r="E20" s="673"/>
      <c r="F20" s="673"/>
      <c r="G20" s="673"/>
      <c r="H20" s="673"/>
      <c r="I20" s="673"/>
      <c r="J20" s="673"/>
      <c r="K20" s="673"/>
      <c r="L20" s="673"/>
      <c r="M20" s="673"/>
      <c r="N20" s="673"/>
      <c r="O20" s="673"/>
      <c r="P20" s="673"/>
      <c r="Q20" s="674"/>
      <c r="R20" s="659" t="s">
        <v>235</v>
      </c>
      <c r="S20" s="660"/>
      <c r="T20" s="660"/>
      <c r="U20" s="660"/>
      <c r="V20" s="660"/>
      <c r="W20" s="660"/>
      <c r="X20" s="660"/>
      <c r="Y20" s="661"/>
      <c r="Z20" s="662" t="s">
        <v>235</v>
      </c>
      <c r="AA20" s="662"/>
      <c r="AB20" s="662"/>
      <c r="AC20" s="662"/>
      <c r="AD20" s="663" t="s">
        <v>235</v>
      </c>
      <c r="AE20" s="663"/>
      <c r="AF20" s="663"/>
      <c r="AG20" s="663"/>
      <c r="AH20" s="663"/>
      <c r="AI20" s="663"/>
      <c r="AJ20" s="663"/>
      <c r="AK20" s="663"/>
      <c r="AL20" s="664" t="s">
        <v>131</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v>15183</v>
      </c>
      <c r="BH20" s="660"/>
      <c r="BI20" s="660"/>
      <c r="BJ20" s="660"/>
      <c r="BK20" s="660"/>
      <c r="BL20" s="660"/>
      <c r="BM20" s="660"/>
      <c r="BN20" s="661"/>
      <c r="BO20" s="662">
        <v>2</v>
      </c>
      <c r="BP20" s="662"/>
      <c r="BQ20" s="662"/>
      <c r="BR20" s="662"/>
      <c r="BS20" s="663" t="s">
        <v>235</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5311258</v>
      </c>
      <c r="CS20" s="660"/>
      <c r="CT20" s="660"/>
      <c r="CU20" s="660"/>
      <c r="CV20" s="660"/>
      <c r="CW20" s="660"/>
      <c r="CX20" s="660"/>
      <c r="CY20" s="661"/>
      <c r="CZ20" s="662">
        <v>100</v>
      </c>
      <c r="DA20" s="662"/>
      <c r="DB20" s="662"/>
      <c r="DC20" s="662"/>
      <c r="DD20" s="668">
        <v>1286889</v>
      </c>
      <c r="DE20" s="660"/>
      <c r="DF20" s="660"/>
      <c r="DG20" s="660"/>
      <c r="DH20" s="660"/>
      <c r="DI20" s="660"/>
      <c r="DJ20" s="660"/>
      <c r="DK20" s="660"/>
      <c r="DL20" s="660"/>
      <c r="DM20" s="660"/>
      <c r="DN20" s="660"/>
      <c r="DO20" s="660"/>
      <c r="DP20" s="661"/>
      <c r="DQ20" s="668">
        <v>3628107</v>
      </c>
      <c r="DR20" s="660"/>
      <c r="DS20" s="660"/>
      <c r="DT20" s="660"/>
      <c r="DU20" s="660"/>
      <c r="DV20" s="660"/>
      <c r="DW20" s="660"/>
      <c r="DX20" s="660"/>
      <c r="DY20" s="660"/>
      <c r="DZ20" s="660"/>
      <c r="EA20" s="660"/>
      <c r="EB20" s="660"/>
      <c r="EC20" s="669"/>
    </row>
    <row r="21" spans="2:133" ht="11.25" customHeight="1" x14ac:dyDescent="0.2">
      <c r="B21" s="656" t="s">
        <v>285</v>
      </c>
      <c r="C21" s="657"/>
      <c r="D21" s="657"/>
      <c r="E21" s="657"/>
      <c r="F21" s="657"/>
      <c r="G21" s="657"/>
      <c r="H21" s="657"/>
      <c r="I21" s="657"/>
      <c r="J21" s="657"/>
      <c r="K21" s="657"/>
      <c r="L21" s="657"/>
      <c r="M21" s="657"/>
      <c r="N21" s="657"/>
      <c r="O21" s="657"/>
      <c r="P21" s="657"/>
      <c r="Q21" s="658"/>
      <c r="R21" s="659">
        <v>2074323</v>
      </c>
      <c r="S21" s="660"/>
      <c r="T21" s="660"/>
      <c r="U21" s="660"/>
      <c r="V21" s="660"/>
      <c r="W21" s="660"/>
      <c r="X21" s="660"/>
      <c r="Y21" s="661"/>
      <c r="Z21" s="662">
        <v>37.1</v>
      </c>
      <c r="AA21" s="662"/>
      <c r="AB21" s="662"/>
      <c r="AC21" s="662"/>
      <c r="AD21" s="663">
        <v>1858969</v>
      </c>
      <c r="AE21" s="663"/>
      <c r="AF21" s="663"/>
      <c r="AG21" s="663"/>
      <c r="AH21" s="663"/>
      <c r="AI21" s="663"/>
      <c r="AJ21" s="663"/>
      <c r="AK21" s="663"/>
      <c r="AL21" s="664">
        <v>64</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v>15183</v>
      </c>
      <c r="BH21" s="660"/>
      <c r="BI21" s="660"/>
      <c r="BJ21" s="660"/>
      <c r="BK21" s="660"/>
      <c r="BL21" s="660"/>
      <c r="BM21" s="660"/>
      <c r="BN21" s="661"/>
      <c r="BO21" s="662">
        <v>2</v>
      </c>
      <c r="BP21" s="662"/>
      <c r="BQ21" s="662"/>
      <c r="BR21" s="662"/>
      <c r="BS21" s="663" t="s">
        <v>235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287</v>
      </c>
      <c r="C22" s="657"/>
      <c r="D22" s="657"/>
      <c r="E22" s="657"/>
      <c r="F22" s="657"/>
      <c r="G22" s="657"/>
      <c r="H22" s="657"/>
      <c r="I22" s="657"/>
      <c r="J22" s="657"/>
      <c r="K22" s="657"/>
      <c r="L22" s="657"/>
      <c r="M22" s="657"/>
      <c r="N22" s="657"/>
      <c r="O22" s="657"/>
      <c r="P22" s="657"/>
      <c r="Q22" s="658"/>
      <c r="R22" s="659">
        <v>1858969</v>
      </c>
      <c r="S22" s="660"/>
      <c r="T22" s="660"/>
      <c r="U22" s="660"/>
      <c r="V22" s="660"/>
      <c r="W22" s="660"/>
      <c r="X22" s="660"/>
      <c r="Y22" s="661"/>
      <c r="Z22" s="662">
        <v>33.200000000000003</v>
      </c>
      <c r="AA22" s="662"/>
      <c r="AB22" s="662"/>
      <c r="AC22" s="662"/>
      <c r="AD22" s="663">
        <v>1858969</v>
      </c>
      <c r="AE22" s="663"/>
      <c r="AF22" s="663"/>
      <c r="AG22" s="663"/>
      <c r="AH22" s="663"/>
      <c r="AI22" s="663"/>
      <c r="AJ22" s="663"/>
      <c r="AK22" s="663"/>
      <c r="AL22" s="664">
        <v>64</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259</v>
      </c>
      <c r="BH22" s="660"/>
      <c r="BI22" s="660"/>
      <c r="BJ22" s="660"/>
      <c r="BK22" s="660"/>
      <c r="BL22" s="660"/>
      <c r="BM22" s="660"/>
      <c r="BN22" s="661"/>
      <c r="BO22" s="662" t="s">
        <v>235</v>
      </c>
      <c r="BP22" s="662"/>
      <c r="BQ22" s="662"/>
      <c r="BR22" s="662"/>
      <c r="BS22" s="663" t="s">
        <v>131</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290</v>
      </c>
      <c r="C23" s="657"/>
      <c r="D23" s="657"/>
      <c r="E23" s="657"/>
      <c r="F23" s="657"/>
      <c r="G23" s="657"/>
      <c r="H23" s="657"/>
      <c r="I23" s="657"/>
      <c r="J23" s="657"/>
      <c r="K23" s="657"/>
      <c r="L23" s="657"/>
      <c r="M23" s="657"/>
      <c r="N23" s="657"/>
      <c r="O23" s="657"/>
      <c r="P23" s="657"/>
      <c r="Q23" s="658"/>
      <c r="R23" s="659">
        <v>193775</v>
      </c>
      <c r="S23" s="660"/>
      <c r="T23" s="660"/>
      <c r="U23" s="660"/>
      <c r="V23" s="660"/>
      <c r="W23" s="660"/>
      <c r="X23" s="660"/>
      <c r="Y23" s="661"/>
      <c r="Z23" s="662">
        <v>3.5</v>
      </c>
      <c r="AA23" s="662"/>
      <c r="AB23" s="662"/>
      <c r="AC23" s="662"/>
      <c r="AD23" s="663" t="s">
        <v>131</v>
      </c>
      <c r="AE23" s="663"/>
      <c r="AF23" s="663"/>
      <c r="AG23" s="663"/>
      <c r="AH23" s="663"/>
      <c r="AI23" s="663"/>
      <c r="AJ23" s="663"/>
      <c r="AK23" s="663"/>
      <c r="AL23" s="664" t="s">
        <v>259</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t="s">
        <v>235</v>
      </c>
      <c r="BH23" s="660"/>
      <c r="BI23" s="660"/>
      <c r="BJ23" s="660"/>
      <c r="BK23" s="660"/>
      <c r="BL23" s="660"/>
      <c r="BM23" s="660"/>
      <c r="BN23" s="661"/>
      <c r="BO23" s="662" t="s">
        <v>131</v>
      </c>
      <c r="BP23" s="662"/>
      <c r="BQ23" s="662"/>
      <c r="BR23" s="662"/>
      <c r="BS23" s="663" t="s">
        <v>235</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x14ac:dyDescent="0.2">
      <c r="B24" s="656" t="s">
        <v>297</v>
      </c>
      <c r="C24" s="657"/>
      <c r="D24" s="657"/>
      <c r="E24" s="657"/>
      <c r="F24" s="657"/>
      <c r="G24" s="657"/>
      <c r="H24" s="657"/>
      <c r="I24" s="657"/>
      <c r="J24" s="657"/>
      <c r="K24" s="657"/>
      <c r="L24" s="657"/>
      <c r="M24" s="657"/>
      <c r="N24" s="657"/>
      <c r="O24" s="657"/>
      <c r="P24" s="657"/>
      <c r="Q24" s="658"/>
      <c r="R24" s="659">
        <v>21579</v>
      </c>
      <c r="S24" s="660"/>
      <c r="T24" s="660"/>
      <c r="U24" s="660"/>
      <c r="V24" s="660"/>
      <c r="W24" s="660"/>
      <c r="X24" s="660"/>
      <c r="Y24" s="661"/>
      <c r="Z24" s="662">
        <v>0.4</v>
      </c>
      <c r="AA24" s="662"/>
      <c r="AB24" s="662"/>
      <c r="AC24" s="662"/>
      <c r="AD24" s="663" t="s">
        <v>131</v>
      </c>
      <c r="AE24" s="663"/>
      <c r="AF24" s="663"/>
      <c r="AG24" s="663"/>
      <c r="AH24" s="663"/>
      <c r="AI24" s="663"/>
      <c r="AJ24" s="663"/>
      <c r="AK24" s="663"/>
      <c r="AL24" s="664" t="s">
        <v>235</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235</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1422775</v>
      </c>
      <c r="CS24" s="649"/>
      <c r="CT24" s="649"/>
      <c r="CU24" s="649"/>
      <c r="CV24" s="649"/>
      <c r="CW24" s="649"/>
      <c r="CX24" s="649"/>
      <c r="CY24" s="650"/>
      <c r="CZ24" s="653">
        <v>26.8</v>
      </c>
      <c r="DA24" s="654"/>
      <c r="DB24" s="654"/>
      <c r="DC24" s="670"/>
      <c r="DD24" s="693">
        <v>1180070</v>
      </c>
      <c r="DE24" s="649"/>
      <c r="DF24" s="649"/>
      <c r="DG24" s="649"/>
      <c r="DH24" s="649"/>
      <c r="DI24" s="649"/>
      <c r="DJ24" s="649"/>
      <c r="DK24" s="650"/>
      <c r="DL24" s="693">
        <v>1140100</v>
      </c>
      <c r="DM24" s="649"/>
      <c r="DN24" s="649"/>
      <c r="DO24" s="649"/>
      <c r="DP24" s="649"/>
      <c r="DQ24" s="649"/>
      <c r="DR24" s="649"/>
      <c r="DS24" s="649"/>
      <c r="DT24" s="649"/>
      <c r="DU24" s="649"/>
      <c r="DV24" s="650"/>
      <c r="DW24" s="653">
        <v>38.799999999999997</v>
      </c>
      <c r="DX24" s="654"/>
      <c r="DY24" s="654"/>
      <c r="DZ24" s="654"/>
      <c r="EA24" s="654"/>
      <c r="EB24" s="654"/>
      <c r="EC24" s="655"/>
    </row>
    <row r="25" spans="2:133" ht="11.25" customHeight="1" x14ac:dyDescent="0.2">
      <c r="B25" s="656" t="s">
        <v>300</v>
      </c>
      <c r="C25" s="657"/>
      <c r="D25" s="657"/>
      <c r="E25" s="657"/>
      <c r="F25" s="657"/>
      <c r="G25" s="657"/>
      <c r="H25" s="657"/>
      <c r="I25" s="657"/>
      <c r="J25" s="657"/>
      <c r="K25" s="657"/>
      <c r="L25" s="657"/>
      <c r="M25" s="657"/>
      <c r="N25" s="657"/>
      <c r="O25" s="657"/>
      <c r="P25" s="657"/>
      <c r="Q25" s="658"/>
      <c r="R25" s="659">
        <v>3095894</v>
      </c>
      <c r="S25" s="660"/>
      <c r="T25" s="660"/>
      <c r="U25" s="660"/>
      <c r="V25" s="660"/>
      <c r="W25" s="660"/>
      <c r="X25" s="660"/>
      <c r="Y25" s="661"/>
      <c r="Z25" s="662">
        <v>55.3</v>
      </c>
      <c r="AA25" s="662"/>
      <c r="AB25" s="662"/>
      <c r="AC25" s="662"/>
      <c r="AD25" s="663">
        <v>2880540</v>
      </c>
      <c r="AE25" s="663"/>
      <c r="AF25" s="663"/>
      <c r="AG25" s="663"/>
      <c r="AH25" s="663"/>
      <c r="AI25" s="663"/>
      <c r="AJ25" s="663"/>
      <c r="AK25" s="663"/>
      <c r="AL25" s="664">
        <v>99.2</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235</v>
      </c>
      <c r="BP25" s="662"/>
      <c r="BQ25" s="662"/>
      <c r="BR25" s="662"/>
      <c r="BS25" s="663" t="s">
        <v>131</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780031</v>
      </c>
      <c r="CS25" s="689"/>
      <c r="CT25" s="689"/>
      <c r="CU25" s="689"/>
      <c r="CV25" s="689"/>
      <c r="CW25" s="689"/>
      <c r="CX25" s="689"/>
      <c r="CY25" s="690"/>
      <c r="CZ25" s="664">
        <v>14.7</v>
      </c>
      <c r="DA25" s="691"/>
      <c r="DB25" s="691"/>
      <c r="DC25" s="694"/>
      <c r="DD25" s="668">
        <v>731465</v>
      </c>
      <c r="DE25" s="689"/>
      <c r="DF25" s="689"/>
      <c r="DG25" s="689"/>
      <c r="DH25" s="689"/>
      <c r="DI25" s="689"/>
      <c r="DJ25" s="689"/>
      <c r="DK25" s="690"/>
      <c r="DL25" s="668">
        <v>708355</v>
      </c>
      <c r="DM25" s="689"/>
      <c r="DN25" s="689"/>
      <c r="DO25" s="689"/>
      <c r="DP25" s="689"/>
      <c r="DQ25" s="689"/>
      <c r="DR25" s="689"/>
      <c r="DS25" s="689"/>
      <c r="DT25" s="689"/>
      <c r="DU25" s="689"/>
      <c r="DV25" s="690"/>
      <c r="DW25" s="664">
        <v>24.1</v>
      </c>
      <c r="DX25" s="691"/>
      <c r="DY25" s="691"/>
      <c r="DZ25" s="691"/>
      <c r="EA25" s="691"/>
      <c r="EB25" s="691"/>
      <c r="EC25" s="692"/>
    </row>
    <row r="26" spans="2:133" ht="11.25" customHeight="1" x14ac:dyDescent="0.2">
      <c r="B26" s="656" t="s">
        <v>303</v>
      </c>
      <c r="C26" s="657"/>
      <c r="D26" s="657"/>
      <c r="E26" s="657"/>
      <c r="F26" s="657"/>
      <c r="G26" s="657"/>
      <c r="H26" s="657"/>
      <c r="I26" s="657"/>
      <c r="J26" s="657"/>
      <c r="K26" s="657"/>
      <c r="L26" s="657"/>
      <c r="M26" s="657"/>
      <c r="N26" s="657"/>
      <c r="O26" s="657"/>
      <c r="P26" s="657"/>
      <c r="Q26" s="658"/>
      <c r="R26" s="659">
        <v>675</v>
      </c>
      <c r="S26" s="660"/>
      <c r="T26" s="660"/>
      <c r="U26" s="660"/>
      <c r="V26" s="660"/>
      <c r="W26" s="660"/>
      <c r="X26" s="660"/>
      <c r="Y26" s="661"/>
      <c r="Z26" s="662">
        <v>0</v>
      </c>
      <c r="AA26" s="662"/>
      <c r="AB26" s="662"/>
      <c r="AC26" s="662"/>
      <c r="AD26" s="663">
        <v>675</v>
      </c>
      <c r="AE26" s="663"/>
      <c r="AF26" s="663"/>
      <c r="AG26" s="663"/>
      <c r="AH26" s="663"/>
      <c r="AI26" s="663"/>
      <c r="AJ26" s="663"/>
      <c r="AK26" s="663"/>
      <c r="AL26" s="664">
        <v>0</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420454</v>
      </c>
      <c r="CS26" s="660"/>
      <c r="CT26" s="660"/>
      <c r="CU26" s="660"/>
      <c r="CV26" s="660"/>
      <c r="CW26" s="660"/>
      <c r="CX26" s="660"/>
      <c r="CY26" s="661"/>
      <c r="CZ26" s="664">
        <v>7.9</v>
      </c>
      <c r="DA26" s="691"/>
      <c r="DB26" s="691"/>
      <c r="DC26" s="694"/>
      <c r="DD26" s="668">
        <v>398884</v>
      </c>
      <c r="DE26" s="660"/>
      <c r="DF26" s="660"/>
      <c r="DG26" s="660"/>
      <c r="DH26" s="660"/>
      <c r="DI26" s="660"/>
      <c r="DJ26" s="660"/>
      <c r="DK26" s="661"/>
      <c r="DL26" s="668" t="s">
        <v>235</v>
      </c>
      <c r="DM26" s="660"/>
      <c r="DN26" s="660"/>
      <c r="DO26" s="660"/>
      <c r="DP26" s="660"/>
      <c r="DQ26" s="660"/>
      <c r="DR26" s="660"/>
      <c r="DS26" s="660"/>
      <c r="DT26" s="660"/>
      <c r="DU26" s="660"/>
      <c r="DV26" s="661"/>
      <c r="DW26" s="664" t="s">
        <v>259</v>
      </c>
      <c r="DX26" s="691"/>
      <c r="DY26" s="691"/>
      <c r="DZ26" s="691"/>
      <c r="EA26" s="691"/>
      <c r="EB26" s="691"/>
      <c r="EC26" s="692"/>
    </row>
    <row r="27" spans="2:133" ht="11.25" customHeight="1" x14ac:dyDescent="0.2">
      <c r="B27" s="656" t="s">
        <v>306</v>
      </c>
      <c r="C27" s="657"/>
      <c r="D27" s="657"/>
      <c r="E27" s="657"/>
      <c r="F27" s="657"/>
      <c r="G27" s="657"/>
      <c r="H27" s="657"/>
      <c r="I27" s="657"/>
      <c r="J27" s="657"/>
      <c r="K27" s="657"/>
      <c r="L27" s="657"/>
      <c r="M27" s="657"/>
      <c r="N27" s="657"/>
      <c r="O27" s="657"/>
      <c r="P27" s="657"/>
      <c r="Q27" s="658"/>
      <c r="R27" s="659">
        <v>11976</v>
      </c>
      <c r="S27" s="660"/>
      <c r="T27" s="660"/>
      <c r="U27" s="660"/>
      <c r="V27" s="660"/>
      <c r="W27" s="660"/>
      <c r="X27" s="660"/>
      <c r="Y27" s="661"/>
      <c r="Z27" s="662">
        <v>0.2</v>
      </c>
      <c r="AA27" s="662"/>
      <c r="AB27" s="662"/>
      <c r="AC27" s="662"/>
      <c r="AD27" s="663">
        <v>3355</v>
      </c>
      <c r="AE27" s="663"/>
      <c r="AF27" s="663"/>
      <c r="AG27" s="663"/>
      <c r="AH27" s="663"/>
      <c r="AI27" s="663"/>
      <c r="AJ27" s="663"/>
      <c r="AK27" s="663"/>
      <c r="AL27" s="664">
        <v>0.1</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765066</v>
      </c>
      <c r="BH27" s="660"/>
      <c r="BI27" s="660"/>
      <c r="BJ27" s="660"/>
      <c r="BK27" s="660"/>
      <c r="BL27" s="660"/>
      <c r="BM27" s="660"/>
      <c r="BN27" s="661"/>
      <c r="BO27" s="662">
        <v>100</v>
      </c>
      <c r="BP27" s="662"/>
      <c r="BQ27" s="662"/>
      <c r="BR27" s="662"/>
      <c r="BS27" s="663" t="s">
        <v>235</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278113</v>
      </c>
      <c r="CS27" s="689"/>
      <c r="CT27" s="689"/>
      <c r="CU27" s="689"/>
      <c r="CV27" s="689"/>
      <c r="CW27" s="689"/>
      <c r="CX27" s="689"/>
      <c r="CY27" s="690"/>
      <c r="CZ27" s="664">
        <v>5.2</v>
      </c>
      <c r="DA27" s="691"/>
      <c r="DB27" s="691"/>
      <c r="DC27" s="694"/>
      <c r="DD27" s="668">
        <v>83974</v>
      </c>
      <c r="DE27" s="689"/>
      <c r="DF27" s="689"/>
      <c r="DG27" s="689"/>
      <c r="DH27" s="689"/>
      <c r="DI27" s="689"/>
      <c r="DJ27" s="689"/>
      <c r="DK27" s="690"/>
      <c r="DL27" s="668">
        <v>67114</v>
      </c>
      <c r="DM27" s="689"/>
      <c r="DN27" s="689"/>
      <c r="DO27" s="689"/>
      <c r="DP27" s="689"/>
      <c r="DQ27" s="689"/>
      <c r="DR27" s="689"/>
      <c r="DS27" s="689"/>
      <c r="DT27" s="689"/>
      <c r="DU27" s="689"/>
      <c r="DV27" s="690"/>
      <c r="DW27" s="664">
        <v>2.2999999999999998</v>
      </c>
      <c r="DX27" s="691"/>
      <c r="DY27" s="691"/>
      <c r="DZ27" s="691"/>
      <c r="EA27" s="691"/>
      <c r="EB27" s="691"/>
      <c r="EC27" s="692"/>
    </row>
    <row r="28" spans="2:133" ht="11.25" customHeight="1" x14ac:dyDescent="0.2">
      <c r="B28" s="656" t="s">
        <v>309</v>
      </c>
      <c r="C28" s="657"/>
      <c r="D28" s="657"/>
      <c r="E28" s="657"/>
      <c r="F28" s="657"/>
      <c r="G28" s="657"/>
      <c r="H28" s="657"/>
      <c r="I28" s="657"/>
      <c r="J28" s="657"/>
      <c r="K28" s="657"/>
      <c r="L28" s="657"/>
      <c r="M28" s="657"/>
      <c r="N28" s="657"/>
      <c r="O28" s="657"/>
      <c r="P28" s="657"/>
      <c r="Q28" s="658"/>
      <c r="R28" s="659">
        <v>18729</v>
      </c>
      <c r="S28" s="660"/>
      <c r="T28" s="660"/>
      <c r="U28" s="660"/>
      <c r="V28" s="660"/>
      <c r="W28" s="660"/>
      <c r="X28" s="660"/>
      <c r="Y28" s="661"/>
      <c r="Z28" s="662">
        <v>0.3</v>
      </c>
      <c r="AA28" s="662"/>
      <c r="AB28" s="662"/>
      <c r="AC28" s="662"/>
      <c r="AD28" s="663">
        <v>9117</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364631</v>
      </c>
      <c r="CS28" s="660"/>
      <c r="CT28" s="660"/>
      <c r="CU28" s="660"/>
      <c r="CV28" s="660"/>
      <c r="CW28" s="660"/>
      <c r="CX28" s="660"/>
      <c r="CY28" s="661"/>
      <c r="CZ28" s="664">
        <v>6.9</v>
      </c>
      <c r="DA28" s="691"/>
      <c r="DB28" s="691"/>
      <c r="DC28" s="694"/>
      <c r="DD28" s="668">
        <v>364631</v>
      </c>
      <c r="DE28" s="660"/>
      <c r="DF28" s="660"/>
      <c r="DG28" s="660"/>
      <c r="DH28" s="660"/>
      <c r="DI28" s="660"/>
      <c r="DJ28" s="660"/>
      <c r="DK28" s="661"/>
      <c r="DL28" s="668">
        <v>364631</v>
      </c>
      <c r="DM28" s="660"/>
      <c r="DN28" s="660"/>
      <c r="DO28" s="660"/>
      <c r="DP28" s="660"/>
      <c r="DQ28" s="660"/>
      <c r="DR28" s="660"/>
      <c r="DS28" s="660"/>
      <c r="DT28" s="660"/>
      <c r="DU28" s="660"/>
      <c r="DV28" s="661"/>
      <c r="DW28" s="664">
        <v>12.4</v>
      </c>
      <c r="DX28" s="691"/>
      <c r="DY28" s="691"/>
      <c r="DZ28" s="691"/>
      <c r="EA28" s="691"/>
      <c r="EB28" s="691"/>
      <c r="EC28" s="692"/>
    </row>
    <row r="29" spans="2:133" ht="11.25" customHeight="1" x14ac:dyDescent="0.2">
      <c r="B29" s="656" t="s">
        <v>311</v>
      </c>
      <c r="C29" s="657"/>
      <c r="D29" s="657"/>
      <c r="E29" s="657"/>
      <c r="F29" s="657"/>
      <c r="G29" s="657"/>
      <c r="H29" s="657"/>
      <c r="I29" s="657"/>
      <c r="J29" s="657"/>
      <c r="K29" s="657"/>
      <c r="L29" s="657"/>
      <c r="M29" s="657"/>
      <c r="N29" s="657"/>
      <c r="O29" s="657"/>
      <c r="P29" s="657"/>
      <c r="Q29" s="658"/>
      <c r="R29" s="659">
        <v>3469</v>
      </c>
      <c r="S29" s="660"/>
      <c r="T29" s="660"/>
      <c r="U29" s="660"/>
      <c r="V29" s="660"/>
      <c r="W29" s="660"/>
      <c r="X29" s="660"/>
      <c r="Y29" s="661"/>
      <c r="Z29" s="662">
        <v>0.1</v>
      </c>
      <c r="AA29" s="662"/>
      <c r="AB29" s="662"/>
      <c r="AC29" s="662"/>
      <c r="AD29" s="663">
        <v>100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312</v>
      </c>
      <c r="CE29" s="698"/>
      <c r="CF29" s="656" t="s">
        <v>71</v>
      </c>
      <c r="CG29" s="657"/>
      <c r="CH29" s="657"/>
      <c r="CI29" s="657"/>
      <c r="CJ29" s="657"/>
      <c r="CK29" s="657"/>
      <c r="CL29" s="657"/>
      <c r="CM29" s="657"/>
      <c r="CN29" s="657"/>
      <c r="CO29" s="657"/>
      <c r="CP29" s="657"/>
      <c r="CQ29" s="658"/>
      <c r="CR29" s="659">
        <v>364631</v>
      </c>
      <c r="CS29" s="689"/>
      <c r="CT29" s="689"/>
      <c r="CU29" s="689"/>
      <c r="CV29" s="689"/>
      <c r="CW29" s="689"/>
      <c r="CX29" s="689"/>
      <c r="CY29" s="690"/>
      <c r="CZ29" s="664">
        <v>6.9</v>
      </c>
      <c r="DA29" s="691"/>
      <c r="DB29" s="691"/>
      <c r="DC29" s="694"/>
      <c r="DD29" s="668">
        <v>364631</v>
      </c>
      <c r="DE29" s="689"/>
      <c r="DF29" s="689"/>
      <c r="DG29" s="689"/>
      <c r="DH29" s="689"/>
      <c r="DI29" s="689"/>
      <c r="DJ29" s="689"/>
      <c r="DK29" s="690"/>
      <c r="DL29" s="668">
        <v>364631</v>
      </c>
      <c r="DM29" s="689"/>
      <c r="DN29" s="689"/>
      <c r="DO29" s="689"/>
      <c r="DP29" s="689"/>
      <c r="DQ29" s="689"/>
      <c r="DR29" s="689"/>
      <c r="DS29" s="689"/>
      <c r="DT29" s="689"/>
      <c r="DU29" s="689"/>
      <c r="DV29" s="690"/>
      <c r="DW29" s="664">
        <v>12.4</v>
      </c>
      <c r="DX29" s="691"/>
      <c r="DY29" s="691"/>
      <c r="DZ29" s="691"/>
      <c r="EA29" s="691"/>
      <c r="EB29" s="691"/>
      <c r="EC29" s="692"/>
    </row>
    <row r="30" spans="2:133" ht="11.25" customHeight="1" x14ac:dyDescent="0.2">
      <c r="B30" s="656" t="s">
        <v>313</v>
      </c>
      <c r="C30" s="657"/>
      <c r="D30" s="657"/>
      <c r="E30" s="657"/>
      <c r="F30" s="657"/>
      <c r="G30" s="657"/>
      <c r="H30" s="657"/>
      <c r="I30" s="657"/>
      <c r="J30" s="657"/>
      <c r="K30" s="657"/>
      <c r="L30" s="657"/>
      <c r="M30" s="657"/>
      <c r="N30" s="657"/>
      <c r="O30" s="657"/>
      <c r="P30" s="657"/>
      <c r="Q30" s="658"/>
      <c r="R30" s="659">
        <v>646888</v>
      </c>
      <c r="S30" s="660"/>
      <c r="T30" s="660"/>
      <c r="U30" s="660"/>
      <c r="V30" s="660"/>
      <c r="W30" s="660"/>
      <c r="X30" s="660"/>
      <c r="Y30" s="661"/>
      <c r="Z30" s="662">
        <v>11.6</v>
      </c>
      <c r="AA30" s="662"/>
      <c r="AB30" s="662"/>
      <c r="AC30" s="662"/>
      <c r="AD30" s="663" t="s">
        <v>235</v>
      </c>
      <c r="AE30" s="663"/>
      <c r="AF30" s="663"/>
      <c r="AG30" s="663"/>
      <c r="AH30" s="663"/>
      <c r="AI30" s="663"/>
      <c r="AJ30" s="663"/>
      <c r="AK30" s="663"/>
      <c r="AL30" s="664" t="s">
        <v>235</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314</v>
      </c>
      <c r="BH30" s="695"/>
      <c r="BI30" s="695"/>
      <c r="BJ30" s="695"/>
      <c r="BK30" s="695"/>
      <c r="BL30" s="695"/>
      <c r="BM30" s="695"/>
      <c r="BN30" s="695"/>
      <c r="BO30" s="695"/>
      <c r="BP30" s="695"/>
      <c r="BQ30" s="696"/>
      <c r="BR30" s="641" t="s">
        <v>315</v>
      </c>
      <c r="BS30" s="695"/>
      <c r="BT30" s="695"/>
      <c r="BU30" s="695"/>
      <c r="BV30" s="695"/>
      <c r="BW30" s="695"/>
      <c r="BX30" s="695"/>
      <c r="BY30" s="695"/>
      <c r="BZ30" s="695"/>
      <c r="CA30" s="695"/>
      <c r="CB30" s="696"/>
      <c r="CD30" s="699"/>
      <c r="CE30" s="700"/>
      <c r="CF30" s="656" t="s">
        <v>316</v>
      </c>
      <c r="CG30" s="657"/>
      <c r="CH30" s="657"/>
      <c r="CI30" s="657"/>
      <c r="CJ30" s="657"/>
      <c r="CK30" s="657"/>
      <c r="CL30" s="657"/>
      <c r="CM30" s="657"/>
      <c r="CN30" s="657"/>
      <c r="CO30" s="657"/>
      <c r="CP30" s="657"/>
      <c r="CQ30" s="658"/>
      <c r="CR30" s="659">
        <v>348822</v>
      </c>
      <c r="CS30" s="660"/>
      <c r="CT30" s="660"/>
      <c r="CU30" s="660"/>
      <c r="CV30" s="660"/>
      <c r="CW30" s="660"/>
      <c r="CX30" s="660"/>
      <c r="CY30" s="661"/>
      <c r="CZ30" s="664">
        <v>6.6</v>
      </c>
      <c r="DA30" s="691"/>
      <c r="DB30" s="691"/>
      <c r="DC30" s="694"/>
      <c r="DD30" s="668">
        <v>348822</v>
      </c>
      <c r="DE30" s="660"/>
      <c r="DF30" s="660"/>
      <c r="DG30" s="660"/>
      <c r="DH30" s="660"/>
      <c r="DI30" s="660"/>
      <c r="DJ30" s="660"/>
      <c r="DK30" s="661"/>
      <c r="DL30" s="668">
        <v>348822</v>
      </c>
      <c r="DM30" s="660"/>
      <c r="DN30" s="660"/>
      <c r="DO30" s="660"/>
      <c r="DP30" s="660"/>
      <c r="DQ30" s="660"/>
      <c r="DR30" s="660"/>
      <c r="DS30" s="660"/>
      <c r="DT30" s="660"/>
      <c r="DU30" s="660"/>
      <c r="DV30" s="661"/>
      <c r="DW30" s="664">
        <v>11.9</v>
      </c>
      <c r="DX30" s="691"/>
      <c r="DY30" s="691"/>
      <c r="DZ30" s="691"/>
      <c r="EA30" s="691"/>
      <c r="EB30" s="691"/>
      <c r="EC30" s="692"/>
    </row>
    <row r="31" spans="2:133" ht="11.25" customHeight="1" x14ac:dyDescent="0.2">
      <c r="B31" s="672" t="s">
        <v>317</v>
      </c>
      <c r="C31" s="673"/>
      <c r="D31" s="673"/>
      <c r="E31" s="673"/>
      <c r="F31" s="673"/>
      <c r="G31" s="673"/>
      <c r="H31" s="673"/>
      <c r="I31" s="673"/>
      <c r="J31" s="673"/>
      <c r="K31" s="673"/>
      <c r="L31" s="673"/>
      <c r="M31" s="673"/>
      <c r="N31" s="673"/>
      <c r="O31" s="673"/>
      <c r="P31" s="673"/>
      <c r="Q31" s="674"/>
      <c r="R31" s="659">
        <v>7755</v>
      </c>
      <c r="S31" s="660"/>
      <c r="T31" s="660"/>
      <c r="U31" s="660"/>
      <c r="V31" s="660"/>
      <c r="W31" s="660"/>
      <c r="X31" s="660"/>
      <c r="Y31" s="661"/>
      <c r="Z31" s="662">
        <v>0.1</v>
      </c>
      <c r="AA31" s="662"/>
      <c r="AB31" s="662"/>
      <c r="AC31" s="662"/>
      <c r="AD31" s="663">
        <v>7755</v>
      </c>
      <c r="AE31" s="663"/>
      <c r="AF31" s="663"/>
      <c r="AG31" s="663"/>
      <c r="AH31" s="663"/>
      <c r="AI31" s="663"/>
      <c r="AJ31" s="663"/>
      <c r="AK31" s="663"/>
      <c r="AL31" s="664">
        <v>0.3</v>
      </c>
      <c r="AM31" s="665"/>
      <c r="AN31" s="665"/>
      <c r="AO31" s="666"/>
      <c r="AP31" s="707" t="s">
        <v>318</v>
      </c>
      <c r="AQ31" s="708"/>
      <c r="AR31" s="708"/>
      <c r="AS31" s="708"/>
      <c r="AT31" s="713" t="s">
        <v>319</v>
      </c>
      <c r="AU31" s="218"/>
      <c r="AV31" s="218"/>
      <c r="AW31" s="218"/>
      <c r="AX31" s="645" t="s">
        <v>193</v>
      </c>
      <c r="AY31" s="646"/>
      <c r="AZ31" s="646"/>
      <c r="BA31" s="646"/>
      <c r="BB31" s="646"/>
      <c r="BC31" s="646"/>
      <c r="BD31" s="646"/>
      <c r="BE31" s="646"/>
      <c r="BF31" s="647"/>
      <c r="BG31" s="706">
        <v>99.2</v>
      </c>
      <c r="BH31" s="703"/>
      <c r="BI31" s="703"/>
      <c r="BJ31" s="703"/>
      <c r="BK31" s="703"/>
      <c r="BL31" s="703"/>
      <c r="BM31" s="654">
        <v>86.9</v>
      </c>
      <c r="BN31" s="703"/>
      <c r="BO31" s="703"/>
      <c r="BP31" s="703"/>
      <c r="BQ31" s="704"/>
      <c r="BR31" s="706">
        <v>98.5</v>
      </c>
      <c r="BS31" s="703"/>
      <c r="BT31" s="703"/>
      <c r="BU31" s="703"/>
      <c r="BV31" s="703"/>
      <c r="BW31" s="703"/>
      <c r="BX31" s="654">
        <v>86.2</v>
      </c>
      <c r="BY31" s="703"/>
      <c r="BZ31" s="703"/>
      <c r="CA31" s="703"/>
      <c r="CB31" s="704"/>
      <c r="CD31" s="699"/>
      <c r="CE31" s="700"/>
      <c r="CF31" s="656" t="s">
        <v>320</v>
      </c>
      <c r="CG31" s="657"/>
      <c r="CH31" s="657"/>
      <c r="CI31" s="657"/>
      <c r="CJ31" s="657"/>
      <c r="CK31" s="657"/>
      <c r="CL31" s="657"/>
      <c r="CM31" s="657"/>
      <c r="CN31" s="657"/>
      <c r="CO31" s="657"/>
      <c r="CP31" s="657"/>
      <c r="CQ31" s="658"/>
      <c r="CR31" s="659">
        <v>15809</v>
      </c>
      <c r="CS31" s="689"/>
      <c r="CT31" s="689"/>
      <c r="CU31" s="689"/>
      <c r="CV31" s="689"/>
      <c r="CW31" s="689"/>
      <c r="CX31" s="689"/>
      <c r="CY31" s="690"/>
      <c r="CZ31" s="664">
        <v>0.3</v>
      </c>
      <c r="DA31" s="691"/>
      <c r="DB31" s="691"/>
      <c r="DC31" s="694"/>
      <c r="DD31" s="668">
        <v>15809</v>
      </c>
      <c r="DE31" s="689"/>
      <c r="DF31" s="689"/>
      <c r="DG31" s="689"/>
      <c r="DH31" s="689"/>
      <c r="DI31" s="689"/>
      <c r="DJ31" s="689"/>
      <c r="DK31" s="690"/>
      <c r="DL31" s="668">
        <v>15809</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2">
      <c r="B32" s="656" t="s">
        <v>321</v>
      </c>
      <c r="C32" s="657"/>
      <c r="D32" s="657"/>
      <c r="E32" s="657"/>
      <c r="F32" s="657"/>
      <c r="G32" s="657"/>
      <c r="H32" s="657"/>
      <c r="I32" s="657"/>
      <c r="J32" s="657"/>
      <c r="K32" s="657"/>
      <c r="L32" s="657"/>
      <c r="M32" s="657"/>
      <c r="N32" s="657"/>
      <c r="O32" s="657"/>
      <c r="P32" s="657"/>
      <c r="Q32" s="658"/>
      <c r="R32" s="659">
        <v>413570</v>
      </c>
      <c r="S32" s="660"/>
      <c r="T32" s="660"/>
      <c r="U32" s="660"/>
      <c r="V32" s="660"/>
      <c r="W32" s="660"/>
      <c r="X32" s="660"/>
      <c r="Y32" s="661"/>
      <c r="Z32" s="662">
        <v>7.4</v>
      </c>
      <c r="AA32" s="662"/>
      <c r="AB32" s="662"/>
      <c r="AC32" s="662"/>
      <c r="AD32" s="663" t="s">
        <v>235</v>
      </c>
      <c r="AE32" s="663"/>
      <c r="AF32" s="663"/>
      <c r="AG32" s="663"/>
      <c r="AH32" s="663"/>
      <c r="AI32" s="663"/>
      <c r="AJ32" s="663"/>
      <c r="AK32" s="663"/>
      <c r="AL32" s="664" t="s">
        <v>235</v>
      </c>
      <c r="AM32" s="665"/>
      <c r="AN32" s="665"/>
      <c r="AO32" s="666"/>
      <c r="AP32" s="709"/>
      <c r="AQ32" s="710"/>
      <c r="AR32" s="710"/>
      <c r="AS32" s="710"/>
      <c r="AT32" s="714"/>
      <c r="AU32" s="214" t="s">
        <v>322</v>
      </c>
      <c r="AX32" s="656" t="s">
        <v>323</v>
      </c>
      <c r="AY32" s="657"/>
      <c r="AZ32" s="657"/>
      <c r="BA32" s="657"/>
      <c r="BB32" s="657"/>
      <c r="BC32" s="657"/>
      <c r="BD32" s="657"/>
      <c r="BE32" s="657"/>
      <c r="BF32" s="658"/>
      <c r="BG32" s="716">
        <v>99.1</v>
      </c>
      <c r="BH32" s="689"/>
      <c r="BI32" s="689"/>
      <c r="BJ32" s="689"/>
      <c r="BK32" s="689"/>
      <c r="BL32" s="689"/>
      <c r="BM32" s="665">
        <v>94.7</v>
      </c>
      <c r="BN32" s="689"/>
      <c r="BO32" s="689"/>
      <c r="BP32" s="689"/>
      <c r="BQ32" s="705"/>
      <c r="BR32" s="716">
        <v>99</v>
      </c>
      <c r="BS32" s="689"/>
      <c r="BT32" s="689"/>
      <c r="BU32" s="689"/>
      <c r="BV32" s="689"/>
      <c r="BW32" s="689"/>
      <c r="BX32" s="665">
        <v>94.9</v>
      </c>
      <c r="BY32" s="689"/>
      <c r="BZ32" s="689"/>
      <c r="CA32" s="689"/>
      <c r="CB32" s="705"/>
      <c r="CD32" s="701"/>
      <c r="CE32" s="702"/>
      <c r="CF32" s="656" t="s">
        <v>324</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1"/>
      <c r="DB32" s="691"/>
      <c r="DC32" s="694"/>
      <c r="DD32" s="668" t="s">
        <v>131</v>
      </c>
      <c r="DE32" s="660"/>
      <c r="DF32" s="660"/>
      <c r="DG32" s="660"/>
      <c r="DH32" s="660"/>
      <c r="DI32" s="660"/>
      <c r="DJ32" s="660"/>
      <c r="DK32" s="661"/>
      <c r="DL32" s="668" t="s">
        <v>131</v>
      </c>
      <c r="DM32" s="660"/>
      <c r="DN32" s="660"/>
      <c r="DO32" s="660"/>
      <c r="DP32" s="660"/>
      <c r="DQ32" s="660"/>
      <c r="DR32" s="660"/>
      <c r="DS32" s="660"/>
      <c r="DT32" s="660"/>
      <c r="DU32" s="660"/>
      <c r="DV32" s="661"/>
      <c r="DW32" s="664" t="s">
        <v>235</v>
      </c>
      <c r="DX32" s="691"/>
      <c r="DY32" s="691"/>
      <c r="DZ32" s="691"/>
      <c r="EA32" s="691"/>
      <c r="EB32" s="691"/>
      <c r="EC32" s="692"/>
    </row>
    <row r="33" spans="2:133" ht="11.25" customHeight="1" x14ac:dyDescent="0.2">
      <c r="B33" s="656" t="s">
        <v>325</v>
      </c>
      <c r="C33" s="657"/>
      <c r="D33" s="657"/>
      <c r="E33" s="657"/>
      <c r="F33" s="657"/>
      <c r="G33" s="657"/>
      <c r="H33" s="657"/>
      <c r="I33" s="657"/>
      <c r="J33" s="657"/>
      <c r="K33" s="657"/>
      <c r="L33" s="657"/>
      <c r="M33" s="657"/>
      <c r="N33" s="657"/>
      <c r="O33" s="657"/>
      <c r="P33" s="657"/>
      <c r="Q33" s="658"/>
      <c r="R33" s="659">
        <v>14938</v>
      </c>
      <c r="S33" s="660"/>
      <c r="T33" s="660"/>
      <c r="U33" s="660"/>
      <c r="V33" s="660"/>
      <c r="W33" s="660"/>
      <c r="X33" s="660"/>
      <c r="Y33" s="661"/>
      <c r="Z33" s="662">
        <v>0.3</v>
      </c>
      <c r="AA33" s="662"/>
      <c r="AB33" s="662"/>
      <c r="AC33" s="662"/>
      <c r="AD33" s="663">
        <v>1607</v>
      </c>
      <c r="AE33" s="663"/>
      <c r="AF33" s="663"/>
      <c r="AG33" s="663"/>
      <c r="AH33" s="663"/>
      <c r="AI33" s="663"/>
      <c r="AJ33" s="663"/>
      <c r="AK33" s="663"/>
      <c r="AL33" s="664">
        <v>0.1</v>
      </c>
      <c r="AM33" s="665"/>
      <c r="AN33" s="665"/>
      <c r="AO33" s="666"/>
      <c r="AP33" s="711"/>
      <c r="AQ33" s="712"/>
      <c r="AR33" s="712"/>
      <c r="AS33" s="712"/>
      <c r="AT33" s="715"/>
      <c r="AU33" s="219"/>
      <c r="AV33" s="219"/>
      <c r="AW33" s="219"/>
      <c r="AX33" s="680" t="s">
        <v>326</v>
      </c>
      <c r="AY33" s="681"/>
      <c r="AZ33" s="681"/>
      <c r="BA33" s="681"/>
      <c r="BB33" s="681"/>
      <c r="BC33" s="681"/>
      <c r="BD33" s="681"/>
      <c r="BE33" s="681"/>
      <c r="BF33" s="682"/>
      <c r="BG33" s="717">
        <v>99.1</v>
      </c>
      <c r="BH33" s="718"/>
      <c r="BI33" s="718"/>
      <c r="BJ33" s="718"/>
      <c r="BK33" s="718"/>
      <c r="BL33" s="718"/>
      <c r="BM33" s="719">
        <v>81.400000000000006</v>
      </c>
      <c r="BN33" s="718"/>
      <c r="BO33" s="718"/>
      <c r="BP33" s="718"/>
      <c r="BQ33" s="720"/>
      <c r="BR33" s="717">
        <v>97.9</v>
      </c>
      <c r="BS33" s="718"/>
      <c r="BT33" s="718"/>
      <c r="BU33" s="718"/>
      <c r="BV33" s="718"/>
      <c r="BW33" s="718"/>
      <c r="BX33" s="719">
        <v>80.3</v>
      </c>
      <c r="BY33" s="718"/>
      <c r="BZ33" s="718"/>
      <c r="CA33" s="718"/>
      <c r="CB33" s="720"/>
      <c r="CD33" s="656" t="s">
        <v>327</v>
      </c>
      <c r="CE33" s="657"/>
      <c r="CF33" s="657"/>
      <c r="CG33" s="657"/>
      <c r="CH33" s="657"/>
      <c r="CI33" s="657"/>
      <c r="CJ33" s="657"/>
      <c r="CK33" s="657"/>
      <c r="CL33" s="657"/>
      <c r="CM33" s="657"/>
      <c r="CN33" s="657"/>
      <c r="CO33" s="657"/>
      <c r="CP33" s="657"/>
      <c r="CQ33" s="658"/>
      <c r="CR33" s="659">
        <v>2564088</v>
      </c>
      <c r="CS33" s="689"/>
      <c r="CT33" s="689"/>
      <c r="CU33" s="689"/>
      <c r="CV33" s="689"/>
      <c r="CW33" s="689"/>
      <c r="CX33" s="689"/>
      <c r="CY33" s="690"/>
      <c r="CZ33" s="664">
        <v>48.3</v>
      </c>
      <c r="DA33" s="691"/>
      <c r="DB33" s="691"/>
      <c r="DC33" s="694"/>
      <c r="DD33" s="668">
        <v>2162950</v>
      </c>
      <c r="DE33" s="689"/>
      <c r="DF33" s="689"/>
      <c r="DG33" s="689"/>
      <c r="DH33" s="689"/>
      <c r="DI33" s="689"/>
      <c r="DJ33" s="689"/>
      <c r="DK33" s="690"/>
      <c r="DL33" s="668">
        <v>1188325</v>
      </c>
      <c r="DM33" s="689"/>
      <c r="DN33" s="689"/>
      <c r="DO33" s="689"/>
      <c r="DP33" s="689"/>
      <c r="DQ33" s="689"/>
      <c r="DR33" s="689"/>
      <c r="DS33" s="689"/>
      <c r="DT33" s="689"/>
      <c r="DU33" s="689"/>
      <c r="DV33" s="690"/>
      <c r="DW33" s="664">
        <v>40.5</v>
      </c>
      <c r="DX33" s="691"/>
      <c r="DY33" s="691"/>
      <c r="DZ33" s="691"/>
      <c r="EA33" s="691"/>
      <c r="EB33" s="691"/>
      <c r="EC33" s="692"/>
    </row>
    <row r="34" spans="2:133" ht="11.25" customHeight="1" x14ac:dyDescent="0.2">
      <c r="B34" s="656" t="s">
        <v>328</v>
      </c>
      <c r="C34" s="657"/>
      <c r="D34" s="657"/>
      <c r="E34" s="657"/>
      <c r="F34" s="657"/>
      <c r="G34" s="657"/>
      <c r="H34" s="657"/>
      <c r="I34" s="657"/>
      <c r="J34" s="657"/>
      <c r="K34" s="657"/>
      <c r="L34" s="657"/>
      <c r="M34" s="657"/>
      <c r="N34" s="657"/>
      <c r="O34" s="657"/>
      <c r="P34" s="657"/>
      <c r="Q34" s="658"/>
      <c r="R34" s="659">
        <v>59458</v>
      </c>
      <c r="S34" s="660"/>
      <c r="T34" s="660"/>
      <c r="U34" s="660"/>
      <c r="V34" s="660"/>
      <c r="W34" s="660"/>
      <c r="X34" s="660"/>
      <c r="Y34" s="661"/>
      <c r="Z34" s="662">
        <v>1.1000000000000001</v>
      </c>
      <c r="AA34" s="662"/>
      <c r="AB34" s="662"/>
      <c r="AC34" s="662"/>
      <c r="AD34" s="663" t="s">
        <v>235</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329</v>
      </c>
      <c r="CE34" s="657"/>
      <c r="CF34" s="657"/>
      <c r="CG34" s="657"/>
      <c r="CH34" s="657"/>
      <c r="CI34" s="657"/>
      <c r="CJ34" s="657"/>
      <c r="CK34" s="657"/>
      <c r="CL34" s="657"/>
      <c r="CM34" s="657"/>
      <c r="CN34" s="657"/>
      <c r="CO34" s="657"/>
      <c r="CP34" s="657"/>
      <c r="CQ34" s="658"/>
      <c r="CR34" s="659">
        <v>803820</v>
      </c>
      <c r="CS34" s="660"/>
      <c r="CT34" s="660"/>
      <c r="CU34" s="660"/>
      <c r="CV34" s="660"/>
      <c r="CW34" s="660"/>
      <c r="CX34" s="660"/>
      <c r="CY34" s="661"/>
      <c r="CZ34" s="664">
        <v>15.1</v>
      </c>
      <c r="DA34" s="691"/>
      <c r="DB34" s="691"/>
      <c r="DC34" s="694"/>
      <c r="DD34" s="668">
        <v>661882</v>
      </c>
      <c r="DE34" s="660"/>
      <c r="DF34" s="660"/>
      <c r="DG34" s="660"/>
      <c r="DH34" s="660"/>
      <c r="DI34" s="660"/>
      <c r="DJ34" s="660"/>
      <c r="DK34" s="661"/>
      <c r="DL34" s="668">
        <v>455002</v>
      </c>
      <c r="DM34" s="660"/>
      <c r="DN34" s="660"/>
      <c r="DO34" s="660"/>
      <c r="DP34" s="660"/>
      <c r="DQ34" s="660"/>
      <c r="DR34" s="660"/>
      <c r="DS34" s="660"/>
      <c r="DT34" s="660"/>
      <c r="DU34" s="660"/>
      <c r="DV34" s="661"/>
      <c r="DW34" s="664">
        <v>15.5</v>
      </c>
      <c r="DX34" s="691"/>
      <c r="DY34" s="691"/>
      <c r="DZ34" s="691"/>
      <c r="EA34" s="691"/>
      <c r="EB34" s="691"/>
      <c r="EC34" s="692"/>
    </row>
    <row r="35" spans="2:133" ht="11.25" customHeight="1" x14ac:dyDescent="0.2">
      <c r="B35" s="656" t="s">
        <v>330</v>
      </c>
      <c r="C35" s="657"/>
      <c r="D35" s="657"/>
      <c r="E35" s="657"/>
      <c r="F35" s="657"/>
      <c r="G35" s="657"/>
      <c r="H35" s="657"/>
      <c r="I35" s="657"/>
      <c r="J35" s="657"/>
      <c r="K35" s="657"/>
      <c r="L35" s="657"/>
      <c r="M35" s="657"/>
      <c r="N35" s="657"/>
      <c r="O35" s="657"/>
      <c r="P35" s="657"/>
      <c r="Q35" s="658"/>
      <c r="R35" s="659">
        <v>539413</v>
      </c>
      <c r="S35" s="660"/>
      <c r="T35" s="660"/>
      <c r="U35" s="660"/>
      <c r="V35" s="660"/>
      <c r="W35" s="660"/>
      <c r="X35" s="660"/>
      <c r="Y35" s="661"/>
      <c r="Z35" s="662">
        <v>9.6</v>
      </c>
      <c r="AA35" s="662"/>
      <c r="AB35" s="662"/>
      <c r="AC35" s="662"/>
      <c r="AD35" s="663" t="s">
        <v>131</v>
      </c>
      <c r="AE35" s="663"/>
      <c r="AF35" s="663"/>
      <c r="AG35" s="663"/>
      <c r="AH35" s="663"/>
      <c r="AI35" s="663"/>
      <c r="AJ35" s="663"/>
      <c r="AK35" s="663"/>
      <c r="AL35" s="664" t="s">
        <v>235</v>
      </c>
      <c r="AM35" s="665"/>
      <c r="AN35" s="665"/>
      <c r="AO35" s="666"/>
      <c r="AP35" s="222"/>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74623</v>
      </c>
      <c r="CS35" s="689"/>
      <c r="CT35" s="689"/>
      <c r="CU35" s="689"/>
      <c r="CV35" s="689"/>
      <c r="CW35" s="689"/>
      <c r="CX35" s="689"/>
      <c r="CY35" s="690"/>
      <c r="CZ35" s="664">
        <v>1.4</v>
      </c>
      <c r="DA35" s="691"/>
      <c r="DB35" s="691"/>
      <c r="DC35" s="694"/>
      <c r="DD35" s="668">
        <v>60623</v>
      </c>
      <c r="DE35" s="689"/>
      <c r="DF35" s="689"/>
      <c r="DG35" s="689"/>
      <c r="DH35" s="689"/>
      <c r="DI35" s="689"/>
      <c r="DJ35" s="689"/>
      <c r="DK35" s="690"/>
      <c r="DL35" s="668">
        <v>60612</v>
      </c>
      <c r="DM35" s="689"/>
      <c r="DN35" s="689"/>
      <c r="DO35" s="689"/>
      <c r="DP35" s="689"/>
      <c r="DQ35" s="689"/>
      <c r="DR35" s="689"/>
      <c r="DS35" s="689"/>
      <c r="DT35" s="689"/>
      <c r="DU35" s="689"/>
      <c r="DV35" s="690"/>
      <c r="DW35" s="664">
        <v>2.1</v>
      </c>
      <c r="DX35" s="691"/>
      <c r="DY35" s="691"/>
      <c r="DZ35" s="691"/>
      <c r="EA35" s="691"/>
      <c r="EB35" s="691"/>
      <c r="EC35" s="692"/>
    </row>
    <row r="36" spans="2:133" ht="11.25" customHeight="1" x14ac:dyDescent="0.2">
      <c r="B36" s="656" t="s">
        <v>334</v>
      </c>
      <c r="C36" s="657"/>
      <c r="D36" s="657"/>
      <c r="E36" s="657"/>
      <c r="F36" s="657"/>
      <c r="G36" s="657"/>
      <c r="H36" s="657"/>
      <c r="I36" s="657"/>
      <c r="J36" s="657"/>
      <c r="K36" s="657"/>
      <c r="L36" s="657"/>
      <c r="M36" s="657"/>
      <c r="N36" s="657"/>
      <c r="O36" s="657"/>
      <c r="P36" s="657"/>
      <c r="Q36" s="658"/>
      <c r="R36" s="659">
        <v>236749</v>
      </c>
      <c r="S36" s="660"/>
      <c r="T36" s="660"/>
      <c r="U36" s="660"/>
      <c r="V36" s="660"/>
      <c r="W36" s="660"/>
      <c r="X36" s="660"/>
      <c r="Y36" s="661"/>
      <c r="Z36" s="662">
        <v>4.2</v>
      </c>
      <c r="AA36" s="662"/>
      <c r="AB36" s="662"/>
      <c r="AC36" s="662"/>
      <c r="AD36" s="663" t="s">
        <v>259</v>
      </c>
      <c r="AE36" s="663"/>
      <c r="AF36" s="663"/>
      <c r="AG36" s="663"/>
      <c r="AH36" s="663"/>
      <c r="AI36" s="663"/>
      <c r="AJ36" s="663"/>
      <c r="AK36" s="663"/>
      <c r="AL36" s="664" t="s">
        <v>235</v>
      </c>
      <c r="AM36" s="665"/>
      <c r="AN36" s="665"/>
      <c r="AO36" s="666"/>
      <c r="AP36" s="222"/>
      <c r="AQ36" s="721" t="s">
        <v>335</v>
      </c>
      <c r="AR36" s="722"/>
      <c r="AS36" s="722"/>
      <c r="AT36" s="722"/>
      <c r="AU36" s="722"/>
      <c r="AV36" s="722"/>
      <c r="AW36" s="722"/>
      <c r="AX36" s="722"/>
      <c r="AY36" s="723"/>
      <c r="AZ36" s="648">
        <v>419089</v>
      </c>
      <c r="BA36" s="649"/>
      <c r="BB36" s="649"/>
      <c r="BC36" s="649"/>
      <c r="BD36" s="649"/>
      <c r="BE36" s="649"/>
      <c r="BF36" s="724"/>
      <c r="BG36" s="645" t="s">
        <v>336</v>
      </c>
      <c r="BH36" s="646"/>
      <c r="BI36" s="646"/>
      <c r="BJ36" s="646"/>
      <c r="BK36" s="646"/>
      <c r="BL36" s="646"/>
      <c r="BM36" s="646"/>
      <c r="BN36" s="646"/>
      <c r="BO36" s="646"/>
      <c r="BP36" s="646"/>
      <c r="BQ36" s="646"/>
      <c r="BR36" s="646"/>
      <c r="BS36" s="646"/>
      <c r="BT36" s="646"/>
      <c r="BU36" s="647"/>
      <c r="BV36" s="648">
        <v>26520</v>
      </c>
      <c r="BW36" s="649"/>
      <c r="BX36" s="649"/>
      <c r="BY36" s="649"/>
      <c r="BZ36" s="649"/>
      <c r="CA36" s="649"/>
      <c r="CB36" s="724"/>
      <c r="CD36" s="656" t="s">
        <v>337</v>
      </c>
      <c r="CE36" s="657"/>
      <c r="CF36" s="657"/>
      <c r="CG36" s="657"/>
      <c r="CH36" s="657"/>
      <c r="CI36" s="657"/>
      <c r="CJ36" s="657"/>
      <c r="CK36" s="657"/>
      <c r="CL36" s="657"/>
      <c r="CM36" s="657"/>
      <c r="CN36" s="657"/>
      <c r="CO36" s="657"/>
      <c r="CP36" s="657"/>
      <c r="CQ36" s="658"/>
      <c r="CR36" s="659">
        <v>710006</v>
      </c>
      <c r="CS36" s="660"/>
      <c r="CT36" s="660"/>
      <c r="CU36" s="660"/>
      <c r="CV36" s="660"/>
      <c r="CW36" s="660"/>
      <c r="CX36" s="660"/>
      <c r="CY36" s="661"/>
      <c r="CZ36" s="664">
        <v>13.4</v>
      </c>
      <c r="DA36" s="691"/>
      <c r="DB36" s="691"/>
      <c r="DC36" s="694"/>
      <c r="DD36" s="668">
        <v>583172</v>
      </c>
      <c r="DE36" s="660"/>
      <c r="DF36" s="660"/>
      <c r="DG36" s="660"/>
      <c r="DH36" s="660"/>
      <c r="DI36" s="660"/>
      <c r="DJ36" s="660"/>
      <c r="DK36" s="661"/>
      <c r="DL36" s="668">
        <v>343687</v>
      </c>
      <c r="DM36" s="660"/>
      <c r="DN36" s="660"/>
      <c r="DO36" s="660"/>
      <c r="DP36" s="660"/>
      <c r="DQ36" s="660"/>
      <c r="DR36" s="660"/>
      <c r="DS36" s="660"/>
      <c r="DT36" s="660"/>
      <c r="DU36" s="660"/>
      <c r="DV36" s="661"/>
      <c r="DW36" s="664">
        <v>11.7</v>
      </c>
      <c r="DX36" s="691"/>
      <c r="DY36" s="691"/>
      <c r="DZ36" s="691"/>
      <c r="EA36" s="691"/>
      <c r="EB36" s="691"/>
      <c r="EC36" s="692"/>
    </row>
    <row r="37" spans="2:133" ht="11.25" customHeight="1" x14ac:dyDescent="0.2">
      <c r="B37" s="656" t="s">
        <v>338</v>
      </c>
      <c r="C37" s="657"/>
      <c r="D37" s="657"/>
      <c r="E37" s="657"/>
      <c r="F37" s="657"/>
      <c r="G37" s="657"/>
      <c r="H37" s="657"/>
      <c r="I37" s="657"/>
      <c r="J37" s="657"/>
      <c r="K37" s="657"/>
      <c r="L37" s="657"/>
      <c r="M37" s="657"/>
      <c r="N37" s="657"/>
      <c r="O37" s="657"/>
      <c r="P37" s="657"/>
      <c r="Q37" s="658"/>
      <c r="R37" s="659">
        <v>40995</v>
      </c>
      <c r="S37" s="660"/>
      <c r="T37" s="660"/>
      <c r="U37" s="660"/>
      <c r="V37" s="660"/>
      <c r="W37" s="660"/>
      <c r="X37" s="660"/>
      <c r="Y37" s="661"/>
      <c r="Z37" s="662">
        <v>0.7</v>
      </c>
      <c r="AA37" s="662"/>
      <c r="AB37" s="662"/>
      <c r="AC37" s="662"/>
      <c r="AD37" s="663">
        <v>9</v>
      </c>
      <c r="AE37" s="663"/>
      <c r="AF37" s="663"/>
      <c r="AG37" s="663"/>
      <c r="AH37" s="663"/>
      <c r="AI37" s="663"/>
      <c r="AJ37" s="663"/>
      <c r="AK37" s="663"/>
      <c r="AL37" s="664">
        <v>0</v>
      </c>
      <c r="AM37" s="665"/>
      <c r="AN37" s="665"/>
      <c r="AO37" s="666"/>
      <c r="AQ37" s="725" t="s">
        <v>339</v>
      </c>
      <c r="AR37" s="726"/>
      <c r="AS37" s="726"/>
      <c r="AT37" s="726"/>
      <c r="AU37" s="726"/>
      <c r="AV37" s="726"/>
      <c r="AW37" s="726"/>
      <c r="AX37" s="726"/>
      <c r="AY37" s="727"/>
      <c r="AZ37" s="659">
        <v>127035</v>
      </c>
      <c r="BA37" s="660"/>
      <c r="BB37" s="660"/>
      <c r="BC37" s="660"/>
      <c r="BD37" s="689"/>
      <c r="BE37" s="689"/>
      <c r="BF37" s="705"/>
      <c r="BG37" s="656" t="s">
        <v>340</v>
      </c>
      <c r="BH37" s="657"/>
      <c r="BI37" s="657"/>
      <c r="BJ37" s="657"/>
      <c r="BK37" s="657"/>
      <c r="BL37" s="657"/>
      <c r="BM37" s="657"/>
      <c r="BN37" s="657"/>
      <c r="BO37" s="657"/>
      <c r="BP37" s="657"/>
      <c r="BQ37" s="657"/>
      <c r="BR37" s="657"/>
      <c r="BS37" s="657"/>
      <c r="BT37" s="657"/>
      <c r="BU37" s="658"/>
      <c r="BV37" s="659">
        <v>23979</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211517</v>
      </c>
      <c r="CS37" s="689"/>
      <c r="CT37" s="689"/>
      <c r="CU37" s="689"/>
      <c r="CV37" s="689"/>
      <c r="CW37" s="689"/>
      <c r="CX37" s="689"/>
      <c r="CY37" s="690"/>
      <c r="CZ37" s="664">
        <v>4</v>
      </c>
      <c r="DA37" s="691"/>
      <c r="DB37" s="691"/>
      <c r="DC37" s="694"/>
      <c r="DD37" s="668">
        <v>211517</v>
      </c>
      <c r="DE37" s="689"/>
      <c r="DF37" s="689"/>
      <c r="DG37" s="689"/>
      <c r="DH37" s="689"/>
      <c r="DI37" s="689"/>
      <c r="DJ37" s="689"/>
      <c r="DK37" s="690"/>
      <c r="DL37" s="668">
        <v>211517</v>
      </c>
      <c r="DM37" s="689"/>
      <c r="DN37" s="689"/>
      <c r="DO37" s="689"/>
      <c r="DP37" s="689"/>
      <c r="DQ37" s="689"/>
      <c r="DR37" s="689"/>
      <c r="DS37" s="689"/>
      <c r="DT37" s="689"/>
      <c r="DU37" s="689"/>
      <c r="DV37" s="690"/>
      <c r="DW37" s="664">
        <v>7.2</v>
      </c>
      <c r="DX37" s="691"/>
      <c r="DY37" s="691"/>
      <c r="DZ37" s="691"/>
      <c r="EA37" s="691"/>
      <c r="EB37" s="691"/>
      <c r="EC37" s="692"/>
    </row>
    <row r="38" spans="2:133" ht="11.25" customHeight="1" x14ac:dyDescent="0.2">
      <c r="B38" s="656" t="s">
        <v>342</v>
      </c>
      <c r="C38" s="657"/>
      <c r="D38" s="657"/>
      <c r="E38" s="657"/>
      <c r="F38" s="657"/>
      <c r="G38" s="657"/>
      <c r="H38" s="657"/>
      <c r="I38" s="657"/>
      <c r="J38" s="657"/>
      <c r="K38" s="657"/>
      <c r="L38" s="657"/>
      <c r="M38" s="657"/>
      <c r="N38" s="657"/>
      <c r="O38" s="657"/>
      <c r="P38" s="657"/>
      <c r="Q38" s="658"/>
      <c r="R38" s="659">
        <v>504006</v>
      </c>
      <c r="S38" s="660"/>
      <c r="T38" s="660"/>
      <c r="U38" s="660"/>
      <c r="V38" s="660"/>
      <c r="W38" s="660"/>
      <c r="X38" s="660"/>
      <c r="Y38" s="661"/>
      <c r="Z38" s="662">
        <v>9</v>
      </c>
      <c r="AA38" s="662"/>
      <c r="AB38" s="662"/>
      <c r="AC38" s="662"/>
      <c r="AD38" s="663" t="s">
        <v>235</v>
      </c>
      <c r="AE38" s="663"/>
      <c r="AF38" s="663"/>
      <c r="AG38" s="663"/>
      <c r="AH38" s="663"/>
      <c r="AI38" s="663"/>
      <c r="AJ38" s="663"/>
      <c r="AK38" s="663"/>
      <c r="AL38" s="664" t="s">
        <v>235</v>
      </c>
      <c r="AM38" s="665"/>
      <c r="AN38" s="665"/>
      <c r="AO38" s="666"/>
      <c r="AQ38" s="725" t="s">
        <v>343</v>
      </c>
      <c r="AR38" s="726"/>
      <c r="AS38" s="726"/>
      <c r="AT38" s="726"/>
      <c r="AU38" s="726"/>
      <c r="AV38" s="726"/>
      <c r="AW38" s="726"/>
      <c r="AX38" s="726"/>
      <c r="AY38" s="727"/>
      <c r="AZ38" s="659">
        <v>23121</v>
      </c>
      <c r="BA38" s="660"/>
      <c r="BB38" s="660"/>
      <c r="BC38" s="660"/>
      <c r="BD38" s="689"/>
      <c r="BE38" s="689"/>
      <c r="BF38" s="705"/>
      <c r="BG38" s="656" t="s">
        <v>344</v>
      </c>
      <c r="BH38" s="657"/>
      <c r="BI38" s="657"/>
      <c r="BJ38" s="657"/>
      <c r="BK38" s="657"/>
      <c r="BL38" s="657"/>
      <c r="BM38" s="657"/>
      <c r="BN38" s="657"/>
      <c r="BO38" s="657"/>
      <c r="BP38" s="657"/>
      <c r="BQ38" s="657"/>
      <c r="BR38" s="657"/>
      <c r="BS38" s="657"/>
      <c r="BT38" s="657"/>
      <c r="BU38" s="658"/>
      <c r="BV38" s="659">
        <v>766</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388902</v>
      </c>
      <c r="CS38" s="660"/>
      <c r="CT38" s="660"/>
      <c r="CU38" s="660"/>
      <c r="CV38" s="660"/>
      <c r="CW38" s="660"/>
      <c r="CX38" s="660"/>
      <c r="CY38" s="661"/>
      <c r="CZ38" s="664">
        <v>7.3</v>
      </c>
      <c r="DA38" s="691"/>
      <c r="DB38" s="691"/>
      <c r="DC38" s="694"/>
      <c r="DD38" s="668">
        <v>329937</v>
      </c>
      <c r="DE38" s="660"/>
      <c r="DF38" s="660"/>
      <c r="DG38" s="660"/>
      <c r="DH38" s="660"/>
      <c r="DI38" s="660"/>
      <c r="DJ38" s="660"/>
      <c r="DK38" s="661"/>
      <c r="DL38" s="668">
        <v>329024</v>
      </c>
      <c r="DM38" s="660"/>
      <c r="DN38" s="660"/>
      <c r="DO38" s="660"/>
      <c r="DP38" s="660"/>
      <c r="DQ38" s="660"/>
      <c r="DR38" s="660"/>
      <c r="DS38" s="660"/>
      <c r="DT38" s="660"/>
      <c r="DU38" s="660"/>
      <c r="DV38" s="661"/>
      <c r="DW38" s="664">
        <v>11.2</v>
      </c>
      <c r="DX38" s="691"/>
      <c r="DY38" s="691"/>
      <c r="DZ38" s="691"/>
      <c r="EA38" s="691"/>
      <c r="EB38" s="691"/>
      <c r="EC38" s="692"/>
    </row>
    <row r="39" spans="2:133" ht="11.25" customHeight="1" x14ac:dyDescent="0.2">
      <c r="B39" s="656" t="s">
        <v>346</v>
      </c>
      <c r="C39" s="657"/>
      <c r="D39" s="657"/>
      <c r="E39" s="657"/>
      <c r="F39" s="657"/>
      <c r="G39" s="657"/>
      <c r="H39" s="657"/>
      <c r="I39" s="657"/>
      <c r="J39" s="657"/>
      <c r="K39" s="657"/>
      <c r="L39" s="657"/>
      <c r="M39" s="657"/>
      <c r="N39" s="657"/>
      <c r="O39" s="657"/>
      <c r="P39" s="657"/>
      <c r="Q39" s="658"/>
      <c r="R39" s="659" t="s">
        <v>235</v>
      </c>
      <c r="S39" s="660"/>
      <c r="T39" s="660"/>
      <c r="U39" s="660"/>
      <c r="V39" s="660"/>
      <c r="W39" s="660"/>
      <c r="X39" s="660"/>
      <c r="Y39" s="661"/>
      <c r="Z39" s="662" t="s">
        <v>235</v>
      </c>
      <c r="AA39" s="662"/>
      <c r="AB39" s="662"/>
      <c r="AC39" s="662"/>
      <c r="AD39" s="663" t="s">
        <v>131</v>
      </c>
      <c r="AE39" s="663"/>
      <c r="AF39" s="663"/>
      <c r="AG39" s="663"/>
      <c r="AH39" s="663"/>
      <c r="AI39" s="663"/>
      <c r="AJ39" s="663"/>
      <c r="AK39" s="663"/>
      <c r="AL39" s="664" t="s">
        <v>235</v>
      </c>
      <c r="AM39" s="665"/>
      <c r="AN39" s="665"/>
      <c r="AO39" s="666"/>
      <c r="AQ39" s="725" t="s">
        <v>347</v>
      </c>
      <c r="AR39" s="726"/>
      <c r="AS39" s="726"/>
      <c r="AT39" s="726"/>
      <c r="AU39" s="726"/>
      <c r="AV39" s="726"/>
      <c r="AW39" s="726"/>
      <c r="AX39" s="726"/>
      <c r="AY39" s="727"/>
      <c r="AZ39" s="659">
        <v>7205</v>
      </c>
      <c r="BA39" s="660"/>
      <c r="BB39" s="660"/>
      <c r="BC39" s="660"/>
      <c r="BD39" s="689"/>
      <c r="BE39" s="689"/>
      <c r="BF39" s="705"/>
      <c r="BG39" s="656" t="s">
        <v>348</v>
      </c>
      <c r="BH39" s="657"/>
      <c r="BI39" s="657"/>
      <c r="BJ39" s="657"/>
      <c r="BK39" s="657"/>
      <c r="BL39" s="657"/>
      <c r="BM39" s="657"/>
      <c r="BN39" s="657"/>
      <c r="BO39" s="657"/>
      <c r="BP39" s="657"/>
      <c r="BQ39" s="657"/>
      <c r="BR39" s="657"/>
      <c r="BS39" s="657"/>
      <c r="BT39" s="657"/>
      <c r="BU39" s="658"/>
      <c r="BV39" s="659">
        <v>1260</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584413</v>
      </c>
      <c r="CS39" s="689"/>
      <c r="CT39" s="689"/>
      <c r="CU39" s="689"/>
      <c r="CV39" s="689"/>
      <c r="CW39" s="689"/>
      <c r="CX39" s="689"/>
      <c r="CY39" s="690"/>
      <c r="CZ39" s="664">
        <v>11</v>
      </c>
      <c r="DA39" s="691"/>
      <c r="DB39" s="691"/>
      <c r="DC39" s="694"/>
      <c r="DD39" s="668">
        <v>525012</v>
      </c>
      <c r="DE39" s="689"/>
      <c r="DF39" s="689"/>
      <c r="DG39" s="689"/>
      <c r="DH39" s="689"/>
      <c r="DI39" s="689"/>
      <c r="DJ39" s="689"/>
      <c r="DK39" s="690"/>
      <c r="DL39" s="668" t="s">
        <v>131</v>
      </c>
      <c r="DM39" s="689"/>
      <c r="DN39" s="689"/>
      <c r="DO39" s="689"/>
      <c r="DP39" s="689"/>
      <c r="DQ39" s="689"/>
      <c r="DR39" s="689"/>
      <c r="DS39" s="689"/>
      <c r="DT39" s="689"/>
      <c r="DU39" s="689"/>
      <c r="DV39" s="690"/>
      <c r="DW39" s="664" t="s">
        <v>131</v>
      </c>
      <c r="DX39" s="691"/>
      <c r="DY39" s="691"/>
      <c r="DZ39" s="691"/>
      <c r="EA39" s="691"/>
      <c r="EB39" s="691"/>
      <c r="EC39" s="692"/>
    </row>
    <row r="40" spans="2:133" ht="11.25" customHeight="1" x14ac:dyDescent="0.2">
      <c r="B40" s="656" t="s">
        <v>350</v>
      </c>
      <c r="C40" s="657"/>
      <c r="D40" s="657"/>
      <c r="E40" s="657"/>
      <c r="F40" s="657"/>
      <c r="G40" s="657"/>
      <c r="H40" s="657"/>
      <c r="I40" s="657"/>
      <c r="J40" s="657"/>
      <c r="K40" s="657"/>
      <c r="L40" s="657"/>
      <c r="M40" s="657"/>
      <c r="N40" s="657"/>
      <c r="O40" s="657"/>
      <c r="P40" s="657"/>
      <c r="Q40" s="658"/>
      <c r="R40" s="659">
        <v>32306</v>
      </c>
      <c r="S40" s="660"/>
      <c r="T40" s="660"/>
      <c r="U40" s="660"/>
      <c r="V40" s="660"/>
      <c r="W40" s="660"/>
      <c r="X40" s="660"/>
      <c r="Y40" s="661"/>
      <c r="Z40" s="662">
        <v>0.6</v>
      </c>
      <c r="AA40" s="662"/>
      <c r="AB40" s="662"/>
      <c r="AC40" s="662"/>
      <c r="AD40" s="663" t="s">
        <v>235</v>
      </c>
      <c r="AE40" s="663"/>
      <c r="AF40" s="663"/>
      <c r="AG40" s="663"/>
      <c r="AH40" s="663"/>
      <c r="AI40" s="663"/>
      <c r="AJ40" s="663"/>
      <c r="AK40" s="663"/>
      <c r="AL40" s="664" t="s">
        <v>131</v>
      </c>
      <c r="AM40" s="665"/>
      <c r="AN40" s="665"/>
      <c r="AO40" s="666"/>
      <c r="AQ40" s="725" t="s">
        <v>351</v>
      </c>
      <c r="AR40" s="726"/>
      <c r="AS40" s="726"/>
      <c r="AT40" s="726"/>
      <c r="AU40" s="726"/>
      <c r="AV40" s="726"/>
      <c r="AW40" s="726"/>
      <c r="AX40" s="726"/>
      <c r="AY40" s="727"/>
      <c r="AZ40" s="659">
        <v>7066</v>
      </c>
      <c r="BA40" s="660"/>
      <c r="BB40" s="660"/>
      <c r="BC40" s="660"/>
      <c r="BD40" s="689"/>
      <c r="BE40" s="689"/>
      <c r="BF40" s="705"/>
      <c r="BG40" s="709" t="s">
        <v>352</v>
      </c>
      <c r="BH40" s="710"/>
      <c r="BI40" s="710"/>
      <c r="BJ40" s="710"/>
      <c r="BK40" s="710"/>
      <c r="BL40" s="223"/>
      <c r="BM40" s="657" t="s">
        <v>353</v>
      </c>
      <c r="BN40" s="657"/>
      <c r="BO40" s="657"/>
      <c r="BP40" s="657"/>
      <c r="BQ40" s="657"/>
      <c r="BR40" s="657"/>
      <c r="BS40" s="657"/>
      <c r="BT40" s="657"/>
      <c r="BU40" s="658"/>
      <c r="BV40" s="659">
        <v>89</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2324</v>
      </c>
      <c r="CS40" s="660"/>
      <c r="CT40" s="660"/>
      <c r="CU40" s="660"/>
      <c r="CV40" s="660"/>
      <c r="CW40" s="660"/>
      <c r="CX40" s="660"/>
      <c r="CY40" s="661"/>
      <c r="CZ40" s="664">
        <v>0</v>
      </c>
      <c r="DA40" s="691"/>
      <c r="DB40" s="691"/>
      <c r="DC40" s="694"/>
      <c r="DD40" s="668">
        <v>2324</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91"/>
      <c r="DY40" s="691"/>
      <c r="DZ40" s="691"/>
      <c r="EA40" s="691"/>
      <c r="EB40" s="691"/>
      <c r="EC40" s="692"/>
    </row>
    <row r="41" spans="2:133" ht="11.25" customHeight="1" x14ac:dyDescent="0.2">
      <c r="B41" s="680" t="s">
        <v>355</v>
      </c>
      <c r="C41" s="681"/>
      <c r="D41" s="681"/>
      <c r="E41" s="681"/>
      <c r="F41" s="681"/>
      <c r="G41" s="681"/>
      <c r="H41" s="681"/>
      <c r="I41" s="681"/>
      <c r="J41" s="681"/>
      <c r="K41" s="681"/>
      <c r="L41" s="681"/>
      <c r="M41" s="681"/>
      <c r="N41" s="681"/>
      <c r="O41" s="681"/>
      <c r="P41" s="681"/>
      <c r="Q41" s="682"/>
      <c r="R41" s="734">
        <v>5594515</v>
      </c>
      <c r="S41" s="735"/>
      <c r="T41" s="735"/>
      <c r="U41" s="735"/>
      <c r="V41" s="735"/>
      <c r="W41" s="735"/>
      <c r="X41" s="735"/>
      <c r="Y41" s="736"/>
      <c r="Z41" s="737">
        <v>100</v>
      </c>
      <c r="AA41" s="737"/>
      <c r="AB41" s="737"/>
      <c r="AC41" s="737"/>
      <c r="AD41" s="738">
        <v>2903158</v>
      </c>
      <c r="AE41" s="738"/>
      <c r="AF41" s="738"/>
      <c r="AG41" s="738"/>
      <c r="AH41" s="738"/>
      <c r="AI41" s="738"/>
      <c r="AJ41" s="738"/>
      <c r="AK41" s="738"/>
      <c r="AL41" s="739">
        <v>100</v>
      </c>
      <c r="AM41" s="719"/>
      <c r="AN41" s="719"/>
      <c r="AO41" s="740"/>
      <c r="AQ41" s="725" t="s">
        <v>356</v>
      </c>
      <c r="AR41" s="726"/>
      <c r="AS41" s="726"/>
      <c r="AT41" s="726"/>
      <c r="AU41" s="726"/>
      <c r="AV41" s="726"/>
      <c r="AW41" s="726"/>
      <c r="AX41" s="726"/>
      <c r="AY41" s="727"/>
      <c r="AZ41" s="659">
        <v>63906</v>
      </c>
      <c r="BA41" s="660"/>
      <c r="BB41" s="660"/>
      <c r="BC41" s="660"/>
      <c r="BD41" s="689"/>
      <c r="BE41" s="689"/>
      <c r="BF41" s="705"/>
      <c r="BG41" s="709"/>
      <c r="BH41" s="710"/>
      <c r="BI41" s="710"/>
      <c r="BJ41" s="710"/>
      <c r="BK41" s="710"/>
      <c r="BL41" s="223"/>
      <c r="BM41" s="657" t="s">
        <v>357</v>
      </c>
      <c r="BN41" s="657"/>
      <c r="BO41" s="657"/>
      <c r="BP41" s="657"/>
      <c r="BQ41" s="657"/>
      <c r="BR41" s="657"/>
      <c r="BS41" s="657"/>
      <c r="BT41" s="657"/>
      <c r="BU41" s="658"/>
      <c r="BV41" s="659" t="s">
        <v>235</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235</v>
      </c>
      <c r="CS41" s="689"/>
      <c r="CT41" s="689"/>
      <c r="CU41" s="689"/>
      <c r="CV41" s="689"/>
      <c r="CW41" s="689"/>
      <c r="CX41" s="689"/>
      <c r="CY41" s="690"/>
      <c r="CZ41" s="664" t="s">
        <v>131</v>
      </c>
      <c r="DA41" s="691"/>
      <c r="DB41" s="691"/>
      <c r="DC41" s="694"/>
      <c r="DD41" s="668" t="s">
        <v>235</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359</v>
      </c>
      <c r="AR42" s="742"/>
      <c r="AS42" s="742"/>
      <c r="AT42" s="742"/>
      <c r="AU42" s="742"/>
      <c r="AV42" s="742"/>
      <c r="AW42" s="742"/>
      <c r="AX42" s="742"/>
      <c r="AY42" s="743"/>
      <c r="AZ42" s="734">
        <v>190756</v>
      </c>
      <c r="BA42" s="735"/>
      <c r="BB42" s="735"/>
      <c r="BC42" s="735"/>
      <c r="BD42" s="718"/>
      <c r="BE42" s="718"/>
      <c r="BF42" s="720"/>
      <c r="BG42" s="711"/>
      <c r="BH42" s="712"/>
      <c r="BI42" s="712"/>
      <c r="BJ42" s="712"/>
      <c r="BK42" s="712"/>
      <c r="BL42" s="224"/>
      <c r="BM42" s="681" t="s">
        <v>360</v>
      </c>
      <c r="BN42" s="681"/>
      <c r="BO42" s="681"/>
      <c r="BP42" s="681"/>
      <c r="BQ42" s="681"/>
      <c r="BR42" s="681"/>
      <c r="BS42" s="681"/>
      <c r="BT42" s="681"/>
      <c r="BU42" s="682"/>
      <c r="BV42" s="734">
        <v>345</v>
      </c>
      <c r="BW42" s="735"/>
      <c r="BX42" s="735"/>
      <c r="BY42" s="735"/>
      <c r="BZ42" s="735"/>
      <c r="CA42" s="735"/>
      <c r="CB42" s="744"/>
      <c r="CD42" s="656" t="s">
        <v>361</v>
      </c>
      <c r="CE42" s="657"/>
      <c r="CF42" s="657"/>
      <c r="CG42" s="657"/>
      <c r="CH42" s="657"/>
      <c r="CI42" s="657"/>
      <c r="CJ42" s="657"/>
      <c r="CK42" s="657"/>
      <c r="CL42" s="657"/>
      <c r="CM42" s="657"/>
      <c r="CN42" s="657"/>
      <c r="CO42" s="657"/>
      <c r="CP42" s="657"/>
      <c r="CQ42" s="658"/>
      <c r="CR42" s="659">
        <v>1324395</v>
      </c>
      <c r="CS42" s="689"/>
      <c r="CT42" s="689"/>
      <c r="CU42" s="689"/>
      <c r="CV42" s="689"/>
      <c r="CW42" s="689"/>
      <c r="CX42" s="689"/>
      <c r="CY42" s="690"/>
      <c r="CZ42" s="664">
        <v>24.9</v>
      </c>
      <c r="DA42" s="691"/>
      <c r="DB42" s="691"/>
      <c r="DC42" s="694"/>
      <c r="DD42" s="668">
        <v>285087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362</v>
      </c>
      <c r="CD43" s="656" t="s">
        <v>363</v>
      </c>
      <c r="CE43" s="657"/>
      <c r="CF43" s="657"/>
      <c r="CG43" s="657"/>
      <c r="CH43" s="657"/>
      <c r="CI43" s="657"/>
      <c r="CJ43" s="657"/>
      <c r="CK43" s="657"/>
      <c r="CL43" s="657"/>
      <c r="CM43" s="657"/>
      <c r="CN43" s="657"/>
      <c r="CO43" s="657"/>
      <c r="CP43" s="657"/>
      <c r="CQ43" s="658"/>
      <c r="CR43" s="659">
        <v>36952</v>
      </c>
      <c r="CS43" s="689"/>
      <c r="CT43" s="689"/>
      <c r="CU43" s="689"/>
      <c r="CV43" s="689"/>
      <c r="CW43" s="689"/>
      <c r="CX43" s="689"/>
      <c r="CY43" s="690"/>
      <c r="CZ43" s="664">
        <v>0.7</v>
      </c>
      <c r="DA43" s="691"/>
      <c r="DB43" s="691"/>
      <c r="DC43" s="694"/>
      <c r="DD43" s="668">
        <v>36952</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312</v>
      </c>
      <c r="CE44" s="698"/>
      <c r="CF44" s="656" t="s">
        <v>365</v>
      </c>
      <c r="CG44" s="657"/>
      <c r="CH44" s="657"/>
      <c r="CI44" s="657"/>
      <c r="CJ44" s="657"/>
      <c r="CK44" s="657"/>
      <c r="CL44" s="657"/>
      <c r="CM44" s="657"/>
      <c r="CN44" s="657"/>
      <c r="CO44" s="657"/>
      <c r="CP44" s="657"/>
      <c r="CQ44" s="658"/>
      <c r="CR44" s="659">
        <v>1286889</v>
      </c>
      <c r="CS44" s="660"/>
      <c r="CT44" s="660"/>
      <c r="CU44" s="660"/>
      <c r="CV44" s="660"/>
      <c r="CW44" s="660"/>
      <c r="CX44" s="660"/>
      <c r="CY44" s="661"/>
      <c r="CZ44" s="664">
        <v>24.2</v>
      </c>
      <c r="DA44" s="665"/>
      <c r="DB44" s="665"/>
      <c r="DC44" s="671"/>
      <c r="DD44" s="668">
        <v>247963</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367</v>
      </c>
      <c r="CG45" s="657"/>
      <c r="CH45" s="657"/>
      <c r="CI45" s="657"/>
      <c r="CJ45" s="657"/>
      <c r="CK45" s="657"/>
      <c r="CL45" s="657"/>
      <c r="CM45" s="657"/>
      <c r="CN45" s="657"/>
      <c r="CO45" s="657"/>
      <c r="CP45" s="657"/>
      <c r="CQ45" s="658"/>
      <c r="CR45" s="659">
        <v>656654</v>
      </c>
      <c r="CS45" s="689"/>
      <c r="CT45" s="689"/>
      <c r="CU45" s="689"/>
      <c r="CV45" s="689"/>
      <c r="CW45" s="689"/>
      <c r="CX45" s="689"/>
      <c r="CY45" s="690"/>
      <c r="CZ45" s="664">
        <v>12.4</v>
      </c>
      <c r="DA45" s="691"/>
      <c r="DB45" s="691"/>
      <c r="DC45" s="694"/>
      <c r="DD45" s="668">
        <v>53153</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368</v>
      </c>
      <c r="CG46" s="657"/>
      <c r="CH46" s="657"/>
      <c r="CI46" s="657"/>
      <c r="CJ46" s="657"/>
      <c r="CK46" s="657"/>
      <c r="CL46" s="657"/>
      <c r="CM46" s="657"/>
      <c r="CN46" s="657"/>
      <c r="CO46" s="657"/>
      <c r="CP46" s="657"/>
      <c r="CQ46" s="658"/>
      <c r="CR46" s="659">
        <v>626035</v>
      </c>
      <c r="CS46" s="660"/>
      <c r="CT46" s="660"/>
      <c r="CU46" s="660"/>
      <c r="CV46" s="660"/>
      <c r="CW46" s="660"/>
      <c r="CX46" s="660"/>
      <c r="CY46" s="661"/>
      <c r="CZ46" s="664">
        <v>11.8</v>
      </c>
      <c r="DA46" s="665"/>
      <c r="DB46" s="665"/>
      <c r="DC46" s="671"/>
      <c r="DD46" s="668">
        <v>190610</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369</v>
      </c>
      <c r="CG47" s="657"/>
      <c r="CH47" s="657"/>
      <c r="CI47" s="657"/>
      <c r="CJ47" s="657"/>
      <c r="CK47" s="657"/>
      <c r="CL47" s="657"/>
      <c r="CM47" s="657"/>
      <c r="CN47" s="657"/>
      <c r="CO47" s="657"/>
      <c r="CP47" s="657"/>
      <c r="CQ47" s="658"/>
      <c r="CR47" s="659">
        <v>37506</v>
      </c>
      <c r="CS47" s="689"/>
      <c r="CT47" s="689"/>
      <c r="CU47" s="689"/>
      <c r="CV47" s="689"/>
      <c r="CW47" s="689"/>
      <c r="CX47" s="689"/>
      <c r="CY47" s="690"/>
      <c r="CZ47" s="664">
        <v>0.7</v>
      </c>
      <c r="DA47" s="691"/>
      <c r="DB47" s="691"/>
      <c r="DC47" s="694"/>
      <c r="DD47" s="668">
        <v>37124</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370</v>
      </c>
      <c r="CG48" s="657"/>
      <c r="CH48" s="657"/>
      <c r="CI48" s="657"/>
      <c r="CJ48" s="657"/>
      <c r="CK48" s="657"/>
      <c r="CL48" s="657"/>
      <c r="CM48" s="657"/>
      <c r="CN48" s="657"/>
      <c r="CO48" s="657"/>
      <c r="CP48" s="657"/>
      <c r="CQ48" s="658"/>
      <c r="CR48" s="659" t="s">
        <v>235</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371</v>
      </c>
      <c r="CE49" s="681"/>
      <c r="CF49" s="681"/>
      <c r="CG49" s="681"/>
      <c r="CH49" s="681"/>
      <c r="CI49" s="681"/>
      <c r="CJ49" s="681"/>
      <c r="CK49" s="681"/>
      <c r="CL49" s="681"/>
      <c r="CM49" s="681"/>
      <c r="CN49" s="681"/>
      <c r="CO49" s="681"/>
      <c r="CP49" s="681"/>
      <c r="CQ49" s="682"/>
      <c r="CR49" s="734">
        <v>5311258</v>
      </c>
      <c r="CS49" s="718"/>
      <c r="CT49" s="718"/>
      <c r="CU49" s="718"/>
      <c r="CV49" s="718"/>
      <c r="CW49" s="718"/>
      <c r="CX49" s="718"/>
      <c r="CY49" s="747"/>
      <c r="CZ49" s="739">
        <v>100</v>
      </c>
      <c r="DA49" s="748"/>
      <c r="DB49" s="748"/>
      <c r="DC49" s="749"/>
      <c r="DD49" s="750">
        <v>3628107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3aTLLN0fCzIsdbsxXPubir6xG/5isumPypZ03KmCPd+FUzHbakNckceaJ0Zc6rNGjMYQqEIQNRMI8eJF2Pb1Q==" saltValue="idtANVWFfwqd1lCq7/NN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8" zoomScale="70" zoomScaleNormal="25" zoomScaleSheetLayoutView="70" workbookViewId="0">
      <selection activeCell="DG81" sqref="DG81:DK8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373</v>
      </c>
      <c r="DK2" s="759"/>
      <c r="DL2" s="759"/>
      <c r="DM2" s="759"/>
      <c r="DN2" s="759"/>
      <c r="DO2" s="760"/>
      <c r="DP2" s="228"/>
      <c r="DQ2" s="758" t="s">
        <v>374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32"/>
      <c r="BA5" s="232"/>
      <c r="BB5" s="232"/>
      <c r="BC5" s="232"/>
      <c r="BD5" s="232"/>
      <c r="BE5" s="233"/>
      <c r="BF5" s="233"/>
      <c r="BG5" s="233"/>
      <c r="BH5" s="233"/>
      <c r="BI5" s="233"/>
      <c r="BJ5" s="233"/>
      <c r="BK5" s="233"/>
      <c r="BL5" s="233"/>
      <c r="BM5" s="233"/>
      <c r="BN5" s="233"/>
      <c r="BO5" s="233"/>
      <c r="BP5" s="233"/>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394</v>
      </c>
      <c r="C7" s="786"/>
      <c r="D7" s="786"/>
      <c r="E7" s="786"/>
      <c r="F7" s="786"/>
      <c r="G7" s="786"/>
      <c r="H7" s="786"/>
      <c r="I7" s="786"/>
      <c r="J7" s="786"/>
      <c r="K7" s="786"/>
      <c r="L7" s="786"/>
      <c r="M7" s="786"/>
      <c r="N7" s="786"/>
      <c r="O7" s="786"/>
      <c r="P7" s="787"/>
      <c r="Q7" s="788">
        <v>5594</v>
      </c>
      <c r="R7" s="789"/>
      <c r="S7" s="789"/>
      <c r="T7" s="789"/>
      <c r="U7" s="789"/>
      <c r="V7" s="789">
        <v>5311</v>
      </c>
      <c r="W7" s="789"/>
      <c r="X7" s="789"/>
      <c r="Y7" s="789"/>
      <c r="Z7" s="789"/>
      <c r="AA7" s="789">
        <v>283</v>
      </c>
      <c r="AB7" s="789"/>
      <c r="AC7" s="789"/>
      <c r="AD7" s="789"/>
      <c r="AE7" s="790"/>
      <c r="AF7" s="791">
        <v>201</v>
      </c>
      <c r="AG7" s="792"/>
      <c r="AH7" s="792"/>
      <c r="AI7" s="792"/>
      <c r="AJ7" s="793"/>
      <c r="AK7" s="794">
        <v>539</v>
      </c>
      <c r="AL7" s="795"/>
      <c r="AM7" s="795"/>
      <c r="AN7" s="795"/>
      <c r="AO7" s="795"/>
      <c r="AP7" s="795">
        <v>3636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603</v>
      </c>
      <c r="BT7" s="783"/>
      <c r="BU7" s="783"/>
      <c r="BV7" s="783"/>
      <c r="BW7" s="783"/>
      <c r="BX7" s="783"/>
      <c r="BY7" s="783"/>
      <c r="BZ7" s="783"/>
      <c r="CA7" s="783"/>
      <c r="CB7" s="783"/>
      <c r="CC7" s="783"/>
      <c r="CD7" s="783"/>
      <c r="CE7" s="783"/>
      <c r="CF7" s="783"/>
      <c r="CG7" s="798"/>
      <c r="CH7" s="779">
        <v>-2</v>
      </c>
      <c r="CI7" s="780"/>
      <c r="CJ7" s="780"/>
      <c r="CK7" s="780"/>
      <c r="CL7" s="781"/>
      <c r="CM7" s="779">
        <v>33</v>
      </c>
      <c r="CN7" s="780"/>
      <c r="CO7" s="780"/>
      <c r="CP7" s="780"/>
      <c r="CQ7" s="781"/>
      <c r="CR7" s="779">
        <v>30</v>
      </c>
      <c r="CS7" s="780"/>
      <c r="CT7" s="780"/>
      <c r="CU7" s="780"/>
      <c r="CV7" s="781"/>
      <c r="CW7" s="779" t="s">
        <v>524</v>
      </c>
      <c r="CX7" s="780"/>
      <c r="CY7" s="780"/>
      <c r="CZ7" s="780"/>
      <c r="DA7" s="781"/>
      <c r="DB7" s="779" t="s">
        <v>524</v>
      </c>
      <c r="DC7" s="780"/>
      <c r="DD7" s="780"/>
      <c r="DE7" s="780"/>
      <c r="DF7" s="781"/>
      <c r="DG7" s="779" t="s">
        <v>524</v>
      </c>
      <c r="DH7" s="780"/>
      <c r="DI7" s="780"/>
      <c r="DJ7" s="780"/>
      <c r="DK7" s="781"/>
      <c r="DL7" s="779" t="s">
        <v>524</v>
      </c>
      <c r="DM7" s="780"/>
      <c r="DN7" s="780"/>
      <c r="DO7" s="780"/>
      <c r="DP7" s="781"/>
      <c r="DQ7" s="779" t="s">
        <v>524</v>
      </c>
      <c r="DR7" s="780"/>
      <c r="DS7" s="780"/>
      <c r="DT7" s="780"/>
      <c r="DU7" s="781"/>
      <c r="DV7" s="782" t="s">
        <v>604</v>
      </c>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396</v>
      </c>
      <c r="B23" s="825" t="s">
        <v>397</v>
      </c>
      <c r="C23" s="826"/>
      <c r="D23" s="826"/>
      <c r="E23" s="826"/>
      <c r="F23" s="826"/>
      <c r="G23" s="826"/>
      <c r="H23" s="826"/>
      <c r="I23" s="826"/>
      <c r="J23" s="826"/>
      <c r="K23" s="826"/>
      <c r="L23" s="826"/>
      <c r="M23" s="826"/>
      <c r="N23" s="826"/>
      <c r="O23" s="826"/>
      <c r="P23" s="827"/>
      <c r="Q23" s="828">
        <v>5594</v>
      </c>
      <c r="R23" s="829"/>
      <c r="S23" s="829"/>
      <c r="T23" s="829"/>
      <c r="U23" s="829"/>
      <c r="V23" s="829">
        <v>5311</v>
      </c>
      <c r="W23" s="829"/>
      <c r="X23" s="829"/>
      <c r="Y23" s="829"/>
      <c r="Z23" s="829"/>
      <c r="AA23" s="829">
        <v>283</v>
      </c>
      <c r="AB23" s="829"/>
      <c r="AC23" s="829"/>
      <c r="AD23" s="829"/>
      <c r="AE23" s="830"/>
      <c r="AF23" s="831">
        <v>201</v>
      </c>
      <c r="AG23" s="829"/>
      <c r="AH23" s="829"/>
      <c r="AI23" s="829"/>
      <c r="AJ23" s="832"/>
      <c r="AK23" s="833"/>
      <c r="AL23" s="834"/>
      <c r="AM23" s="834"/>
      <c r="AN23" s="834"/>
      <c r="AO23" s="834"/>
      <c r="AP23" s="829">
        <v>3636</v>
      </c>
      <c r="AQ23" s="829"/>
      <c r="AR23" s="829"/>
      <c r="AS23" s="829"/>
      <c r="AT23" s="829"/>
      <c r="AU23" s="845"/>
      <c r="AV23" s="845"/>
      <c r="AW23" s="845"/>
      <c r="AX23" s="845"/>
      <c r="AY23" s="846"/>
      <c r="AZ23" s="847" t="s">
        <v>398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377</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409</v>
      </c>
      <c r="C28" s="786"/>
      <c r="D28" s="786"/>
      <c r="E28" s="786"/>
      <c r="F28" s="786"/>
      <c r="G28" s="786"/>
      <c r="H28" s="786"/>
      <c r="I28" s="786"/>
      <c r="J28" s="786"/>
      <c r="K28" s="786"/>
      <c r="L28" s="786"/>
      <c r="M28" s="786"/>
      <c r="N28" s="786"/>
      <c r="O28" s="786"/>
      <c r="P28" s="787"/>
      <c r="Q28" s="858">
        <v>664</v>
      </c>
      <c r="R28" s="859"/>
      <c r="S28" s="859"/>
      <c r="T28" s="859"/>
      <c r="U28" s="859"/>
      <c r="V28" s="859">
        <v>637</v>
      </c>
      <c r="W28" s="859"/>
      <c r="X28" s="859"/>
      <c r="Y28" s="859"/>
      <c r="Z28" s="859"/>
      <c r="AA28" s="859">
        <v>27</v>
      </c>
      <c r="AB28" s="859"/>
      <c r="AC28" s="859"/>
      <c r="AD28" s="859"/>
      <c r="AE28" s="860"/>
      <c r="AF28" s="861">
        <v>27</v>
      </c>
      <c r="AG28" s="859"/>
      <c r="AH28" s="859"/>
      <c r="AI28" s="859"/>
      <c r="AJ28" s="862"/>
      <c r="AK28" s="863">
        <v>64</v>
      </c>
      <c r="AL28" s="864"/>
      <c r="AM28" s="864"/>
      <c r="AN28" s="864"/>
      <c r="AO28" s="864"/>
      <c r="AP28" s="864" t="s">
        <v>524</v>
      </c>
      <c r="AQ28" s="864"/>
      <c r="AR28" s="864"/>
      <c r="AS28" s="864"/>
      <c r="AT28" s="864"/>
      <c r="AU28" s="864" t="s">
        <v>524</v>
      </c>
      <c r="AV28" s="864"/>
      <c r="AW28" s="864"/>
      <c r="AX28" s="864"/>
      <c r="AY28" s="864"/>
      <c r="AZ28" s="865" t="s">
        <v>524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410</v>
      </c>
      <c r="C29" s="817"/>
      <c r="D29" s="817"/>
      <c r="E29" s="817"/>
      <c r="F29" s="817"/>
      <c r="G29" s="817"/>
      <c r="H29" s="817"/>
      <c r="I29" s="817"/>
      <c r="J29" s="817"/>
      <c r="K29" s="817"/>
      <c r="L29" s="817"/>
      <c r="M29" s="817"/>
      <c r="N29" s="817"/>
      <c r="O29" s="817"/>
      <c r="P29" s="818"/>
      <c r="Q29" s="819">
        <v>66</v>
      </c>
      <c r="R29" s="820"/>
      <c r="S29" s="820"/>
      <c r="T29" s="820"/>
      <c r="U29" s="820"/>
      <c r="V29" s="820">
        <v>46</v>
      </c>
      <c r="W29" s="820"/>
      <c r="X29" s="820"/>
      <c r="Y29" s="820"/>
      <c r="Z29" s="820"/>
      <c r="AA29" s="820">
        <v>20</v>
      </c>
      <c r="AB29" s="820"/>
      <c r="AC29" s="820"/>
      <c r="AD29" s="820"/>
      <c r="AE29" s="821"/>
      <c r="AF29" s="822">
        <v>20</v>
      </c>
      <c r="AG29" s="823"/>
      <c r="AH29" s="823"/>
      <c r="AI29" s="823"/>
      <c r="AJ29" s="824"/>
      <c r="AK29" s="870">
        <v>27</v>
      </c>
      <c r="AL29" s="866"/>
      <c r="AM29" s="866"/>
      <c r="AN29" s="866"/>
      <c r="AO29" s="866"/>
      <c r="AP29" s="866" t="s">
        <v>524</v>
      </c>
      <c r="AQ29" s="866"/>
      <c r="AR29" s="866"/>
      <c r="AS29" s="866"/>
      <c r="AT29" s="866"/>
      <c r="AU29" s="866" t="s">
        <v>524</v>
      </c>
      <c r="AV29" s="866"/>
      <c r="AW29" s="866"/>
      <c r="AX29" s="866"/>
      <c r="AY29" s="866"/>
      <c r="AZ29" s="867" t="s">
        <v>524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411</v>
      </c>
      <c r="C30" s="817"/>
      <c r="D30" s="817"/>
      <c r="E30" s="817"/>
      <c r="F30" s="817"/>
      <c r="G30" s="817"/>
      <c r="H30" s="817"/>
      <c r="I30" s="817"/>
      <c r="J30" s="817"/>
      <c r="K30" s="817"/>
      <c r="L30" s="817"/>
      <c r="M30" s="817"/>
      <c r="N30" s="817"/>
      <c r="O30" s="817"/>
      <c r="P30" s="818"/>
      <c r="Q30" s="819">
        <v>714</v>
      </c>
      <c r="R30" s="820"/>
      <c r="S30" s="820"/>
      <c r="T30" s="820"/>
      <c r="U30" s="820"/>
      <c r="V30" s="820">
        <v>623</v>
      </c>
      <c r="W30" s="820"/>
      <c r="X30" s="820"/>
      <c r="Y30" s="820"/>
      <c r="Z30" s="820"/>
      <c r="AA30" s="820">
        <v>91</v>
      </c>
      <c r="AB30" s="820"/>
      <c r="AC30" s="820"/>
      <c r="AD30" s="820"/>
      <c r="AE30" s="821"/>
      <c r="AF30" s="822">
        <v>91</v>
      </c>
      <c r="AG30" s="823"/>
      <c r="AH30" s="823"/>
      <c r="AI30" s="823"/>
      <c r="AJ30" s="824"/>
      <c r="AK30" s="870">
        <v>98</v>
      </c>
      <c r="AL30" s="866"/>
      <c r="AM30" s="866"/>
      <c r="AN30" s="866"/>
      <c r="AO30" s="866"/>
      <c r="AP30" s="866" t="s">
        <v>524</v>
      </c>
      <c r="AQ30" s="866"/>
      <c r="AR30" s="866"/>
      <c r="AS30" s="866"/>
      <c r="AT30" s="866"/>
      <c r="AU30" s="866" t="s">
        <v>524</v>
      </c>
      <c r="AV30" s="866"/>
      <c r="AW30" s="866"/>
      <c r="AX30" s="866"/>
      <c r="AY30" s="866"/>
      <c r="AZ30" s="867" t="s">
        <v>524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412</v>
      </c>
      <c r="C31" s="817"/>
      <c r="D31" s="817"/>
      <c r="E31" s="817"/>
      <c r="F31" s="817"/>
      <c r="G31" s="817"/>
      <c r="H31" s="817"/>
      <c r="I31" s="817"/>
      <c r="J31" s="817"/>
      <c r="K31" s="817"/>
      <c r="L31" s="817"/>
      <c r="M31" s="817"/>
      <c r="N31" s="817"/>
      <c r="O31" s="817"/>
      <c r="P31" s="818"/>
      <c r="Q31" s="819">
        <v>61</v>
      </c>
      <c r="R31" s="820"/>
      <c r="S31" s="820"/>
      <c r="T31" s="820"/>
      <c r="U31" s="820"/>
      <c r="V31" s="820">
        <v>60</v>
      </c>
      <c r="W31" s="820"/>
      <c r="X31" s="820"/>
      <c r="Y31" s="820"/>
      <c r="Z31" s="820"/>
      <c r="AA31" s="820">
        <v>1</v>
      </c>
      <c r="AB31" s="820"/>
      <c r="AC31" s="820"/>
      <c r="AD31" s="820"/>
      <c r="AE31" s="821"/>
      <c r="AF31" s="822">
        <v>1</v>
      </c>
      <c r="AG31" s="823"/>
      <c r="AH31" s="823"/>
      <c r="AI31" s="823"/>
      <c r="AJ31" s="824"/>
      <c r="AK31" s="870">
        <v>18</v>
      </c>
      <c r="AL31" s="866"/>
      <c r="AM31" s="866"/>
      <c r="AN31" s="866"/>
      <c r="AO31" s="866"/>
      <c r="AP31" s="866" t="s">
        <v>524</v>
      </c>
      <c r="AQ31" s="866"/>
      <c r="AR31" s="866"/>
      <c r="AS31" s="866"/>
      <c r="AT31" s="866"/>
      <c r="AU31" s="866" t="s">
        <v>524</v>
      </c>
      <c r="AV31" s="866"/>
      <c r="AW31" s="866"/>
      <c r="AX31" s="866"/>
      <c r="AY31" s="866"/>
      <c r="AZ31" s="867" t="s">
        <v>524</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413</v>
      </c>
      <c r="C32" s="817"/>
      <c r="D32" s="817"/>
      <c r="E32" s="817"/>
      <c r="F32" s="817"/>
      <c r="G32" s="817"/>
      <c r="H32" s="817"/>
      <c r="I32" s="817"/>
      <c r="J32" s="817"/>
      <c r="K32" s="817"/>
      <c r="L32" s="817"/>
      <c r="M32" s="817"/>
      <c r="N32" s="817"/>
      <c r="O32" s="817"/>
      <c r="P32" s="818"/>
      <c r="Q32" s="819">
        <v>131</v>
      </c>
      <c r="R32" s="820"/>
      <c r="S32" s="820"/>
      <c r="T32" s="820"/>
      <c r="U32" s="820"/>
      <c r="V32" s="820">
        <v>131</v>
      </c>
      <c r="W32" s="820"/>
      <c r="X32" s="820"/>
      <c r="Y32" s="820"/>
      <c r="Z32" s="820"/>
      <c r="AA32" s="820">
        <v>0</v>
      </c>
      <c r="AB32" s="820"/>
      <c r="AC32" s="820"/>
      <c r="AD32" s="820"/>
      <c r="AE32" s="821"/>
      <c r="AF32" s="822">
        <v>110</v>
      </c>
      <c r="AG32" s="823"/>
      <c r="AH32" s="823"/>
      <c r="AI32" s="823"/>
      <c r="AJ32" s="824"/>
      <c r="AK32" s="870">
        <v>35</v>
      </c>
      <c r="AL32" s="866"/>
      <c r="AM32" s="866"/>
      <c r="AN32" s="866"/>
      <c r="AO32" s="866"/>
      <c r="AP32" s="866">
        <v>701</v>
      </c>
      <c r="AQ32" s="866"/>
      <c r="AR32" s="866"/>
      <c r="AS32" s="866"/>
      <c r="AT32" s="866"/>
      <c r="AU32" s="866">
        <v>170</v>
      </c>
      <c r="AV32" s="866"/>
      <c r="AW32" s="866"/>
      <c r="AX32" s="866"/>
      <c r="AY32" s="866"/>
      <c r="AZ32" s="867" t="s">
        <v>524</v>
      </c>
      <c r="BA32" s="867"/>
      <c r="BB32" s="867"/>
      <c r="BC32" s="867"/>
      <c r="BD32" s="867"/>
      <c r="BE32" s="868" t="s">
        <v>590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414</v>
      </c>
      <c r="C33" s="817"/>
      <c r="D33" s="817"/>
      <c r="E33" s="817"/>
      <c r="F33" s="817"/>
      <c r="G33" s="817"/>
      <c r="H33" s="817"/>
      <c r="I33" s="817"/>
      <c r="J33" s="817"/>
      <c r="K33" s="817"/>
      <c r="L33" s="817"/>
      <c r="M33" s="817"/>
      <c r="N33" s="817"/>
      <c r="O33" s="817"/>
      <c r="P33" s="818"/>
      <c r="Q33" s="819">
        <v>13</v>
      </c>
      <c r="R33" s="820"/>
      <c r="S33" s="820"/>
      <c r="T33" s="820"/>
      <c r="U33" s="820"/>
      <c r="V33" s="820">
        <v>10</v>
      </c>
      <c r="W33" s="820"/>
      <c r="X33" s="820"/>
      <c r="Y33" s="820"/>
      <c r="Z33" s="820"/>
      <c r="AA33" s="820">
        <v>3</v>
      </c>
      <c r="AB33" s="820"/>
      <c r="AC33" s="820"/>
      <c r="AD33" s="820"/>
      <c r="AE33" s="821"/>
      <c r="AF33" s="822">
        <v>3</v>
      </c>
      <c r="AG33" s="823"/>
      <c r="AH33" s="823"/>
      <c r="AI33" s="823"/>
      <c r="AJ33" s="824"/>
      <c r="AK33" s="870" t="s">
        <v>524</v>
      </c>
      <c r="AL33" s="866"/>
      <c r="AM33" s="866"/>
      <c r="AN33" s="866"/>
      <c r="AO33" s="866"/>
      <c r="AP33" s="866" t="s">
        <v>524</v>
      </c>
      <c r="AQ33" s="866"/>
      <c r="AR33" s="866"/>
      <c r="AS33" s="866"/>
      <c r="AT33" s="866"/>
      <c r="AU33" s="866" t="s">
        <v>524</v>
      </c>
      <c r="AV33" s="866"/>
      <c r="AW33" s="866"/>
      <c r="AX33" s="866"/>
      <c r="AY33" s="866"/>
      <c r="AZ33" s="867" t="s">
        <v>524</v>
      </c>
      <c r="BA33" s="867"/>
      <c r="BB33" s="867"/>
      <c r="BC33" s="867"/>
      <c r="BD33" s="867"/>
      <c r="BE33" s="868" t="s">
        <v>591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415</v>
      </c>
      <c r="C34" s="817"/>
      <c r="D34" s="817"/>
      <c r="E34" s="817"/>
      <c r="F34" s="817"/>
      <c r="G34" s="817"/>
      <c r="H34" s="817"/>
      <c r="I34" s="817"/>
      <c r="J34" s="817"/>
      <c r="K34" s="817"/>
      <c r="L34" s="817"/>
      <c r="M34" s="817"/>
      <c r="N34" s="817"/>
      <c r="O34" s="817"/>
      <c r="P34" s="818"/>
      <c r="Q34" s="819">
        <v>245</v>
      </c>
      <c r="R34" s="820"/>
      <c r="S34" s="820"/>
      <c r="T34" s="820"/>
      <c r="U34" s="820"/>
      <c r="V34" s="820">
        <v>236</v>
      </c>
      <c r="W34" s="820"/>
      <c r="X34" s="820"/>
      <c r="Y34" s="820"/>
      <c r="Z34" s="820"/>
      <c r="AA34" s="820">
        <v>9</v>
      </c>
      <c r="AB34" s="820"/>
      <c r="AC34" s="820"/>
      <c r="AD34" s="820"/>
      <c r="AE34" s="821"/>
      <c r="AF34" s="822">
        <v>9</v>
      </c>
      <c r="AG34" s="823"/>
      <c r="AH34" s="823"/>
      <c r="AI34" s="823"/>
      <c r="AJ34" s="824"/>
      <c r="AK34" s="870">
        <v>128</v>
      </c>
      <c r="AL34" s="866"/>
      <c r="AM34" s="866"/>
      <c r="AN34" s="866"/>
      <c r="AO34" s="866"/>
      <c r="AP34" s="866">
        <v>693</v>
      </c>
      <c r="AQ34" s="866"/>
      <c r="AR34" s="866"/>
      <c r="AS34" s="866"/>
      <c r="AT34" s="866"/>
      <c r="AU34" s="866">
        <v>691</v>
      </c>
      <c r="AV34" s="866"/>
      <c r="AW34" s="866"/>
      <c r="AX34" s="866"/>
      <c r="AY34" s="866"/>
      <c r="AZ34" s="867" t="s">
        <v>524</v>
      </c>
      <c r="BA34" s="867"/>
      <c r="BB34" s="867"/>
      <c r="BC34" s="867"/>
      <c r="BD34" s="867"/>
      <c r="BE34" s="868" t="s">
        <v>591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416</v>
      </c>
      <c r="C35" s="817"/>
      <c r="D35" s="817"/>
      <c r="E35" s="817"/>
      <c r="F35" s="817"/>
      <c r="G35" s="817"/>
      <c r="H35" s="817"/>
      <c r="I35" s="817"/>
      <c r="J35" s="817"/>
      <c r="K35" s="817"/>
      <c r="L35" s="817"/>
      <c r="M35" s="817"/>
      <c r="N35" s="817"/>
      <c r="O35" s="817"/>
      <c r="P35" s="818"/>
      <c r="Q35" s="819">
        <v>3</v>
      </c>
      <c r="R35" s="820"/>
      <c r="S35" s="820"/>
      <c r="T35" s="820"/>
      <c r="U35" s="820"/>
      <c r="V35" s="820">
        <v>1</v>
      </c>
      <c r="W35" s="820"/>
      <c r="X35" s="820"/>
      <c r="Y35" s="820"/>
      <c r="Z35" s="820"/>
      <c r="AA35" s="820">
        <v>2</v>
      </c>
      <c r="AB35" s="820"/>
      <c r="AC35" s="820"/>
      <c r="AD35" s="820"/>
      <c r="AE35" s="821"/>
      <c r="AF35" s="822">
        <v>2</v>
      </c>
      <c r="AG35" s="823"/>
      <c r="AH35" s="823"/>
      <c r="AI35" s="823"/>
      <c r="AJ35" s="824"/>
      <c r="AK35" s="870">
        <v>1</v>
      </c>
      <c r="AL35" s="866"/>
      <c r="AM35" s="866"/>
      <c r="AN35" s="866"/>
      <c r="AO35" s="866"/>
      <c r="AP35" s="866" t="s">
        <v>524</v>
      </c>
      <c r="AQ35" s="866"/>
      <c r="AR35" s="866"/>
      <c r="AS35" s="866"/>
      <c r="AT35" s="866"/>
      <c r="AU35" s="866" t="s">
        <v>524</v>
      </c>
      <c r="AV35" s="866"/>
      <c r="AW35" s="866"/>
      <c r="AX35" s="866"/>
      <c r="AY35" s="866"/>
      <c r="AZ35" s="867" t="s">
        <v>524</v>
      </c>
      <c r="BA35" s="867"/>
      <c r="BB35" s="867"/>
      <c r="BC35" s="867"/>
      <c r="BD35" s="867"/>
      <c r="BE35" s="868" t="s">
        <v>591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417</v>
      </c>
      <c r="C36" s="817"/>
      <c r="D36" s="817"/>
      <c r="E36" s="817"/>
      <c r="F36" s="817"/>
      <c r="G36" s="817"/>
      <c r="H36" s="817"/>
      <c r="I36" s="817"/>
      <c r="J36" s="817"/>
      <c r="K36" s="817"/>
      <c r="L36" s="817"/>
      <c r="M36" s="817"/>
      <c r="N36" s="817"/>
      <c r="O36" s="817"/>
      <c r="P36" s="818"/>
      <c r="Q36" s="819">
        <v>41</v>
      </c>
      <c r="R36" s="820"/>
      <c r="S36" s="820"/>
      <c r="T36" s="820"/>
      <c r="U36" s="820"/>
      <c r="V36" s="820">
        <v>38</v>
      </c>
      <c r="W36" s="820"/>
      <c r="X36" s="820"/>
      <c r="Y36" s="820"/>
      <c r="Z36" s="820"/>
      <c r="AA36" s="820">
        <v>3</v>
      </c>
      <c r="AB36" s="820"/>
      <c r="AC36" s="820"/>
      <c r="AD36" s="820"/>
      <c r="AE36" s="821"/>
      <c r="AF36" s="822">
        <v>3</v>
      </c>
      <c r="AG36" s="823"/>
      <c r="AH36" s="823"/>
      <c r="AI36" s="823"/>
      <c r="AJ36" s="824"/>
      <c r="AK36" s="870">
        <v>7</v>
      </c>
      <c r="AL36" s="866"/>
      <c r="AM36" s="866"/>
      <c r="AN36" s="866"/>
      <c r="AO36" s="866"/>
      <c r="AP36" s="866">
        <v>69</v>
      </c>
      <c r="AQ36" s="866"/>
      <c r="AR36" s="866"/>
      <c r="AS36" s="866"/>
      <c r="AT36" s="866"/>
      <c r="AU36" s="866">
        <v>38</v>
      </c>
      <c r="AV36" s="866"/>
      <c r="AW36" s="866"/>
      <c r="AX36" s="866"/>
      <c r="AY36" s="866"/>
      <c r="AZ36" s="867" t="s">
        <v>524</v>
      </c>
      <c r="BA36" s="867"/>
      <c r="BB36" s="867"/>
      <c r="BC36" s="867"/>
      <c r="BD36" s="867"/>
      <c r="BE36" s="868" t="s">
        <v>591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418</v>
      </c>
      <c r="C37" s="817"/>
      <c r="D37" s="817"/>
      <c r="E37" s="817"/>
      <c r="F37" s="817"/>
      <c r="G37" s="817"/>
      <c r="H37" s="817"/>
      <c r="I37" s="817"/>
      <c r="J37" s="817"/>
      <c r="K37" s="817"/>
      <c r="L37" s="817"/>
      <c r="M37" s="817"/>
      <c r="N37" s="817"/>
      <c r="O37" s="817"/>
      <c r="P37" s="818"/>
      <c r="Q37" s="819">
        <v>2</v>
      </c>
      <c r="R37" s="820"/>
      <c r="S37" s="820"/>
      <c r="T37" s="820"/>
      <c r="U37" s="820"/>
      <c r="V37" s="820">
        <v>1</v>
      </c>
      <c r="W37" s="820"/>
      <c r="X37" s="820"/>
      <c r="Y37" s="820"/>
      <c r="Z37" s="820"/>
      <c r="AA37" s="820">
        <v>1</v>
      </c>
      <c r="AB37" s="820"/>
      <c r="AC37" s="820"/>
      <c r="AD37" s="820"/>
      <c r="AE37" s="821"/>
      <c r="AF37" s="822">
        <v>1</v>
      </c>
      <c r="AG37" s="823"/>
      <c r="AH37" s="823"/>
      <c r="AI37" s="823"/>
      <c r="AJ37" s="824"/>
      <c r="AK37" s="870">
        <v>0</v>
      </c>
      <c r="AL37" s="866"/>
      <c r="AM37" s="866"/>
      <c r="AN37" s="866"/>
      <c r="AO37" s="866"/>
      <c r="AP37" s="866" t="s">
        <v>524</v>
      </c>
      <c r="AQ37" s="866"/>
      <c r="AR37" s="866"/>
      <c r="AS37" s="866"/>
      <c r="AT37" s="866"/>
      <c r="AU37" s="866" t="s">
        <v>524</v>
      </c>
      <c r="AV37" s="866"/>
      <c r="AW37" s="866"/>
      <c r="AX37" s="866"/>
      <c r="AY37" s="866"/>
      <c r="AZ37" s="867" t="s">
        <v>524</v>
      </c>
      <c r="BA37" s="867"/>
      <c r="BB37" s="867"/>
      <c r="BC37" s="867"/>
      <c r="BD37" s="867"/>
      <c r="BE37" s="868" t="s">
        <v>591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419</v>
      </c>
      <c r="C38" s="817"/>
      <c r="D38" s="817"/>
      <c r="E38" s="817"/>
      <c r="F38" s="817"/>
      <c r="G38" s="817"/>
      <c r="H38" s="817"/>
      <c r="I38" s="817"/>
      <c r="J38" s="817"/>
      <c r="K38" s="817"/>
      <c r="L38" s="817"/>
      <c r="M38" s="817"/>
      <c r="N38" s="817"/>
      <c r="O38" s="817"/>
      <c r="P38" s="818"/>
      <c r="Q38" s="819">
        <v>45</v>
      </c>
      <c r="R38" s="820"/>
      <c r="S38" s="820"/>
      <c r="T38" s="820"/>
      <c r="U38" s="820"/>
      <c r="V38" s="820">
        <v>42</v>
      </c>
      <c r="W38" s="820"/>
      <c r="X38" s="820"/>
      <c r="Y38" s="820"/>
      <c r="Z38" s="820"/>
      <c r="AA38" s="820">
        <v>3</v>
      </c>
      <c r="AB38" s="820"/>
      <c r="AC38" s="820"/>
      <c r="AD38" s="820"/>
      <c r="AE38" s="821"/>
      <c r="AF38" s="822">
        <v>82</v>
      </c>
      <c r="AG38" s="823"/>
      <c r="AH38" s="823"/>
      <c r="AI38" s="823"/>
      <c r="AJ38" s="824"/>
      <c r="AK38" s="870" t="s">
        <v>524</v>
      </c>
      <c r="AL38" s="866"/>
      <c r="AM38" s="866"/>
      <c r="AN38" s="866"/>
      <c r="AO38" s="866"/>
      <c r="AP38" s="866" t="s">
        <v>524</v>
      </c>
      <c r="AQ38" s="866"/>
      <c r="AR38" s="866"/>
      <c r="AS38" s="866"/>
      <c r="AT38" s="866"/>
      <c r="AU38" s="866" t="s">
        <v>524</v>
      </c>
      <c r="AV38" s="866"/>
      <c r="AW38" s="866"/>
      <c r="AX38" s="866"/>
      <c r="AY38" s="866"/>
      <c r="AZ38" s="867" t="s">
        <v>524</v>
      </c>
      <c r="BA38" s="867"/>
      <c r="BB38" s="867"/>
      <c r="BC38" s="867"/>
      <c r="BD38" s="867"/>
      <c r="BE38" s="868" t="s">
        <v>591</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396</v>
      </c>
      <c r="B63" s="825" t="s">
        <v>421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348</v>
      </c>
      <c r="AG63" s="880"/>
      <c r="AH63" s="880"/>
      <c r="AI63" s="880"/>
      <c r="AJ63" s="881"/>
      <c r="AK63" s="882"/>
      <c r="AL63" s="877"/>
      <c r="AM63" s="877"/>
      <c r="AN63" s="877"/>
      <c r="AO63" s="877"/>
      <c r="AP63" s="880">
        <v>1463</v>
      </c>
      <c r="AQ63" s="880"/>
      <c r="AR63" s="880"/>
      <c r="AS63" s="880"/>
      <c r="AT63" s="880"/>
      <c r="AU63" s="880">
        <v>899</v>
      </c>
      <c r="AV63" s="880"/>
      <c r="AW63" s="880"/>
      <c r="AX63" s="880"/>
      <c r="AY63" s="880"/>
      <c r="AZ63" s="884"/>
      <c r="BA63" s="884"/>
      <c r="BB63" s="884"/>
      <c r="BC63" s="884"/>
      <c r="BD63" s="884"/>
      <c r="BE63" s="885"/>
      <c r="BF63" s="885"/>
      <c r="BG63" s="885"/>
      <c r="BH63" s="885"/>
      <c r="BI63" s="886"/>
      <c r="BJ63" s="887" t="s">
        <v>422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424</v>
      </c>
      <c r="B66" s="764"/>
      <c r="C66" s="764"/>
      <c r="D66" s="764"/>
      <c r="E66" s="764"/>
      <c r="F66" s="764"/>
      <c r="G66" s="764"/>
      <c r="H66" s="764"/>
      <c r="I66" s="764"/>
      <c r="J66" s="764"/>
      <c r="K66" s="764"/>
      <c r="L66" s="764"/>
      <c r="M66" s="764"/>
      <c r="N66" s="764"/>
      <c r="O66" s="764"/>
      <c r="P66" s="765"/>
      <c r="Q66" s="769" t="s">
        <v>425</v>
      </c>
      <c r="R66" s="770"/>
      <c r="S66" s="770"/>
      <c r="T66" s="770"/>
      <c r="U66" s="771"/>
      <c r="V66" s="769" t="s">
        <v>426</v>
      </c>
      <c r="W66" s="770"/>
      <c r="X66" s="770"/>
      <c r="Y66" s="770"/>
      <c r="Z66" s="771"/>
      <c r="AA66" s="769" t="s">
        <v>427</v>
      </c>
      <c r="AB66" s="770"/>
      <c r="AC66" s="770"/>
      <c r="AD66" s="770"/>
      <c r="AE66" s="771"/>
      <c r="AF66" s="890" t="s">
        <v>404</v>
      </c>
      <c r="AG66" s="851"/>
      <c r="AH66" s="851"/>
      <c r="AI66" s="851"/>
      <c r="AJ66" s="891"/>
      <c r="AK66" s="769" t="s">
        <v>428</v>
      </c>
      <c r="AL66" s="764"/>
      <c r="AM66" s="764"/>
      <c r="AN66" s="764"/>
      <c r="AO66" s="765"/>
      <c r="AP66" s="769" t="s">
        <v>429</v>
      </c>
      <c r="AQ66" s="770"/>
      <c r="AR66" s="770"/>
      <c r="AS66" s="770"/>
      <c r="AT66" s="771"/>
      <c r="AU66" s="769" t="s">
        <v>430</v>
      </c>
      <c r="AV66" s="770"/>
      <c r="AW66" s="770"/>
      <c r="AX66" s="770"/>
      <c r="AY66" s="771"/>
      <c r="AZ66" s="769" t="s">
        <v>384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592</v>
      </c>
      <c r="C68" s="906"/>
      <c r="D68" s="906"/>
      <c r="E68" s="906"/>
      <c r="F68" s="906"/>
      <c r="G68" s="906"/>
      <c r="H68" s="906"/>
      <c r="I68" s="906"/>
      <c r="J68" s="906"/>
      <c r="K68" s="906"/>
      <c r="L68" s="906"/>
      <c r="M68" s="906"/>
      <c r="N68" s="906"/>
      <c r="O68" s="906"/>
      <c r="P68" s="907"/>
      <c r="Q68" s="908">
        <v>7152</v>
      </c>
      <c r="R68" s="902"/>
      <c r="S68" s="902"/>
      <c r="T68" s="902"/>
      <c r="U68" s="902"/>
      <c r="V68" s="902">
        <v>6813</v>
      </c>
      <c r="W68" s="902"/>
      <c r="X68" s="902"/>
      <c r="Y68" s="902"/>
      <c r="Z68" s="902"/>
      <c r="AA68" s="902">
        <v>338</v>
      </c>
      <c r="AB68" s="902"/>
      <c r="AC68" s="902"/>
      <c r="AD68" s="902"/>
      <c r="AE68" s="902"/>
      <c r="AF68" s="902">
        <v>2062</v>
      </c>
      <c r="AG68" s="902"/>
      <c r="AH68" s="902"/>
      <c r="AI68" s="902"/>
      <c r="AJ68" s="902"/>
      <c r="AK68" s="902">
        <v>540</v>
      </c>
      <c r="AL68" s="902"/>
      <c r="AM68" s="902"/>
      <c r="AN68" s="902"/>
      <c r="AO68" s="902"/>
      <c r="AP68" s="902">
        <v>5014</v>
      </c>
      <c r="AQ68" s="902"/>
      <c r="AR68" s="902"/>
      <c r="AS68" s="902"/>
      <c r="AT68" s="902"/>
      <c r="AU68" s="902">
        <v>34</v>
      </c>
      <c r="AV68" s="902"/>
      <c r="AW68" s="902"/>
      <c r="AX68" s="902"/>
      <c r="AY68" s="902"/>
      <c r="AZ68" s="903" t="s">
        <v>602</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593</v>
      </c>
      <c r="C69" s="910"/>
      <c r="D69" s="910"/>
      <c r="E69" s="910"/>
      <c r="F69" s="910"/>
      <c r="G69" s="910"/>
      <c r="H69" s="910"/>
      <c r="I69" s="910"/>
      <c r="J69" s="910"/>
      <c r="K69" s="910"/>
      <c r="L69" s="910"/>
      <c r="M69" s="910"/>
      <c r="N69" s="910"/>
      <c r="O69" s="910"/>
      <c r="P69" s="911"/>
      <c r="Q69" s="912">
        <v>2319</v>
      </c>
      <c r="R69" s="866"/>
      <c r="S69" s="866"/>
      <c r="T69" s="866"/>
      <c r="U69" s="866"/>
      <c r="V69" s="866">
        <v>2291</v>
      </c>
      <c r="W69" s="866"/>
      <c r="X69" s="866"/>
      <c r="Y69" s="866"/>
      <c r="Z69" s="866"/>
      <c r="AA69" s="866">
        <v>27</v>
      </c>
      <c r="AB69" s="866"/>
      <c r="AC69" s="866"/>
      <c r="AD69" s="866"/>
      <c r="AE69" s="866"/>
      <c r="AF69" s="866">
        <v>23</v>
      </c>
      <c r="AG69" s="866"/>
      <c r="AH69" s="866"/>
      <c r="AI69" s="866"/>
      <c r="AJ69" s="866"/>
      <c r="AK69" s="866" t="s">
        <v>524</v>
      </c>
      <c r="AL69" s="866"/>
      <c r="AM69" s="866"/>
      <c r="AN69" s="866"/>
      <c r="AO69" s="866"/>
      <c r="AP69" s="866">
        <v>1119</v>
      </c>
      <c r="AQ69" s="866"/>
      <c r="AR69" s="866"/>
      <c r="AS69" s="866"/>
      <c r="AT69" s="866"/>
      <c r="AU69" s="866">
        <v>79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594</v>
      </c>
      <c r="C70" s="910"/>
      <c r="D70" s="910"/>
      <c r="E70" s="910"/>
      <c r="F70" s="910"/>
      <c r="G70" s="910"/>
      <c r="H70" s="910"/>
      <c r="I70" s="910"/>
      <c r="J70" s="910"/>
      <c r="K70" s="910"/>
      <c r="L70" s="910"/>
      <c r="M70" s="910"/>
      <c r="N70" s="910"/>
      <c r="O70" s="910"/>
      <c r="P70" s="911"/>
      <c r="Q70" s="912">
        <v>2881</v>
      </c>
      <c r="R70" s="866"/>
      <c r="S70" s="866"/>
      <c r="T70" s="866"/>
      <c r="U70" s="866"/>
      <c r="V70" s="866">
        <v>2064</v>
      </c>
      <c r="W70" s="866"/>
      <c r="X70" s="866"/>
      <c r="Y70" s="866"/>
      <c r="Z70" s="866"/>
      <c r="AA70" s="866">
        <v>817</v>
      </c>
      <c r="AB70" s="866"/>
      <c r="AC70" s="866"/>
      <c r="AD70" s="866"/>
      <c r="AE70" s="866"/>
      <c r="AF70" s="866">
        <v>252</v>
      </c>
      <c r="AG70" s="866"/>
      <c r="AH70" s="866"/>
      <c r="AI70" s="866"/>
      <c r="AJ70" s="866"/>
      <c r="AK70" s="866">
        <v>0</v>
      </c>
      <c r="AL70" s="866"/>
      <c r="AM70" s="866"/>
      <c r="AN70" s="866"/>
      <c r="AO70" s="866"/>
      <c r="AP70" s="866">
        <v>1959</v>
      </c>
      <c r="AQ70" s="866"/>
      <c r="AR70" s="866"/>
      <c r="AS70" s="866"/>
      <c r="AT70" s="866"/>
      <c r="AU70" s="866">
        <v>111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595</v>
      </c>
      <c r="C71" s="910"/>
      <c r="D71" s="910"/>
      <c r="E71" s="910"/>
      <c r="F71" s="910"/>
      <c r="G71" s="910"/>
      <c r="H71" s="910"/>
      <c r="I71" s="910"/>
      <c r="J71" s="910"/>
      <c r="K71" s="910"/>
      <c r="L71" s="910"/>
      <c r="M71" s="910"/>
      <c r="N71" s="910"/>
      <c r="O71" s="910"/>
      <c r="P71" s="911"/>
      <c r="Q71" s="912">
        <v>909</v>
      </c>
      <c r="R71" s="866"/>
      <c r="S71" s="866"/>
      <c r="T71" s="866"/>
      <c r="U71" s="866"/>
      <c r="V71" s="866">
        <v>848</v>
      </c>
      <c r="W71" s="866"/>
      <c r="X71" s="866"/>
      <c r="Y71" s="866"/>
      <c r="Z71" s="866"/>
      <c r="AA71" s="866">
        <v>61</v>
      </c>
      <c r="AB71" s="866"/>
      <c r="AC71" s="866"/>
      <c r="AD71" s="866"/>
      <c r="AE71" s="866"/>
      <c r="AF71" s="866">
        <v>53</v>
      </c>
      <c r="AG71" s="866"/>
      <c r="AH71" s="866"/>
      <c r="AI71" s="866"/>
      <c r="AJ71" s="866"/>
      <c r="AK71" s="866">
        <v>0</v>
      </c>
      <c r="AL71" s="866"/>
      <c r="AM71" s="866"/>
      <c r="AN71" s="866"/>
      <c r="AO71" s="866"/>
      <c r="AP71" s="866" t="s">
        <v>524</v>
      </c>
      <c r="AQ71" s="866"/>
      <c r="AR71" s="866"/>
      <c r="AS71" s="866"/>
      <c r="AT71" s="866"/>
      <c r="AU71" s="866" t="s">
        <v>524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596</v>
      </c>
      <c r="C72" s="910"/>
      <c r="D72" s="910"/>
      <c r="E72" s="910"/>
      <c r="F72" s="910"/>
      <c r="G72" s="910"/>
      <c r="H72" s="910"/>
      <c r="I72" s="910"/>
      <c r="J72" s="910"/>
      <c r="K72" s="910"/>
      <c r="L72" s="910"/>
      <c r="M72" s="910"/>
      <c r="N72" s="910"/>
      <c r="O72" s="910"/>
      <c r="P72" s="911"/>
      <c r="Q72" s="912">
        <v>253547</v>
      </c>
      <c r="R72" s="866"/>
      <c r="S72" s="866"/>
      <c r="T72" s="866"/>
      <c r="U72" s="866"/>
      <c r="V72" s="866">
        <v>238716</v>
      </c>
      <c r="W72" s="866"/>
      <c r="X72" s="866"/>
      <c r="Y72" s="866"/>
      <c r="Z72" s="866"/>
      <c r="AA72" s="866">
        <v>14831</v>
      </c>
      <c r="AB72" s="866"/>
      <c r="AC72" s="866"/>
      <c r="AD72" s="866"/>
      <c r="AE72" s="866"/>
      <c r="AF72" s="866">
        <v>114831</v>
      </c>
      <c r="AG72" s="866"/>
      <c r="AH72" s="866"/>
      <c r="AI72" s="866"/>
      <c r="AJ72" s="866"/>
      <c r="AK72" s="866">
        <v>635</v>
      </c>
      <c r="AL72" s="866"/>
      <c r="AM72" s="866"/>
      <c r="AN72" s="866"/>
      <c r="AO72" s="866"/>
      <c r="AP72" s="866" t="s">
        <v>524</v>
      </c>
      <c r="AQ72" s="866"/>
      <c r="AR72" s="866"/>
      <c r="AS72" s="866"/>
      <c r="AT72" s="866"/>
      <c r="AU72" s="866" t="s">
        <v>524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597</v>
      </c>
      <c r="C73" s="910"/>
      <c r="D73" s="910"/>
      <c r="E73" s="910"/>
      <c r="F73" s="910"/>
      <c r="G73" s="910"/>
      <c r="H73" s="910"/>
      <c r="I73" s="910"/>
      <c r="J73" s="910"/>
      <c r="K73" s="910"/>
      <c r="L73" s="910"/>
      <c r="M73" s="910"/>
      <c r="N73" s="910"/>
      <c r="O73" s="910"/>
      <c r="P73" s="911"/>
      <c r="Q73" s="912">
        <v>6836</v>
      </c>
      <c r="R73" s="866"/>
      <c r="S73" s="866"/>
      <c r="T73" s="866"/>
      <c r="U73" s="866"/>
      <c r="V73" s="866">
        <v>5439</v>
      </c>
      <c r="W73" s="866"/>
      <c r="X73" s="866"/>
      <c r="Y73" s="866"/>
      <c r="Z73" s="866"/>
      <c r="AA73" s="866">
        <v>1397</v>
      </c>
      <c r="AB73" s="866"/>
      <c r="AC73" s="866"/>
      <c r="AD73" s="866"/>
      <c r="AE73" s="866"/>
      <c r="AF73" s="866">
        <v>1397</v>
      </c>
      <c r="AG73" s="866"/>
      <c r="AH73" s="866"/>
      <c r="AI73" s="866"/>
      <c r="AJ73" s="866"/>
      <c r="AK73" s="866">
        <v>14</v>
      </c>
      <c r="AL73" s="866"/>
      <c r="AM73" s="866"/>
      <c r="AN73" s="866"/>
      <c r="AO73" s="866"/>
      <c r="AP73" s="866" t="s">
        <v>524</v>
      </c>
      <c r="AQ73" s="866"/>
      <c r="AR73" s="866"/>
      <c r="AS73" s="866"/>
      <c r="AT73" s="866"/>
      <c r="AU73" s="866" t="s">
        <v>524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598</v>
      </c>
      <c r="C74" s="910"/>
      <c r="D74" s="910"/>
      <c r="E74" s="910"/>
      <c r="F74" s="910"/>
      <c r="G74" s="910"/>
      <c r="H74" s="910"/>
      <c r="I74" s="910"/>
      <c r="J74" s="910"/>
      <c r="K74" s="910"/>
      <c r="L74" s="910"/>
      <c r="M74" s="910"/>
      <c r="N74" s="910"/>
      <c r="O74" s="910"/>
      <c r="P74" s="911"/>
      <c r="Q74" s="912">
        <v>1548</v>
      </c>
      <c r="R74" s="866"/>
      <c r="S74" s="866"/>
      <c r="T74" s="866"/>
      <c r="U74" s="866"/>
      <c r="V74" s="866">
        <v>1547</v>
      </c>
      <c r="W74" s="866"/>
      <c r="X74" s="866"/>
      <c r="Y74" s="866"/>
      <c r="Z74" s="866"/>
      <c r="AA74" s="866">
        <v>1</v>
      </c>
      <c r="AB74" s="866"/>
      <c r="AC74" s="866"/>
      <c r="AD74" s="866"/>
      <c r="AE74" s="866"/>
      <c r="AF74" s="866">
        <v>1</v>
      </c>
      <c r="AG74" s="866"/>
      <c r="AH74" s="866"/>
      <c r="AI74" s="866"/>
      <c r="AJ74" s="866"/>
      <c r="AK74" s="866" t="s">
        <v>524</v>
      </c>
      <c r="AL74" s="866"/>
      <c r="AM74" s="866"/>
      <c r="AN74" s="866"/>
      <c r="AO74" s="866"/>
      <c r="AP74" s="866" t="s">
        <v>524</v>
      </c>
      <c r="AQ74" s="866"/>
      <c r="AR74" s="866"/>
      <c r="AS74" s="866"/>
      <c r="AT74" s="866"/>
      <c r="AU74" s="866" t="s">
        <v>524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599</v>
      </c>
      <c r="C75" s="910"/>
      <c r="D75" s="910"/>
      <c r="E75" s="910"/>
      <c r="F75" s="910"/>
      <c r="G75" s="910"/>
      <c r="H75" s="910"/>
      <c r="I75" s="910"/>
      <c r="J75" s="910"/>
      <c r="K75" s="910"/>
      <c r="L75" s="910"/>
      <c r="M75" s="910"/>
      <c r="N75" s="910"/>
      <c r="O75" s="910"/>
      <c r="P75" s="911"/>
      <c r="Q75" s="913">
        <v>15</v>
      </c>
      <c r="R75" s="914"/>
      <c r="S75" s="914"/>
      <c r="T75" s="914"/>
      <c r="U75" s="870"/>
      <c r="V75" s="915">
        <v>15</v>
      </c>
      <c r="W75" s="914"/>
      <c r="X75" s="914"/>
      <c r="Y75" s="914"/>
      <c r="Z75" s="870"/>
      <c r="AA75" s="915">
        <v>0</v>
      </c>
      <c r="AB75" s="914"/>
      <c r="AC75" s="914"/>
      <c r="AD75" s="914"/>
      <c r="AE75" s="870"/>
      <c r="AF75" s="915">
        <v>0</v>
      </c>
      <c r="AG75" s="914"/>
      <c r="AH75" s="914"/>
      <c r="AI75" s="914"/>
      <c r="AJ75" s="870"/>
      <c r="AK75" s="915" t="s">
        <v>524</v>
      </c>
      <c r="AL75" s="914"/>
      <c r="AM75" s="914"/>
      <c r="AN75" s="914"/>
      <c r="AO75" s="870"/>
      <c r="AP75" s="915" t="s">
        <v>524</v>
      </c>
      <c r="AQ75" s="914"/>
      <c r="AR75" s="914"/>
      <c r="AS75" s="914"/>
      <c r="AT75" s="870"/>
      <c r="AU75" s="915" t="s">
        <v>524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600</v>
      </c>
      <c r="C76" s="910"/>
      <c r="D76" s="910"/>
      <c r="E76" s="910"/>
      <c r="F76" s="910"/>
      <c r="G76" s="910"/>
      <c r="H76" s="910"/>
      <c r="I76" s="910"/>
      <c r="J76" s="910"/>
      <c r="K76" s="910"/>
      <c r="L76" s="910"/>
      <c r="M76" s="910"/>
      <c r="N76" s="910"/>
      <c r="O76" s="910"/>
      <c r="P76" s="911"/>
      <c r="Q76" s="913">
        <v>56</v>
      </c>
      <c r="R76" s="914"/>
      <c r="S76" s="914"/>
      <c r="T76" s="914"/>
      <c r="U76" s="870"/>
      <c r="V76" s="915">
        <v>38</v>
      </c>
      <c r="W76" s="914"/>
      <c r="X76" s="914"/>
      <c r="Y76" s="914"/>
      <c r="Z76" s="870"/>
      <c r="AA76" s="915">
        <v>18</v>
      </c>
      <c r="AB76" s="914"/>
      <c r="AC76" s="914"/>
      <c r="AD76" s="914"/>
      <c r="AE76" s="870"/>
      <c r="AF76" s="915">
        <v>18</v>
      </c>
      <c r="AG76" s="914"/>
      <c r="AH76" s="914"/>
      <c r="AI76" s="914"/>
      <c r="AJ76" s="870"/>
      <c r="AK76" s="915" t="s">
        <v>524</v>
      </c>
      <c r="AL76" s="914"/>
      <c r="AM76" s="914"/>
      <c r="AN76" s="914"/>
      <c r="AO76" s="870"/>
      <c r="AP76" s="915" t="s">
        <v>524</v>
      </c>
      <c r="AQ76" s="914"/>
      <c r="AR76" s="914"/>
      <c r="AS76" s="914"/>
      <c r="AT76" s="870"/>
      <c r="AU76" s="915" t="s">
        <v>524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601</v>
      </c>
      <c r="C77" s="910"/>
      <c r="D77" s="910"/>
      <c r="E77" s="910"/>
      <c r="F77" s="910"/>
      <c r="G77" s="910"/>
      <c r="H77" s="910"/>
      <c r="I77" s="910"/>
      <c r="J77" s="910"/>
      <c r="K77" s="910"/>
      <c r="L77" s="910"/>
      <c r="M77" s="910"/>
      <c r="N77" s="910"/>
      <c r="O77" s="910"/>
      <c r="P77" s="911"/>
      <c r="Q77" s="913">
        <v>40</v>
      </c>
      <c r="R77" s="914"/>
      <c r="S77" s="914"/>
      <c r="T77" s="914"/>
      <c r="U77" s="870"/>
      <c r="V77" s="915">
        <v>39</v>
      </c>
      <c r="W77" s="914"/>
      <c r="X77" s="914"/>
      <c r="Y77" s="914"/>
      <c r="Z77" s="870"/>
      <c r="AA77" s="915">
        <v>1</v>
      </c>
      <c r="AB77" s="914"/>
      <c r="AC77" s="914"/>
      <c r="AD77" s="914"/>
      <c r="AE77" s="870"/>
      <c r="AF77" s="915">
        <v>1</v>
      </c>
      <c r="AG77" s="914"/>
      <c r="AH77" s="914"/>
      <c r="AI77" s="914"/>
      <c r="AJ77" s="870"/>
      <c r="AK77" s="915" t="s">
        <v>524</v>
      </c>
      <c r="AL77" s="914"/>
      <c r="AM77" s="914"/>
      <c r="AN77" s="914"/>
      <c r="AO77" s="870"/>
      <c r="AP77" s="915" t="s">
        <v>524</v>
      </c>
      <c r="AQ77" s="914"/>
      <c r="AR77" s="914"/>
      <c r="AS77" s="914"/>
      <c r="AT77" s="870"/>
      <c r="AU77" s="915" t="s">
        <v>524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396</v>
      </c>
      <c r="B88" s="825" t="s">
        <v>431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118638</v>
      </c>
      <c r="AG88" s="880"/>
      <c r="AH88" s="880"/>
      <c r="AI88" s="880"/>
      <c r="AJ88" s="880"/>
      <c r="AK88" s="877"/>
      <c r="AL88" s="877"/>
      <c r="AM88" s="877"/>
      <c r="AN88" s="877"/>
      <c r="AO88" s="877"/>
      <c r="AP88" s="880">
        <v>8092</v>
      </c>
      <c r="AQ88" s="880"/>
      <c r="AR88" s="880"/>
      <c r="AS88" s="880"/>
      <c r="AT88" s="880"/>
      <c r="AU88" s="880">
        <v>224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432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v>
      </c>
      <c r="CS102" s="888"/>
      <c r="CT102" s="888"/>
      <c r="CU102" s="888"/>
      <c r="CV102" s="927"/>
      <c r="CW102" s="926">
        <v>0</v>
      </c>
      <c r="CX102" s="888"/>
      <c r="CY102" s="888"/>
      <c r="CZ102" s="888"/>
      <c r="DA102" s="927"/>
      <c r="DB102" s="926">
        <v>0</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440</v>
      </c>
      <c r="AB109" s="929"/>
      <c r="AC109" s="929"/>
      <c r="AD109" s="929"/>
      <c r="AE109" s="930"/>
      <c r="AF109" s="928" t="s">
        <v>441</v>
      </c>
      <c r="AG109" s="929"/>
      <c r="AH109" s="929"/>
      <c r="AI109" s="929"/>
      <c r="AJ109" s="930"/>
      <c r="AK109" s="928" t="s">
        <v>314</v>
      </c>
      <c r="AL109" s="929"/>
      <c r="AM109" s="929"/>
      <c r="AN109" s="929"/>
      <c r="AO109" s="930"/>
      <c r="AP109" s="928" t="s">
        <v>442</v>
      </c>
      <c r="AQ109" s="929"/>
      <c r="AR109" s="929"/>
      <c r="AS109" s="929"/>
      <c r="AT109" s="931"/>
      <c r="AU109" s="948" t="s">
        <v>439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440</v>
      </c>
      <c r="BR109" s="929"/>
      <c r="BS109" s="929"/>
      <c r="BT109" s="929"/>
      <c r="BU109" s="930"/>
      <c r="BV109" s="928" t="s">
        <v>441</v>
      </c>
      <c r="BW109" s="929"/>
      <c r="BX109" s="929"/>
      <c r="BY109" s="929"/>
      <c r="BZ109" s="930"/>
      <c r="CA109" s="928" t="s">
        <v>314</v>
      </c>
      <c r="CB109" s="929"/>
      <c r="CC109" s="929"/>
      <c r="CD109" s="929"/>
      <c r="CE109" s="930"/>
      <c r="CF109" s="949" t="s">
        <v>442</v>
      </c>
      <c r="CG109" s="949"/>
      <c r="CH109" s="949"/>
      <c r="CI109" s="949"/>
      <c r="CJ109" s="949"/>
      <c r="CK109" s="928" t="s">
        <v>443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440</v>
      </c>
      <c r="DH109" s="929"/>
      <c r="DI109" s="929"/>
      <c r="DJ109" s="929"/>
      <c r="DK109" s="930"/>
      <c r="DL109" s="928" t="s">
        <v>441</v>
      </c>
      <c r="DM109" s="929"/>
      <c r="DN109" s="929"/>
      <c r="DO109" s="929"/>
      <c r="DP109" s="930"/>
      <c r="DQ109" s="928" t="s">
        <v>314</v>
      </c>
      <c r="DR109" s="929"/>
      <c r="DS109" s="929"/>
      <c r="DT109" s="929"/>
      <c r="DU109" s="930"/>
      <c r="DV109" s="928" t="s">
        <v>442</v>
      </c>
      <c r="DW109" s="929"/>
      <c r="DX109" s="929"/>
      <c r="DY109" s="929"/>
      <c r="DZ109" s="931"/>
    </row>
    <row r="110" spans="1:131" s="230" customFormat="1" ht="26.25" customHeight="1" x14ac:dyDescent="0.2">
      <c r="A110" s="932" t="s">
        <v>444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380770</v>
      </c>
      <c r="AB110" s="936"/>
      <c r="AC110" s="936"/>
      <c r="AD110" s="936"/>
      <c r="AE110" s="937"/>
      <c r="AF110" s="938">
        <v>385118</v>
      </c>
      <c r="AG110" s="936"/>
      <c r="AH110" s="936"/>
      <c r="AI110" s="936"/>
      <c r="AJ110" s="937"/>
      <c r="AK110" s="938">
        <v>364631</v>
      </c>
      <c r="AL110" s="936"/>
      <c r="AM110" s="936"/>
      <c r="AN110" s="936"/>
      <c r="AO110" s="937"/>
      <c r="AP110" s="939">
        <v>14.2</v>
      </c>
      <c r="AQ110" s="940"/>
      <c r="AR110" s="940"/>
      <c r="AS110" s="940"/>
      <c r="AT110" s="941"/>
      <c r="AU110" s="942" t="s">
        <v>74</v>
      </c>
      <c r="AV110" s="943"/>
      <c r="AW110" s="943"/>
      <c r="AX110" s="943"/>
      <c r="AY110" s="943"/>
      <c r="AZ110" s="965" t="s">
        <v>445</v>
      </c>
      <c r="BA110" s="933"/>
      <c r="BB110" s="933"/>
      <c r="BC110" s="933"/>
      <c r="BD110" s="933"/>
      <c r="BE110" s="933"/>
      <c r="BF110" s="933"/>
      <c r="BG110" s="933"/>
      <c r="BH110" s="933"/>
      <c r="BI110" s="933"/>
      <c r="BJ110" s="933"/>
      <c r="BK110" s="933"/>
      <c r="BL110" s="933"/>
      <c r="BM110" s="933"/>
      <c r="BN110" s="933"/>
      <c r="BO110" s="933"/>
      <c r="BP110" s="934"/>
      <c r="BQ110" s="966">
        <v>3538886</v>
      </c>
      <c r="BR110" s="967"/>
      <c r="BS110" s="967"/>
      <c r="BT110" s="967"/>
      <c r="BU110" s="967"/>
      <c r="BV110" s="967">
        <v>3480346</v>
      </c>
      <c r="BW110" s="967"/>
      <c r="BX110" s="967"/>
      <c r="BY110" s="967"/>
      <c r="BZ110" s="967"/>
      <c r="CA110" s="967">
        <v>3635529</v>
      </c>
      <c r="CB110" s="967"/>
      <c r="CC110" s="967"/>
      <c r="CD110" s="967"/>
      <c r="CE110" s="967"/>
      <c r="CF110" s="980">
        <v>141.69999999999999</v>
      </c>
      <c r="CG110" s="981"/>
      <c r="CH110" s="981"/>
      <c r="CI110" s="981"/>
      <c r="CJ110" s="981"/>
      <c r="CK110" s="982" t="s">
        <v>446</v>
      </c>
      <c r="CL110" s="983"/>
      <c r="CM110" s="965" t="s">
        <v>447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448</v>
      </c>
      <c r="DH110" s="967"/>
      <c r="DI110" s="967"/>
      <c r="DJ110" s="967"/>
      <c r="DK110" s="967"/>
      <c r="DL110" s="967" t="s">
        <v>398</v>
      </c>
      <c r="DM110" s="967"/>
      <c r="DN110" s="967"/>
      <c r="DO110" s="967"/>
      <c r="DP110" s="967"/>
      <c r="DQ110" s="967" t="s">
        <v>398</v>
      </c>
      <c r="DR110" s="967"/>
      <c r="DS110" s="967"/>
      <c r="DT110" s="967"/>
      <c r="DU110" s="967"/>
      <c r="DV110" s="968" t="s">
        <v>398</v>
      </c>
      <c r="DW110" s="968"/>
      <c r="DX110" s="968"/>
      <c r="DY110" s="968"/>
      <c r="DZ110" s="969"/>
    </row>
    <row r="111" spans="1:131" s="230" customFormat="1" ht="26.25" customHeight="1" x14ac:dyDescent="0.2">
      <c r="A111" s="970" t="s">
        <v>449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398</v>
      </c>
      <c r="AB111" s="974"/>
      <c r="AC111" s="974"/>
      <c r="AD111" s="974"/>
      <c r="AE111" s="975"/>
      <c r="AF111" s="976" t="s">
        <v>131</v>
      </c>
      <c r="AG111" s="974"/>
      <c r="AH111" s="974"/>
      <c r="AI111" s="974"/>
      <c r="AJ111" s="975"/>
      <c r="AK111" s="976" t="s">
        <v>422</v>
      </c>
      <c r="AL111" s="974"/>
      <c r="AM111" s="974"/>
      <c r="AN111" s="974"/>
      <c r="AO111" s="975"/>
      <c r="AP111" s="977" t="s">
        <v>422</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v>36246</v>
      </c>
      <c r="BR111" s="962"/>
      <c r="BS111" s="962"/>
      <c r="BT111" s="962"/>
      <c r="BU111" s="962"/>
      <c r="BV111" s="962">
        <v>28997</v>
      </c>
      <c r="BW111" s="962"/>
      <c r="BX111" s="962"/>
      <c r="BY111" s="962"/>
      <c r="BZ111" s="962"/>
      <c r="CA111" s="962">
        <v>21748</v>
      </c>
      <c r="CB111" s="962"/>
      <c r="CC111" s="962"/>
      <c r="CD111" s="962"/>
      <c r="CE111" s="962"/>
      <c r="CF111" s="956">
        <v>0.8</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422</v>
      </c>
      <c r="DH111" s="962"/>
      <c r="DI111" s="962"/>
      <c r="DJ111" s="962"/>
      <c r="DK111" s="962"/>
      <c r="DL111" s="962" t="s">
        <v>398</v>
      </c>
      <c r="DM111" s="962"/>
      <c r="DN111" s="962"/>
      <c r="DO111" s="962"/>
      <c r="DP111" s="962"/>
      <c r="DQ111" s="962" t="s">
        <v>398</v>
      </c>
      <c r="DR111" s="962"/>
      <c r="DS111" s="962"/>
      <c r="DT111" s="962"/>
      <c r="DU111" s="962"/>
      <c r="DV111" s="963" t="s">
        <v>398</v>
      </c>
      <c r="DW111" s="963"/>
      <c r="DX111" s="963"/>
      <c r="DY111" s="963"/>
      <c r="DZ111" s="964"/>
    </row>
    <row r="112" spans="1:131" s="230" customFormat="1" ht="26.25" customHeight="1" x14ac:dyDescent="0.2">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398</v>
      </c>
      <c r="AL112" s="995"/>
      <c r="AM112" s="995"/>
      <c r="AN112" s="995"/>
      <c r="AO112" s="996"/>
      <c r="AP112" s="998" t="s">
        <v>131</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1054292</v>
      </c>
      <c r="BR112" s="962"/>
      <c r="BS112" s="962"/>
      <c r="BT112" s="962"/>
      <c r="BU112" s="962"/>
      <c r="BV112" s="962">
        <v>943003</v>
      </c>
      <c r="BW112" s="962"/>
      <c r="BX112" s="962"/>
      <c r="BY112" s="962"/>
      <c r="BZ112" s="962"/>
      <c r="CA112" s="962">
        <v>898148</v>
      </c>
      <c r="CB112" s="962"/>
      <c r="CC112" s="962"/>
      <c r="CD112" s="962"/>
      <c r="CE112" s="962"/>
      <c r="CF112" s="956">
        <v>35</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448</v>
      </c>
      <c r="DH112" s="962"/>
      <c r="DI112" s="962"/>
      <c r="DJ112" s="962"/>
      <c r="DK112" s="962"/>
      <c r="DL112" s="962" t="s">
        <v>398</v>
      </c>
      <c r="DM112" s="962"/>
      <c r="DN112" s="962"/>
      <c r="DO112" s="962"/>
      <c r="DP112" s="962"/>
      <c r="DQ112" s="962" t="s">
        <v>398</v>
      </c>
      <c r="DR112" s="962"/>
      <c r="DS112" s="962"/>
      <c r="DT112" s="962"/>
      <c r="DU112" s="962"/>
      <c r="DV112" s="963" t="s">
        <v>422</v>
      </c>
      <c r="DW112" s="963"/>
      <c r="DX112" s="963"/>
      <c r="DY112" s="963"/>
      <c r="DZ112" s="964"/>
    </row>
    <row r="113" spans="1:130" s="230" customFormat="1" ht="26.25" customHeight="1" x14ac:dyDescent="0.2">
      <c r="A113" s="990"/>
      <c r="B113" s="991"/>
      <c r="C113" s="959" t="s">
        <v>456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147274</v>
      </c>
      <c r="AB113" s="974"/>
      <c r="AC113" s="974"/>
      <c r="AD113" s="974"/>
      <c r="AE113" s="975"/>
      <c r="AF113" s="976">
        <v>150026</v>
      </c>
      <c r="AG113" s="974"/>
      <c r="AH113" s="974"/>
      <c r="AI113" s="974"/>
      <c r="AJ113" s="975"/>
      <c r="AK113" s="976">
        <v>149012</v>
      </c>
      <c r="AL113" s="974"/>
      <c r="AM113" s="974"/>
      <c r="AN113" s="974"/>
      <c r="AO113" s="975"/>
      <c r="AP113" s="977">
        <v>5.8</v>
      </c>
      <c r="AQ113" s="978"/>
      <c r="AR113" s="978"/>
      <c r="AS113" s="978"/>
      <c r="AT113" s="979"/>
      <c r="AU113" s="944"/>
      <c r="AV113" s="945"/>
      <c r="AW113" s="945"/>
      <c r="AX113" s="945"/>
      <c r="AY113" s="945"/>
      <c r="AZ113" s="958" t="s">
        <v>457</v>
      </c>
      <c r="BA113" s="959"/>
      <c r="BB113" s="959"/>
      <c r="BC113" s="959"/>
      <c r="BD113" s="959"/>
      <c r="BE113" s="959"/>
      <c r="BF113" s="959"/>
      <c r="BG113" s="959"/>
      <c r="BH113" s="959"/>
      <c r="BI113" s="959"/>
      <c r="BJ113" s="959"/>
      <c r="BK113" s="959"/>
      <c r="BL113" s="959"/>
      <c r="BM113" s="959"/>
      <c r="BN113" s="959"/>
      <c r="BO113" s="959"/>
      <c r="BP113" s="960"/>
      <c r="BQ113" s="961">
        <v>172800</v>
      </c>
      <c r="BR113" s="962"/>
      <c r="BS113" s="962"/>
      <c r="BT113" s="962"/>
      <c r="BU113" s="962"/>
      <c r="BV113" s="962">
        <v>173544</v>
      </c>
      <c r="BW113" s="962"/>
      <c r="BX113" s="962"/>
      <c r="BY113" s="962"/>
      <c r="BZ113" s="962"/>
      <c r="CA113" s="962">
        <v>223593</v>
      </c>
      <c r="CB113" s="962"/>
      <c r="CC113" s="962"/>
      <c r="CD113" s="962"/>
      <c r="CE113" s="962"/>
      <c r="CF113" s="956">
        <v>8.6999999999999993</v>
      </c>
      <c r="CG113" s="957"/>
      <c r="CH113" s="957"/>
      <c r="CI113" s="957"/>
      <c r="CJ113" s="957"/>
      <c r="CK113" s="984"/>
      <c r="CL113" s="985"/>
      <c r="CM113" s="958" t="s">
        <v>458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398</v>
      </c>
      <c r="DH113" s="995"/>
      <c r="DI113" s="995"/>
      <c r="DJ113" s="995"/>
      <c r="DK113" s="996"/>
      <c r="DL113" s="997" t="s">
        <v>131</v>
      </c>
      <c r="DM113" s="995"/>
      <c r="DN113" s="995"/>
      <c r="DO113" s="995"/>
      <c r="DP113" s="996"/>
      <c r="DQ113" s="997" t="s">
        <v>398</v>
      </c>
      <c r="DR113" s="995"/>
      <c r="DS113" s="995"/>
      <c r="DT113" s="995"/>
      <c r="DU113" s="996"/>
      <c r="DV113" s="998" t="s">
        <v>422</v>
      </c>
      <c r="DW113" s="999"/>
      <c r="DX113" s="999"/>
      <c r="DY113" s="999"/>
      <c r="DZ113" s="1000"/>
    </row>
    <row r="114" spans="1:130" s="230" customFormat="1" ht="26.25" customHeight="1" x14ac:dyDescent="0.2">
      <c r="A114" s="990"/>
      <c r="B114" s="991"/>
      <c r="C114" s="959" t="s">
        <v>459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4105</v>
      </c>
      <c r="AB114" s="995"/>
      <c r="AC114" s="995"/>
      <c r="AD114" s="995"/>
      <c r="AE114" s="996"/>
      <c r="AF114" s="997">
        <v>6878</v>
      </c>
      <c r="AG114" s="995"/>
      <c r="AH114" s="995"/>
      <c r="AI114" s="995"/>
      <c r="AJ114" s="996"/>
      <c r="AK114" s="997">
        <v>11826</v>
      </c>
      <c r="AL114" s="995"/>
      <c r="AM114" s="995"/>
      <c r="AN114" s="995"/>
      <c r="AO114" s="996"/>
      <c r="AP114" s="998">
        <v>0.5</v>
      </c>
      <c r="AQ114" s="999"/>
      <c r="AR114" s="999"/>
      <c r="AS114" s="999"/>
      <c r="AT114" s="1000"/>
      <c r="AU114" s="944"/>
      <c r="AV114" s="945"/>
      <c r="AW114" s="945"/>
      <c r="AX114" s="945"/>
      <c r="AY114" s="945"/>
      <c r="AZ114" s="958" t="s">
        <v>460</v>
      </c>
      <c r="BA114" s="959"/>
      <c r="BB114" s="959"/>
      <c r="BC114" s="959"/>
      <c r="BD114" s="959"/>
      <c r="BE114" s="959"/>
      <c r="BF114" s="959"/>
      <c r="BG114" s="959"/>
      <c r="BH114" s="959"/>
      <c r="BI114" s="959"/>
      <c r="BJ114" s="959"/>
      <c r="BK114" s="959"/>
      <c r="BL114" s="959"/>
      <c r="BM114" s="959"/>
      <c r="BN114" s="959"/>
      <c r="BO114" s="959"/>
      <c r="BP114" s="960"/>
      <c r="BQ114" s="961">
        <v>387192</v>
      </c>
      <c r="BR114" s="962"/>
      <c r="BS114" s="962"/>
      <c r="BT114" s="962"/>
      <c r="BU114" s="962"/>
      <c r="BV114" s="962">
        <v>358284</v>
      </c>
      <c r="BW114" s="962"/>
      <c r="BX114" s="962"/>
      <c r="BY114" s="962"/>
      <c r="BZ114" s="962"/>
      <c r="CA114" s="962">
        <v>344895</v>
      </c>
      <c r="CB114" s="962"/>
      <c r="CC114" s="962"/>
      <c r="CD114" s="962"/>
      <c r="CE114" s="962"/>
      <c r="CF114" s="956">
        <v>13.4</v>
      </c>
      <c r="CG114" s="957"/>
      <c r="CH114" s="957"/>
      <c r="CI114" s="957"/>
      <c r="CJ114" s="957"/>
      <c r="CK114" s="984"/>
      <c r="CL114" s="985"/>
      <c r="CM114" s="958" t="s">
        <v>461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398</v>
      </c>
      <c r="DH114" s="995"/>
      <c r="DI114" s="995"/>
      <c r="DJ114" s="995"/>
      <c r="DK114" s="996"/>
      <c r="DL114" s="997" t="s">
        <v>448</v>
      </c>
      <c r="DM114" s="995"/>
      <c r="DN114" s="995"/>
      <c r="DO114" s="995"/>
      <c r="DP114" s="996"/>
      <c r="DQ114" s="997" t="s">
        <v>398</v>
      </c>
      <c r="DR114" s="995"/>
      <c r="DS114" s="995"/>
      <c r="DT114" s="995"/>
      <c r="DU114" s="996"/>
      <c r="DV114" s="998" t="s">
        <v>131</v>
      </c>
      <c r="DW114" s="999"/>
      <c r="DX114" s="999"/>
      <c r="DY114" s="999"/>
      <c r="DZ114" s="1000"/>
    </row>
    <row r="115" spans="1:130" s="230" customFormat="1" ht="26.25" customHeight="1" x14ac:dyDescent="0.2">
      <c r="A115" s="990"/>
      <c r="B115" s="991"/>
      <c r="C115" s="959" t="s">
        <v>462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7807</v>
      </c>
      <c r="AB115" s="974"/>
      <c r="AC115" s="974"/>
      <c r="AD115" s="974"/>
      <c r="AE115" s="975"/>
      <c r="AF115" s="976">
        <v>7706</v>
      </c>
      <c r="AG115" s="974"/>
      <c r="AH115" s="974"/>
      <c r="AI115" s="974"/>
      <c r="AJ115" s="975"/>
      <c r="AK115" s="976">
        <v>7604</v>
      </c>
      <c r="AL115" s="974"/>
      <c r="AM115" s="974"/>
      <c r="AN115" s="974"/>
      <c r="AO115" s="975"/>
      <c r="AP115" s="977">
        <v>0.3</v>
      </c>
      <c r="AQ115" s="978"/>
      <c r="AR115" s="978"/>
      <c r="AS115" s="978"/>
      <c r="AT115" s="979"/>
      <c r="AU115" s="944"/>
      <c r="AV115" s="945"/>
      <c r="AW115" s="945"/>
      <c r="AX115" s="945"/>
      <c r="AY115" s="945"/>
      <c r="AZ115" s="958" t="s">
        <v>463</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398</v>
      </c>
      <c r="BW115" s="962"/>
      <c r="BX115" s="962"/>
      <c r="BY115" s="962"/>
      <c r="BZ115" s="962"/>
      <c r="CA115" s="962" t="s">
        <v>464</v>
      </c>
      <c r="CB115" s="962"/>
      <c r="CC115" s="962"/>
      <c r="CD115" s="962"/>
      <c r="CE115" s="962"/>
      <c r="CF115" s="956" t="s">
        <v>398</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448</v>
      </c>
      <c r="DH115" s="995"/>
      <c r="DI115" s="995"/>
      <c r="DJ115" s="995"/>
      <c r="DK115" s="996"/>
      <c r="DL115" s="997" t="s">
        <v>422</v>
      </c>
      <c r="DM115" s="995"/>
      <c r="DN115" s="995"/>
      <c r="DO115" s="995"/>
      <c r="DP115" s="996"/>
      <c r="DQ115" s="997" t="s">
        <v>131</v>
      </c>
      <c r="DR115" s="995"/>
      <c r="DS115" s="995"/>
      <c r="DT115" s="995"/>
      <c r="DU115" s="996"/>
      <c r="DV115" s="998" t="s">
        <v>398</v>
      </c>
      <c r="DW115" s="999"/>
      <c r="DX115" s="999"/>
      <c r="DY115" s="999"/>
      <c r="DZ115" s="1000"/>
    </row>
    <row r="116" spans="1:130" s="230" customFormat="1" ht="26.25" customHeight="1" x14ac:dyDescent="0.2">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398</v>
      </c>
      <c r="AB116" s="995"/>
      <c r="AC116" s="995"/>
      <c r="AD116" s="995"/>
      <c r="AE116" s="996"/>
      <c r="AF116" s="997" t="s">
        <v>398</v>
      </c>
      <c r="AG116" s="995"/>
      <c r="AH116" s="995"/>
      <c r="AI116" s="995"/>
      <c r="AJ116" s="996"/>
      <c r="AK116" s="997" t="s">
        <v>398</v>
      </c>
      <c r="AL116" s="995"/>
      <c r="AM116" s="995"/>
      <c r="AN116" s="995"/>
      <c r="AO116" s="996"/>
      <c r="AP116" s="998" t="s">
        <v>398</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398</v>
      </c>
      <c r="BR116" s="962"/>
      <c r="BS116" s="962"/>
      <c r="BT116" s="962"/>
      <c r="BU116" s="962"/>
      <c r="BV116" s="962" t="s">
        <v>131</v>
      </c>
      <c r="BW116" s="962"/>
      <c r="BX116" s="962"/>
      <c r="BY116" s="962"/>
      <c r="BZ116" s="962"/>
      <c r="CA116" s="962" t="s">
        <v>422</v>
      </c>
      <c r="CB116" s="962"/>
      <c r="CC116" s="962"/>
      <c r="CD116" s="962"/>
      <c r="CE116" s="962"/>
      <c r="CF116" s="956" t="s">
        <v>422</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36246</v>
      </c>
      <c r="DH116" s="995"/>
      <c r="DI116" s="995"/>
      <c r="DJ116" s="995"/>
      <c r="DK116" s="996"/>
      <c r="DL116" s="997">
        <v>28997</v>
      </c>
      <c r="DM116" s="995"/>
      <c r="DN116" s="995"/>
      <c r="DO116" s="995"/>
      <c r="DP116" s="996"/>
      <c r="DQ116" s="997">
        <v>21748</v>
      </c>
      <c r="DR116" s="995"/>
      <c r="DS116" s="995"/>
      <c r="DT116" s="995"/>
      <c r="DU116" s="996"/>
      <c r="DV116" s="998">
        <v>0.8</v>
      </c>
      <c r="DW116" s="999"/>
      <c r="DX116" s="999"/>
      <c r="DY116" s="999"/>
      <c r="DZ116" s="1000"/>
    </row>
    <row r="117" spans="1:130" s="230" customFormat="1" ht="26.25" customHeight="1" x14ac:dyDescent="0.2">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539956</v>
      </c>
      <c r="AB117" s="1015"/>
      <c r="AC117" s="1015"/>
      <c r="AD117" s="1015"/>
      <c r="AE117" s="1016"/>
      <c r="AF117" s="1017">
        <v>549728</v>
      </c>
      <c r="AG117" s="1015"/>
      <c r="AH117" s="1015"/>
      <c r="AI117" s="1015"/>
      <c r="AJ117" s="1016"/>
      <c r="AK117" s="1017">
        <v>533073</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422</v>
      </c>
      <c r="CB117" s="962"/>
      <c r="CC117" s="962"/>
      <c r="CD117" s="962"/>
      <c r="CE117" s="962"/>
      <c r="CF117" s="956" t="s">
        <v>422</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443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440</v>
      </c>
      <c r="AB118" s="929"/>
      <c r="AC118" s="929"/>
      <c r="AD118" s="929"/>
      <c r="AE118" s="930"/>
      <c r="AF118" s="928" t="s">
        <v>441</v>
      </c>
      <c r="AG118" s="929"/>
      <c r="AH118" s="929"/>
      <c r="AI118" s="929"/>
      <c r="AJ118" s="930"/>
      <c r="AK118" s="928" t="s">
        <v>314</v>
      </c>
      <c r="AL118" s="929"/>
      <c r="AM118" s="929"/>
      <c r="AN118" s="929"/>
      <c r="AO118" s="930"/>
      <c r="AP118" s="1006" t="s">
        <v>442</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422</v>
      </c>
      <c r="DR118" s="995"/>
      <c r="DS118" s="995"/>
      <c r="DT118" s="995"/>
      <c r="DU118" s="996"/>
      <c r="DV118" s="998" t="s">
        <v>131</v>
      </c>
      <c r="DW118" s="999"/>
      <c r="DX118" s="999"/>
      <c r="DY118" s="999"/>
      <c r="DZ118" s="1000"/>
    </row>
    <row r="119" spans="1:130" s="230" customFormat="1" ht="26.25" customHeight="1" x14ac:dyDescent="0.2">
      <c r="A119" s="1093" t="s">
        <v>446</v>
      </c>
      <c r="B119" s="983"/>
      <c r="C119" s="965" t="s">
        <v>447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422</v>
      </c>
      <c r="AG119" s="936"/>
      <c r="AH119" s="936"/>
      <c r="AI119" s="936"/>
      <c r="AJ119" s="937"/>
      <c r="AK119" s="938" t="s">
        <v>131</v>
      </c>
      <c r="AL119" s="936"/>
      <c r="AM119" s="936"/>
      <c r="AN119" s="936"/>
      <c r="AO119" s="937"/>
      <c r="AP119" s="939" t="s">
        <v>131</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474</v>
      </c>
      <c r="BP119" s="1041"/>
      <c r="BQ119" s="1035">
        <v>5189416</v>
      </c>
      <c r="BR119" s="1036"/>
      <c r="BS119" s="1036"/>
      <c r="BT119" s="1036"/>
      <c r="BU119" s="1036"/>
      <c r="BV119" s="1036">
        <v>4984174</v>
      </c>
      <c r="BW119" s="1036"/>
      <c r="BX119" s="1036"/>
      <c r="BY119" s="1036"/>
      <c r="BZ119" s="1036"/>
      <c r="CA119" s="1036">
        <v>5123913</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398</v>
      </c>
      <c r="DM119" s="1022"/>
      <c r="DN119" s="1022"/>
      <c r="DO119" s="1022"/>
      <c r="DP119" s="1023"/>
      <c r="DQ119" s="1021" t="s">
        <v>398</v>
      </c>
      <c r="DR119" s="1022"/>
      <c r="DS119" s="1022"/>
      <c r="DT119" s="1022"/>
      <c r="DU119" s="1023"/>
      <c r="DV119" s="1024" t="s">
        <v>398</v>
      </c>
      <c r="DW119" s="1025"/>
      <c r="DX119" s="1025"/>
      <c r="DY119" s="1025"/>
      <c r="DZ119" s="1026"/>
    </row>
    <row r="120" spans="1:130" s="230" customFormat="1" ht="26.25" customHeight="1" x14ac:dyDescent="0.2">
      <c r="A120" s="1094"/>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398</v>
      </c>
      <c r="AB120" s="995"/>
      <c r="AC120" s="995"/>
      <c r="AD120" s="995"/>
      <c r="AE120" s="996"/>
      <c r="AF120" s="997" t="s">
        <v>398</v>
      </c>
      <c r="AG120" s="995"/>
      <c r="AH120" s="995"/>
      <c r="AI120" s="995"/>
      <c r="AJ120" s="996"/>
      <c r="AK120" s="997" t="s">
        <v>131</v>
      </c>
      <c r="AL120" s="995"/>
      <c r="AM120" s="995"/>
      <c r="AN120" s="995"/>
      <c r="AO120" s="996"/>
      <c r="AP120" s="998" t="s">
        <v>131</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1735425</v>
      </c>
      <c r="BR120" s="967"/>
      <c r="BS120" s="967"/>
      <c r="BT120" s="967"/>
      <c r="BU120" s="967"/>
      <c r="BV120" s="967">
        <v>2423128</v>
      </c>
      <c r="BW120" s="967"/>
      <c r="BX120" s="967"/>
      <c r="BY120" s="967"/>
      <c r="BZ120" s="967"/>
      <c r="CA120" s="967">
        <v>2517116</v>
      </c>
      <c r="CB120" s="967"/>
      <c r="CC120" s="967"/>
      <c r="CD120" s="967"/>
      <c r="CE120" s="967"/>
      <c r="CF120" s="980">
        <v>98.1</v>
      </c>
      <c r="CG120" s="981"/>
      <c r="CH120" s="981"/>
      <c r="CI120" s="981"/>
      <c r="CJ120" s="981"/>
      <c r="CK120" s="1042" t="s">
        <v>478</v>
      </c>
      <c r="CL120" s="1043"/>
      <c r="CM120" s="1043"/>
      <c r="CN120" s="1043"/>
      <c r="CO120" s="1044"/>
      <c r="CP120" s="1050" t="s">
        <v>479</v>
      </c>
      <c r="CQ120" s="1051"/>
      <c r="CR120" s="1051"/>
      <c r="CS120" s="1051"/>
      <c r="CT120" s="1051"/>
      <c r="CU120" s="1051"/>
      <c r="CV120" s="1051"/>
      <c r="CW120" s="1051"/>
      <c r="CX120" s="1051"/>
      <c r="CY120" s="1051"/>
      <c r="CZ120" s="1051"/>
      <c r="DA120" s="1051"/>
      <c r="DB120" s="1051"/>
      <c r="DC120" s="1051"/>
      <c r="DD120" s="1051"/>
      <c r="DE120" s="1051"/>
      <c r="DF120" s="1052"/>
      <c r="DG120" s="966">
        <v>867902</v>
      </c>
      <c r="DH120" s="967"/>
      <c r="DI120" s="967"/>
      <c r="DJ120" s="967"/>
      <c r="DK120" s="967"/>
      <c r="DL120" s="967">
        <v>756882</v>
      </c>
      <c r="DM120" s="967"/>
      <c r="DN120" s="967"/>
      <c r="DO120" s="967"/>
      <c r="DP120" s="967"/>
      <c r="DQ120" s="967">
        <v>690710</v>
      </c>
      <c r="DR120" s="967"/>
      <c r="DS120" s="967"/>
      <c r="DT120" s="967"/>
      <c r="DU120" s="967"/>
      <c r="DV120" s="968">
        <v>26.9</v>
      </c>
      <c r="DW120" s="968"/>
      <c r="DX120" s="968"/>
      <c r="DY120" s="968"/>
      <c r="DZ120" s="969"/>
    </row>
    <row r="121" spans="1:130" s="230" customFormat="1" ht="26.25" customHeight="1" x14ac:dyDescent="0.2">
      <c r="A121" s="1094"/>
      <c r="B121" s="985"/>
      <c r="C121" s="1010" t="s">
        <v>480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398</v>
      </c>
      <c r="AB121" s="995"/>
      <c r="AC121" s="995"/>
      <c r="AD121" s="995"/>
      <c r="AE121" s="996"/>
      <c r="AF121" s="997" t="s">
        <v>131</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481</v>
      </c>
      <c r="BA121" s="959"/>
      <c r="BB121" s="959"/>
      <c r="BC121" s="959"/>
      <c r="BD121" s="959"/>
      <c r="BE121" s="959"/>
      <c r="BF121" s="959"/>
      <c r="BG121" s="959"/>
      <c r="BH121" s="959"/>
      <c r="BI121" s="959"/>
      <c r="BJ121" s="959"/>
      <c r="BK121" s="959"/>
      <c r="BL121" s="959"/>
      <c r="BM121" s="959"/>
      <c r="BN121" s="959"/>
      <c r="BO121" s="959"/>
      <c r="BP121" s="960"/>
      <c r="BQ121" s="961">
        <v>17210</v>
      </c>
      <c r="BR121" s="962"/>
      <c r="BS121" s="962"/>
      <c r="BT121" s="962"/>
      <c r="BU121" s="962"/>
      <c r="BV121" s="962">
        <v>13290</v>
      </c>
      <c r="BW121" s="962"/>
      <c r="BX121" s="962"/>
      <c r="BY121" s="962"/>
      <c r="BZ121" s="962"/>
      <c r="CA121" s="962">
        <v>9571</v>
      </c>
      <c r="CB121" s="962"/>
      <c r="CC121" s="962"/>
      <c r="CD121" s="962"/>
      <c r="CE121" s="962"/>
      <c r="CF121" s="956">
        <v>0.4</v>
      </c>
      <c r="CG121" s="957"/>
      <c r="CH121" s="957"/>
      <c r="CI121" s="957"/>
      <c r="CJ121" s="957"/>
      <c r="CK121" s="1045"/>
      <c r="CL121" s="1046"/>
      <c r="CM121" s="1046"/>
      <c r="CN121" s="1046"/>
      <c r="CO121" s="1047"/>
      <c r="CP121" s="1055" t="s">
        <v>482</v>
      </c>
      <c r="CQ121" s="1056"/>
      <c r="CR121" s="1056"/>
      <c r="CS121" s="1056"/>
      <c r="CT121" s="1056"/>
      <c r="CU121" s="1056"/>
      <c r="CV121" s="1056"/>
      <c r="CW121" s="1056"/>
      <c r="CX121" s="1056"/>
      <c r="CY121" s="1056"/>
      <c r="CZ121" s="1056"/>
      <c r="DA121" s="1056"/>
      <c r="DB121" s="1056"/>
      <c r="DC121" s="1056"/>
      <c r="DD121" s="1056"/>
      <c r="DE121" s="1056"/>
      <c r="DF121" s="1057"/>
      <c r="DG121" s="961">
        <v>155490</v>
      </c>
      <c r="DH121" s="962"/>
      <c r="DI121" s="962"/>
      <c r="DJ121" s="962"/>
      <c r="DK121" s="962"/>
      <c r="DL121" s="962">
        <v>154121</v>
      </c>
      <c r="DM121" s="962"/>
      <c r="DN121" s="962"/>
      <c r="DO121" s="962"/>
      <c r="DP121" s="962"/>
      <c r="DQ121" s="962">
        <v>169681</v>
      </c>
      <c r="DR121" s="962"/>
      <c r="DS121" s="962"/>
      <c r="DT121" s="962"/>
      <c r="DU121" s="962"/>
      <c r="DV121" s="963">
        <v>6.6</v>
      </c>
      <c r="DW121" s="963"/>
      <c r="DX121" s="963"/>
      <c r="DY121" s="963"/>
      <c r="DZ121" s="964"/>
    </row>
    <row r="122" spans="1:130" s="230" customFormat="1" ht="26.25" customHeight="1" x14ac:dyDescent="0.2">
      <c r="A122" s="1094"/>
      <c r="B122" s="985"/>
      <c r="C122" s="958" t="s">
        <v>461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398</v>
      </c>
      <c r="AG122" s="995"/>
      <c r="AH122" s="995"/>
      <c r="AI122" s="995"/>
      <c r="AJ122" s="996"/>
      <c r="AK122" s="997" t="s">
        <v>131</v>
      </c>
      <c r="AL122" s="995"/>
      <c r="AM122" s="995"/>
      <c r="AN122" s="995"/>
      <c r="AO122" s="996"/>
      <c r="AP122" s="998" t="s">
        <v>398</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3088572</v>
      </c>
      <c r="BR122" s="1036"/>
      <c r="BS122" s="1036"/>
      <c r="BT122" s="1036"/>
      <c r="BU122" s="1036"/>
      <c r="BV122" s="1036">
        <v>3109840</v>
      </c>
      <c r="BW122" s="1036"/>
      <c r="BX122" s="1036"/>
      <c r="BY122" s="1036"/>
      <c r="BZ122" s="1036"/>
      <c r="CA122" s="1036">
        <v>3043973</v>
      </c>
      <c r="CB122" s="1036"/>
      <c r="CC122" s="1036"/>
      <c r="CD122" s="1036"/>
      <c r="CE122" s="1036"/>
      <c r="CF122" s="1053">
        <v>118.6</v>
      </c>
      <c r="CG122" s="1054"/>
      <c r="CH122" s="1054"/>
      <c r="CI122" s="1054"/>
      <c r="CJ122" s="1054"/>
      <c r="CK122" s="1045"/>
      <c r="CL122" s="1046"/>
      <c r="CM122" s="1046"/>
      <c r="CN122" s="1046"/>
      <c r="CO122" s="1047"/>
      <c r="CP122" s="1055" t="s">
        <v>484</v>
      </c>
      <c r="CQ122" s="1056"/>
      <c r="CR122" s="1056"/>
      <c r="CS122" s="1056"/>
      <c r="CT122" s="1056"/>
      <c r="CU122" s="1056"/>
      <c r="CV122" s="1056"/>
      <c r="CW122" s="1056"/>
      <c r="CX122" s="1056"/>
      <c r="CY122" s="1056"/>
      <c r="CZ122" s="1056"/>
      <c r="DA122" s="1056"/>
      <c r="DB122" s="1056"/>
      <c r="DC122" s="1056"/>
      <c r="DD122" s="1056"/>
      <c r="DE122" s="1056"/>
      <c r="DF122" s="1057"/>
      <c r="DG122" s="961">
        <v>30900</v>
      </c>
      <c r="DH122" s="962"/>
      <c r="DI122" s="962"/>
      <c r="DJ122" s="962"/>
      <c r="DK122" s="962"/>
      <c r="DL122" s="962">
        <v>32000</v>
      </c>
      <c r="DM122" s="962"/>
      <c r="DN122" s="962"/>
      <c r="DO122" s="962"/>
      <c r="DP122" s="962"/>
      <c r="DQ122" s="962">
        <v>37757</v>
      </c>
      <c r="DR122" s="962"/>
      <c r="DS122" s="962"/>
      <c r="DT122" s="962"/>
      <c r="DU122" s="962"/>
      <c r="DV122" s="963">
        <v>1.5</v>
      </c>
      <c r="DW122" s="963"/>
      <c r="DX122" s="963"/>
      <c r="DY122" s="963"/>
      <c r="DZ122" s="964"/>
    </row>
    <row r="123" spans="1:130" s="230" customFormat="1" ht="26.25" customHeight="1" x14ac:dyDescent="0.2">
      <c r="A123" s="1094"/>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7807</v>
      </c>
      <c r="AB123" s="995"/>
      <c r="AC123" s="995"/>
      <c r="AD123" s="995"/>
      <c r="AE123" s="996"/>
      <c r="AF123" s="997">
        <v>7706</v>
      </c>
      <c r="AG123" s="995"/>
      <c r="AH123" s="995"/>
      <c r="AI123" s="995"/>
      <c r="AJ123" s="996"/>
      <c r="AK123" s="997">
        <v>7604</v>
      </c>
      <c r="AL123" s="995"/>
      <c r="AM123" s="995"/>
      <c r="AN123" s="995"/>
      <c r="AO123" s="996"/>
      <c r="AP123" s="998">
        <v>0.3</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485</v>
      </c>
      <c r="BP123" s="1041"/>
      <c r="BQ123" s="1100">
        <v>4841207</v>
      </c>
      <c r="BR123" s="1067"/>
      <c r="BS123" s="1067"/>
      <c r="BT123" s="1067"/>
      <c r="BU123" s="1067"/>
      <c r="BV123" s="1067">
        <v>5546258</v>
      </c>
      <c r="BW123" s="1067"/>
      <c r="BX123" s="1067"/>
      <c r="BY123" s="1067"/>
      <c r="BZ123" s="1067"/>
      <c r="CA123" s="1067">
        <v>5570660</v>
      </c>
      <c r="CB123" s="1067"/>
      <c r="CC123" s="1067"/>
      <c r="CD123" s="1067"/>
      <c r="CE123" s="1067"/>
      <c r="CF123" s="1037"/>
      <c r="CG123" s="1038"/>
      <c r="CH123" s="1038"/>
      <c r="CI123" s="1038"/>
      <c r="CJ123" s="1039"/>
      <c r="CK123" s="1045"/>
      <c r="CL123" s="1046"/>
      <c r="CM123" s="1046"/>
      <c r="CN123" s="1046"/>
      <c r="CO123" s="1047"/>
      <c r="CP123" s="1055" t="s">
        <v>411</v>
      </c>
      <c r="CQ123" s="1056"/>
      <c r="CR123" s="1056"/>
      <c r="CS123" s="1056"/>
      <c r="CT123" s="1056"/>
      <c r="CU123" s="1056"/>
      <c r="CV123" s="1056"/>
      <c r="CW123" s="1056"/>
      <c r="CX123" s="1056"/>
      <c r="CY123" s="1056"/>
      <c r="CZ123" s="1056"/>
      <c r="DA123" s="1056"/>
      <c r="DB123" s="1056"/>
      <c r="DC123" s="1056"/>
      <c r="DD123" s="1056"/>
      <c r="DE123" s="1056"/>
      <c r="DF123" s="1057"/>
      <c r="DG123" s="994" t="s">
        <v>398</v>
      </c>
      <c r="DH123" s="995"/>
      <c r="DI123" s="995"/>
      <c r="DJ123" s="995"/>
      <c r="DK123" s="996"/>
      <c r="DL123" s="997" t="s">
        <v>398</v>
      </c>
      <c r="DM123" s="995"/>
      <c r="DN123" s="995"/>
      <c r="DO123" s="995"/>
      <c r="DP123" s="996"/>
      <c r="DQ123" s="997" t="s">
        <v>398</v>
      </c>
      <c r="DR123" s="995"/>
      <c r="DS123" s="995"/>
      <c r="DT123" s="995"/>
      <c r="DU123" s="996"/>
      <c r="DV123" s="998" t="s">
        <v>398</v>
      </c>
      <c r="DW123" s="999"/>
      <c r="DX123" s="999"/>
      <c r="DY123" s="999"/>
      <c r="DZ123" s="1000"/>
    </row>
    <row r="124" spans="1:130" s="230" customFormat="1" ht="26.25" customHeight="1" thickBot="1" x14ac:dyDescent="0.25">
      <c r="A124" s="1094"/>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398</v>
      </c>
      <c r="AG124" s="995"/>
      <c r="AH124" s="995"/>
      <c r="AI124" s="995"/>
      <c r="AJ124" s="996"/>
      <c r="AK124" s="997" t="s">
        <v>398</v>
      </c>
      <c r="AL124" s="995"/>
      <c r="AM124" s="995"/>
      <c r="AN124" s="995"/>
      <c r="AO124" s="996"/>
      <c r="AP124" s="998" t="s">
        <v>422</v>
      </c>
      <c r="AQ124" s="999"/>
      <c r="AR124" s="999"/>
      <c r="AS124" s="999"/>
      <c r="AT124" s="1000"/>
      <c r="AU124" s="1096" t="s">
        <v>486</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14.4</v>
      </c>
      <c r="BR124" s="1063"/>
      <c r="BS124" s="1063"/>
      <c r="BT124" s="1063"/>
      <c r="BU124" s="1063"/>
      <c r="BV124" s="1063" t="s">
        <v>398</v>
      </c>
      <c r="BW124" s="1063"/>
      <c r="BX124" s="1063"/>
      <c r="BY124" s="1063"/>
      <c r="BZ124" s="1063"/>
      <c r="CA124" s="1063" t="s">
        <v>398</v>
      </c>
      <c r="CB124" s="1063"/>
      <c r="CC124" s="1063"/>
      <c r="CD124" s="1063"/>
      <c r="CE124" s="1063"/>
      <c r="CF124" s="1064"/>
      <c r="CG124" s="1065"/>
      <c r="CH124" s="1065"/>
      <c r="CI124" s="1065"/>
      <c r="CJ124" s="1066"/>
      <c r="CK124" s="1048"/>
      <c r="CL124" s="1048"/>
      <c r="CM124" s="1048"/>
      <c r="CN124" s="1048"/>
      <c r="CO124" s="1049"/>
      <c r="CP124" s="1055" t="s">
        <v>487</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422</v>
      </c>
      <c r="DR124" s="1022"/>
      <c r="DS124" s="1022"/>
      <c r="DT124" s="1022"/>
      <c r="DU124" s="1023"/>
      <c r="DV124" s="1024" t="s">
        <v>131</v>
      </c>
      <c r="DW124" s="1025"/>
      <c r="DX124" s="1025"/>
      <c r="DY124" s="1025"/>
      <c r="DZ124" s="1026"/>
    </row>
    <row r="125" spans="1:130" s="230" customFormat="1" ht="26.25" customHeight="1" x14ac:dyDescent="0.2">
      <c r="A125" s="1094"/>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422</v>
      </c>
      <c r="AB125" s="995"/>
      <c r="AC125" s="995"/>
      <c r="AD125" s="995"/>
      <c r="AE125" s="996"/>
      <c r="AF125" s="997" t="s">
        <v>422</v>
      </c>
      <c r="AG125" s="995"/>
      <c r="AH125" s="995"/>
      <c r="AI125" s="995"/>
      <c r="AJ125" s="996"/>
      <c r="AK125" s="997" t="s">
        <v>131</v>
      </c>
      <c r="AL125" s="995"/>
      <c r="AM125" s="995"/>
      <c r="AN125" s="995"/>
      <c r="AO125" s="996"/>
      <c r="AP125" s="998" t="s">
        <v>422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488</v>
      </c>
      <c r="CL125" s="1043"/>
      <c r="CM125" s="1043"/>
      <c r="CN125" s="1043"/>
      <c r="CO125" s="1044"/>
      <c r="CP125" s="965" t="s">
        <v>489</v>
      </c>
      <c r="CQ125" s="933"/>
      <c r="CR125" s="933"/>
      <c r="CS125" s="933"/>
      <c r="CT125" s="933"/>
      <c r="CU125" s="933"/>
      <c r="CV125" s="933"/>
      <c r="CW125" s="933"/>
      <c r="CX125" s="933"/>
      <c r="CY125" s="933"/>
      <c r="CZ125" s="933"/>
      <c r="DA125" s="933"/>
      <c r="DB125" s="933"/>
      <c r="DC125" s="933"/>
      <c r="DD125" s="933"/>
      <c r="DE125" s="933"/>
      <c r="DF125" s="934"/>
      <c r="DG125" s="966" t="s">
        <v>422</v>
      </c>
      <c r="DH125" s="967"/>
      <c r="DI125" s="967"/>
      <c r="DJ125" s="967"/>
      <c r="DK125" s="967"/>
      <c r="DL125" s="967" t="s">
        <v>422</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5">
      <c r="A126" s="1094"/>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422</v>
      </c>
      <c r="AB126" s="995"/>
      <c r="AC126" s="995"/>
      <c r="AD126" s="995"/>
      <c r="AE126" s="996"/>
      <c r="AF126" s="997" t="s">
        <v>422</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490</v>
      </c>
      <c r="CQ126" s="959"/>
      <c r="CR126" s="959"/>
      <c r="CS126" s="959"/>
      <c r="CT126" s="959"/>
      <c r="CU126" s="959"/>
      <c r="CV126" s="959"/>
      <c r="CW126" s="959"/>
      <c r="CX126" s="959"/>
      <c r="CY126" s="959"/>
      <c r="CZ126" s="959"/>
      <c r="DA126" s="959"/>
      <c r="DB126" s="959"/>
      <c r="DC126" s="959"/>
      <c r="DD126" s="959"/>
      <c r="DE126" s="959"/>
      <c r="DF126" s="960"/>
      <c r="DG126" s="961" t="s">
        <v>422</v>
      </c>
      <c r="DH126" s="962"/>
      <c r="DI126" s="962"/>
      <c r="DJ126" s="962"/>
      <c r="DK126" s="962"/>
      <c r="DL126" s="962" t="s">
        <v>131</v>
      </c>
      <c r="DM126" s="962"/>
      <c r="DN126" s="962"/>
      <c r="DO126" s="962"/>
      <c r="DP126" s="962"/>
      <c r="DQ126" s="962" t="s">
        <v>422</v>
      </c>
      <c r="DR126" s="962"/>
      <c r="DS126" s="962"/>
      <c r="DT126" s="962"/>
      <c r="DU126" s="962"/>
      <c r="DV126" s="963" t="s">
        <v>422</v>
      </c>
      <c r="DW126" s="963"/>
      <c r="DX126" s="963"/>
      <c r="DY126" s="963"/>
      <c r="DZ126" s="964"/>
    </row>
    <row r="127" spans="1:130" s="230" customFormat="1" ht="26.25" customHeight="1" x14ac:dyDescent="0.2">
      <c r="A127" s="1095"/>
      <c r="B127" s="987"/>
      <c r="C127" s="1009" t="s">
        <v>491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131</v>
      </c>
      <c r="AG127" s="995"/>
      <c r="AH127" s="995"/>
      <c r="AI127" s="995"/>
      <c r="AJ127" s="996"/>
      <c r="AK127" s="997" t="s">
        <v>422</v>
      </c>
      <c r="AL127" s="995"/>
      <c r="AM127" s="995"/>
      <c r="AN127" s="995"/>
      <c r="AO127" s="996"/>
      <c r="AP127" s="998" t="s">
        <v>422</v>
      </c>
      <c r="AQ127" s="999"/>
      <c r="AR127" s="999"/>
      <c r="AS127" s="999"/>
      <c r="AT127" s="1000"/>
      <c r="AU127" s="232"/>
      <c r="AV127" s="232"/>
      <c r="AW127" s="232"/>
      <c r="AX127" s="1068" t="s">
        <v>492</v>
      </c>
      <c r="AY127" s="1069"/>
      <c r="AZ127" s="1069"/>
      <c r="BA127" s="1069"/>
      <c r="BB127" s="1069"/>
      <c r="BC127" s="1069"/>
      <c r="BD127" s="1069"/>
      <c r="BE127" s="1070"/>
      <c r="BF127" s="1071" t="s">
        <v>493</v>
      </c>
      <c r="BG127" s="1069"/>
      <c r="BH127" s="1069"/>
      <c r="BI127" s="1069"/>
      <c r="BJ127" s="1069"/>
      <c r="BK127" s="1069"/>
      <c r="BL127" s="1070"/>
      <c r="BM127" s="1071" t="s">
        <v>494</v>
      </c>
      <c r="BN127" s="1069"/>
      <c r="BO127" s="1069"/>
      <c r="BP127" s="1069"/>
      <c r="BQ127" s="1069"/>
      <c r="BR127" s="1069"/>
      <c r="BS127" s="1070"/>
      <c r="BT127" s="1071" t="s">
        <v>495</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496</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422</v>
      </c>
      <c r="DM127" s="962"/>
      <c r="DN127" s="962"/>
      <c r="DO127" s="962"/>
      <c r="DP127" s="962"/>
      <c r="DQ127" s="962" t="s">
        <v>131</v>
      </c>
      <c r="DR127" s="962"/>
      <c r="DS127" s="962"/>
      <c r="DT127" s="962"/>
      <c r="DU127" s="962"/>
      <c r="DV127" s="963" t="s">
        <v>422</v>
      </c>
      <c r="DW127" s="963"/>
      <c r="DX127" s="963"/>
      <c r="DY127" s="963"/>
      <c r="DZ127" s="964"/>
    </row>
    <row r="128" spans="1:130" s="230" customFormat="1" ht="26.25" customHeight="1" thickBot="1" x14ac:dyDescent="0.25">
      <c r="A128" s="1078" t="s">
        <v>497</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498</v>
      </c>
      <c r="X128" s="1080"/>
      <c r="Y128" s="1080"/>
      <c r="Z128" s="1081"/>
      <c r="AA128" s="1082" t="s">
        <v>131</v>
      </c>
      <c r="AB128" s="1083"/>
      <c r="AC128" s="1083"/>
      <c r="AD128" s="1083"/>
      <c r="AE128" s="1084"/>
      <c r="AF128" s="1085" t="s">
        <v>499</v>
      </c>
      <c r="AG128" s="1083"/>
      <c r="AH128" s="1083"/>
      <c r="AI128" s="1083"/>
      <c r="AJ128" s="1084"/>
      <c r="AK128" s="1085" t="s">
        <v>422</v>
      </c>
      <c r="AL128" s="1083"/>
      <c r="AM128" s="1083"/>
      <c r="AN128" s="1083"/>
      <c r="AO128" s="1084"/>
      <c r="AP128" s="1086"/>
      <c r="AQ128" s="1087"/>
      <c r="AR128" s="1087"/>
      <c r="AS128" s="1087"/>
      <c r="AT128" s="1088"/>
      <c r="AU128" s="232"/>
      <c r="AV128" s="232"/>
      <c r="AW128" s="232"/>
      <c r="AX128" s="932" t="s">
        <v>500</v>
      </c>
      <c r="AY128" s="933"/>
      <c r="AZ128" s="933"/>
      <c r="BA128" s="933"/>
      <c r="BB128" s="933"/>
      <c r="BC128" s="933"/>
      <c r="BD128" s="933"/>
      <c r="BE128" s="934"/>
      <c r="BF128" s="1089" t="s">
        <v>499</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501</v>
      </c>
      <c r="CQ128" s="762"/>
      <c r="CR128" s="762"/>
      <c r="CS128" s="762"/>
      <c r="CT128" s="762"/>
      <c r="CU128" s="762"/>
      <c r="CV128" s="762"/>
      <c r="CW128" s="762"/>
      <c r="CX128" s="762"/>
      <c r="CY128" s="762"/>
      <c r="CZ128" s="762"/>
      <c r="DA128" s="762"/>
      <c r="DB128" s="762"/>
      <c r="DC128" s="762"/>
      <c r="DD128" s="762"/>
      <c r="DE128" s="762"/>
      <c r="DF128" s="1073"/>
      <c r="DG128" s="1074" t="s">
        <v>502</v>
      </c>
      <c r="DH128" s="1075"/>
      <c r="DI128" s="1075"/>
      <c r="DJ128" s="1075"/>
      <c r="DK128" s="1075"/>
      <c r="DL128" s="1075" t="s">
        <v>131</v>
      </c>
      <c r="DM128" s="1075"/>
      <c r="DN128" s="1075"/>
      <c r="DO128" s="1075"/>
      <c r="DP128" s="1075"/>
      <c r="DQ128" s="1075" t="s">
        <v>131</v>
      </c>
      <c r="DR128" s="1075"/>
      <c r="DS128" s="1075"/>
      <c r="DT128" s="1075"/>
      <c r="DU128" s="1075"/>
      <c r="DV128" s="1076" t="s">
        <v>131</v>
      </c>
      <c r="DW128" s="1076"/>
      <c r="DX128" s="1076"/>
      <c r="DY128" s="1076"/>
      <c r="DZ128" s="1077"/>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2749266</v>
      </c>
      <c r="AB129" s="995"/>
      <c r="AC129" s="995"/>
      <c r="AD129" s="995"/>
      <c r="AE129" s="996"/>
      <c r="AF129" s="997">
        <v>2962902</v>
      </c>
      <c r="AG129" s="995"/>
      <c r="AH129" s="995"/>
      <c r="AI129" s="995"/>
      <c r="AJ129" s="996"/>
      <c r="AK129" s="997">
        <v>2890425</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422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347812</v>
      </c>
      <c r="AB130" s="995"/>
      <c r="AC130" s="995"/>
      <c r="AD130" s="995"/>
      <c r="AE130" s="996"/>
      <c r="AF130" s="997">
        <v>344643</v>
      </c>
      <c r="AG130" s="995"/>
      <c r="AH130" s="995"/>
      <c r="AI130" s="995"/>
      <c r="AJ130" s="996"/>
      <c r="AK130" s="997">
        <v>324701</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7.9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2401454</v>
      </c>
      <c r="AB131" s="1022"/>
      <c r="AC131" s="1022"/>
      <c r="AD131" s="1022"/>
      <c r="AE131" s="1023"/>
      <c r="AF131" s="1021">
        <v>2618259</v>
      </c>
      <c r="AG131" s="1022"/>
      <c r="AH131" s="1022"/>
      <c r="AI131" s="1022"/>
      <c r="AJ131" s="1023"/>
      <c r="AK131" s="1021">
        <v>2565724</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3"/>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8.0011526350000004</v>
      </c>
      <c r="AB132" s="1133"/>
      <c r="AC132" s="1133"/>
      <c r="AD132" s="1133"/>
      <c r="AE132" s="1134"/>
      <c r="AF132" s="1135">
        <v>7.8328767319999999</v>
      </c>
      <c r="AG132" s="1133"/>
      <c r="AH132" s="1133"/>
      <c r="AI132" s="1133"/>
      <c r="AJ132" s="1134"/>
      <c r="AK132" s="1135">
        <v>8.1213723689999995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8.1</v>
      </c>
      <c r="AB133" s="1116"/>
      <c r="AC133" s="1116"/>
      <c r="AD133" s="1116"/>
      <c r="AE133" s="1117"/>
      <c r="AF133" s="1115">
        <v>7.8</v>
      </c>
      <c r="AG133" s="1116"/>
      <c r="AH133" s="1116"/>
      <c r="AI133" s="1116"/>
      <c r="AJ133" s="1117"/>
      <c r="AK133" s="1115">
        <v>7.9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t7iBPWf7vA4TEAudkVvMYukVQ2f2sNTqeKSVxMOHobBoFcsirL40hbYYhqiGZKlf9HCnFXbMiywiM9N5MVnWg==" saltValue="c7rUrE4K94xVvM1nLguk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70"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hdW7Z7aff4A84XHCVS36lAUDv0uhRQVPXZMXQkmVGOZLmrSk3HJ+FItxZYgw6ojuRUHKJ3f50tEs+w5pDipxQ==" saltValue="6JcGlD5P4BTTYtpjKWgE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BQPXxqsPb8mt3meGjxOXyeFIRS4VDK3PcYXV0MoCm8YnTrkzCmzAAOV5MKHVhxfhpkDLIDmUHm0g1Cp1aCVA==" saltValue="Kti4ozHjCcOBYsL2D1ft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780031</v>
      </c>
      <c r="AP9" s="281">
        <v>147065</v>
      </c>
      <c r="AQ9" s="282">
        <v>138583</v>
      </c>
      <c r="AR9" s="283">
        <v>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111010</v>
      </c>
      <c r="AP10" s="284">
        <v>20929</v>
      </c>
      <c r="AQ10" s="285">
        <v>15847</v>
      </c>
      <c r="AR10" s="286">
        <v>32.1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t="s">
        <v>524</v>
      </c>
      <c r="AP11" s="284" t="s">
        <v>524</v>
      </c>
      <c r="AQ11" s="285">
        <v>2224</v>
      </c>
      <c r="AR11" s="286" t="s">
        <v>524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524</v>
      </c>
      <c r="AP12" s="284" t="s">
        <v>524</v>
      </c>
      <c r="AQ12" s="285" t="s">
        <v>524</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20721</v>
      </c>
      <c r="AP13" s="284">
        <v>3907</v>
      </c>
      <c r="AQ13" s="285">
        <v>5571</v>
      </c>
      <c r="AR13" s="286">
        <v>-29.9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v>36952</v>
      </c>
      <c r="AP14" s="284">
        <v>6967</v>
      </c>
      <c r="AQ14" s="285">
        <v>2766</v>
      </c>
      <c r="AR14" s="286">
        <v>151.9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-47017</v>
      </c>
      <c r="AP15" s="284">
        <v>-8864</v>
      </c>
      <c r="AQ15" s="285">
        <v>-9361</v>
      </c>
      <c r="AR15" s="286">
        <v>-5.3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901697</v>
      </c>
      <c r="AP16" s="284">
        <v>170003</v>
      </c>
      <c r="AQ16" s="285">
        <v>155632</v>
      </c>
      <c r="AR16" s="286">
        <v>9.1999999999999993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15.08</v>
      </c>
      <c r="AP21" s="298">
        <v>13.83</v>
      </c>
      <c r="AQ21" s="299">
        <v>1.25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100.8</v>
      </c>
      <c r="AP22" s="303">
        <v>96.2</v>
      </c>
      <c r="AQ22" s="304">
        <v>4.5999999999999996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364631</v>
      </c>
      <c r="AP32" s="312">
        <v>68746</v>
      </c>
      <c r="AQ32" s="313">
        <v>82029</v>
      </c>
      <c r="AR32" s="314">
        <v>-16.2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t="s">
        <v>524</v>
      </c>
      <c r="AP34" s="312" t="s">
        <v>524</v>
      </c>
      <c r="AQ34" s="313" t="s">
        <v>524</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v>149012</v>
      </c>
      <c r="AP35" s="312">
        <v>28094</v>
      </c>
      <c r="AQ35" s="313">
        <v>28200</v>
      </c>
      <c r="AR35" s="314">
        <v>-0.4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11826</v>
      </c>
      <c r="AP36" s="312">
        <v>2230</v>
      </c>
      <c r="AQ36" s="313">
        <v>4770</v>
      </c>
      <c r="AR36" s="314">
        <v>-53.2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v>7604</v>
      </c>
      <c r="AP37" s="312">
        <v>1434</v>
      </c>
      <c r="AQ37" s="313">
        <v>525</v>
      </c>
      <c r="AR37" s="314">
        <v>173.1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t="s">
        <v>524</v>
      </c>
      <c r="AP38" s="315" t="s">
        <v>524</v>
      </c>
      <c r="AQ38" s="316">
        <v>4</v>
      </c>
      <c r="AR38" s="304" t="s">
        <v>524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t="s">
        <v>524</v>
      </c>
      <c r="AP39" s="312" t="s">
        <v>524</v>
      </c>
      <c r="AQ39" s="313">
        <v>-1861</v>
      </c>
      <c r="AR39" s="314" t="s">
        <v>524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-324701</v>
      </c>
      <c r="AP40" s="312">
        <v>-61218</v>
      </c>
      <c r="AQ40" s="313">
        <v>-76879</v>
      </c>
      <c r="AR40" s="314">
        <v>-20.399999999999999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307</v>
      </c>
      <c r="AL41" s="1173"/>
      <c r="AM41" s="1173"/>
      <c r="AN41" s="1174"/>
      <c r="AO41" s="312">
        <v>208372</v>
      </c>
      <c r="AP41" s="312">
        <v>39286</v>
      </c>
      <c r="AQ41" s="313">
        <v>36788</v>
      </c>
      <c r="AR41" s="314">
        <v>6.8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1247861</v>
      </c>
      <c r="AN51" s="334">
        <v>219231</v>
      </c>
      <c r="AO51" s="335">
        <v>-5.5</v>
      </c>
      <c r="AP51" s="336">
        <v>114790</v>
      </c>
      <c r="AQ51" s="337">
        <v>-6.6</v>
      </c>
      <c r="AR51" s="338">
        <v>1.1000000000000001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410392</v>
      </c>
      <c r="AN52" s="342">
        <v>72100</v>
      </c>
      <c r="AO52" s="343">
        <v>-17.5</v>
      </c>
      <c r="AP52" s="344">
        <v>55601</v>
      </c>
      <c r="AQ52" s="345">
        <v>-15.5</v>
      </c>
      <c r="AR52" s="346">
        <v>-2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1213391</v>
      </c>
      <c r="AN53" s="334">
        <v>215637</v>
      </c>
      <c r="AO53" s="335">
        <v>-1.6</v>
      </c>
      <c r="AP53" s="336">
        <v>126262</v>
      </c>
      <c r="AQ53" s="337">
        <v>10</v>
      </c>
      <c r="AR53" s="338">
        <v>-11.6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405470</v>
      </c>
      <c r="AN54" s="342">
        <v>72058</v>
      </c>
      <c r="AO54" s="343">
        <v>-0.1</v>
      </c>
      <c r="AP54" s="344">
        <v>56769</v>
      </c>
      <c r="AQ54" s="345">
        <v>2.1</v>
      </c>
      <c r="AR54" s="346">
        <v>-2.2000000000000002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916921</v>
      </c>
      <c r="AN55" s="334">
        <v>166259</v>
      </c>
      <c r="AO55" s="335">
        <v>-22.9</v>
      </c>
      <c r="AP55" s="336">
        <v>126525</v>
      </c>
      <c r="AQ55" s="337">
        <v>0.2</v>
      </c>
      <c r="AR55" s="338">
        <v>-23.1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435473</v>
      </c>
      <c r="AN56" s="342">
        <v>78962</v>
      </c>
      <c r="AO56" s="343">
        <v>9.6</v>
      </c>
      <c r="AP56" s="344">
        <v>67052</v>
      </c>
      <c r="AQ56" s="345">
        <v>18.100000000000001</v>
      </c>
      <c r="AR56" s="346">
        <v>-8.5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886075</v>
      </c>
      <c r="AN57" s="334">
        <v>163997</v>
      </c>
      <c r="AO57" s="335">
        <v>-1.4</v>
      </c>
      <c r="AP57" s="336">
        <v>122054</v>
      </c>
      <c r="AQ57" s="337">
        <v>-3.5</v>
      </c>
      <c r="AR57" s="338">
        <v>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411503</v>
      </c>
      <c r="AN58" s="342">
        <v>76162</v>
      </c>
      <c r="AO58" s="343">
        <v>-3.5</v>
      </c>
      <c r="AP58" s="344">
        <v>68298</v>
      </c>
      <c r="AQ58" s="345">
        <v>1.9</v>
      </c>
      <c r="AR58" s="346">
        <v>-5.4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1286889</v>
      </c>
      <c r="AN59" s="334">
        <v>242626</v>
      </c>
      <c r="AO59" s="335">
        <v>47.9</v>
      </c>
      <c r="AP59" s="336">
        <v>111644</v>
      </c>
      <c r="AQ59" s="337">
        <v>-8.5</v>
      </c>
      <c r="AR59" s="338">
        <v>56.4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626035</v>
      </c>
      <c r="AN60" s="342">
        <v>118031</v>
      </c>
      <c r="AO60" s="343">
        <v>55</v>
      </c>
      <c r="AP60" s="344">
        <v>66606</v>
      </c>
      <c r="AQ60" s="345">
        <v>-2.5</v>
      </c>
      <c r="AR60" s="346">
        <v>57.5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1110227</v>
      </c>
      <c r="AN61" s="349">
        <v>201550</v>
      </c>
      <c r="AO61" s="350">
        <v>3.3</v>
      </c>
      <c r="AP61" s="351">
        <v>120255</v>
      </c>
      <c r="AQ61" s="352">
        <v>-1.7</v>
      </c>
      <c r="AR61" s="338">
        <v>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457775</v>
      </c>
      <c r="AN62" s="342">
        <v>83463</v>
      </c>
      <c r="AO62" s="343">
        <v>8.6999999999999993</v>
      </c>
      <c r="AP62" s="344">
        <v>62865</v>
      </c>
      <c r="AQ62" s="345">
        <v>0.8</v>
      </c>
      <c r="AR62" s="346">
        <v>7.9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uWxohRXSnzFDZWw4Kelekh45d0O1TSnOGv77PFZrddYy3oHQhsDr7R+6xz4WrerqPBCDvuqsJd2upY4Y5Qe4Tg==" saltValue="cU7muHVPW/pZE9f7+vl0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1" spans="125:125" ht="13.5" hidden="1" customHeight="1" x14ac:dyDescent="0.2">
      <c r="DU121" s="259"/>
    </row>
  </sheetData>
  <sheetProtection algorithmName="SHA-512" hashValue="REps6BSDDD27UEuwhFgCS32DBM5y7qDOKQoatRxKd723IkiU5bwMFErNGxQxS2EralGv8o8D8qubpzfoyvZpMw==" saltValue="oVwrsSGVqZUezjGFWyiJ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fLmXsgTS+mv9FannGgYWnBY4svhQNS9igiowvycgvCzdqV4HXq6H4pUWdSV1WqcYpA/N9zpz20R6C26Z5ubAqw==" saltValue="eya9gJcDIVVQXORT/Drw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75" t="s">
        <v>3</v>
      </c>
      <c r="D47" s="1175"/>
      <c r="E47" s="1176"/>
      <c r="F47" s="11">
        <v>30.24</v>
      </c>
      <c r="G47" s="12">
        <v>27.44</v>
      </c>
      <c r="H47" s="12">
        <v>37.14</v>
      </c>
      <c r="I47" s="12">
        <v>52.96</v>
      </c>
      <c r="J47" s="13">
        <v>45.12</v>
      </c>
    </row>
    <row r="48" spans="2:10" ht="57.75" customHeight="1" x14ac:dyDescent="0.2">
      <c r="B48" s="14"/>
      <c r="C48" s="1177" t="s">
        <v>4</v>
      </c>
      <c r="D48" s="1177"/>
      <c r="E48" s="1178"/>
      <c r="F48" s="15">
        <v>5.84</v>
      </c>
      <c r="G48" s="16">
        <v>2.68</v>
      </c>
      <c r="H48" s="16">
        <v>4.84</v>
      </c>
      <c r="I48" s="16">
        <v>5.35</v>
      </c>
      <c r="J48" s="17">
        <v>6.94</v>
      </c>
    </row>
    <row r="49" spans="2:10" ht="57.75" customHeight="1" thickBot="1" x14ac:dyDescent="0.25">
      <c r="B49" s="18"/>
      <c r="C49" s="1179" t="s">
        <v>5</v>
      </c>
      <c r="D49" s="1179"/>
      <c r="E49" s="1180"/>
      <c r="F49" s="19" t="s">
        <v>571</v>
      </c>
      <c r="G49" s="20" t="s">
        <v>572</v>
      </c>
      <c r="H49" s="20">
        <v>13.59</v>
      </c>
      <c r="I49" s="20">
        <v>19.36</v>
      </c>
      <c r="J49" s="21" t="s">
        <v>573</v>
      </c>
    </row>
    <row r="50" spans="2:10" ht="13.2" x14ac:dyDescent="0.2"/>
  </sheetData>
  <sheetProtection algorithmName="SHA-512" hashValue="Rl2ZYRSGshVH70MMP40Nl5PH6RWIs9WuWeo/Vka/3NMzfmk8cJ6RJlYCtiBRKMRQ9kU6yAWMtx5aY08/SBV6Tg==" saltValue="WdykG7EW2O0/RE/gFY4R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2024-03-14T01:18:13Z</dcterms:created>
  <dcterms:modified xsi:type="dcterms:W3CDTF">2024-09-24T04:27:24Z</dcterms:modified>
  <cp:category/>
</cp:coreProperties>
</file>