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02-1_公会計\R6\02　地方公会計の整備により得られるストック情報に関する調査について\06 R4ストック情報分析欄記載依頼\03　市町村回答\16川俣町_0826\"/>
    </mc:Choice>
  </mc:AlternateContent>
  <bookViews>
    <workbookView xWindow="0" yWindow="0" windowWidth="20496" windowHeight="6708"/>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AM35" i="10"/>
  <c r="C35" i="10"/>
  <c r="CO34" i="10"/>
  <c r="CO35" i="10" s="1"/>
  <c r="BW34" i="10"/>
  <c r="BW35" i="10" s="1"/>
  <c r="BW36" i="10" s="1"/>
  <c r="BW37" i="10" s="1"/>
  <c r="BW38" i="10" s="1"/>
  <c r="BW39" i="10" s="1"/>
  <c r="BW40" i="10" s="1"/>
  <c r="BW41" i="10" s="1"/>
  <c r="BW42" i="10" s="1"/>
  <c r="BW43" i="10" s="1"/>
  <c r="C34" i="10"/>
  <c r="AM34"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alcChain>
</file>

<file path=xl/sharedStrings.xml><?xml version="1.0" encoding="utf-8"?>
<sst xmlns="http://schemas.openxmlformats.org/spreadsheetml/2006/main" count="1138" uniqueCount="613">
  <si>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</si>
  <si>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</si>
  <si>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</si>
  <si>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</si>
  <si>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</si>
  <si>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</si>
  <si>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</si>
  <si>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</si>
  <si>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</si>
  <si>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</si>
  <si>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</si>
  <si>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</si>
  <si>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</si>
  <si>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</si>
  <si>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</si>
  <si>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</si>
  <si>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</si>
  <si>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</si>
  <si>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</si>
  <si>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</si>
  <si>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</si>
  <si>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</si>
  <si>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</si>
  <si>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</si>
  <si>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</si>
  <si>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</si>
  <si>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</si>
  <si>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</si>
  <si>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</si>
  <si>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</si>
  <si>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</si>
  <si>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</si>
  <si>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</si>
  <si>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</si>
  <si>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</si>
  <si>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</si>
  <si>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</si>
  <si>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</si>
  <si>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</si>
  <si>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</si>
  <si>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</si>
  <si>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</si>
  <si>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</si>
  <si>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</si>
  <si>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</si>
  <si>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</si>
  <si>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</si>
  <si>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</si>
  <si>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</si>
  <si>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</si>
  <si>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</si>
  <si>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</si>
  <si>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</si>
  <si>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(当該欄に積立額が多い上位５基金の基金名を入力して下さい(R04年度末現在))</t>
    <phoneticPr fontId="5"/>
  </si>
  <si>
    <t>(当該欄に積立額が多い上位５基金の基金名を入力して下さい(R04年度末現在))</t>
  </si>
  <si>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</si>
  <si>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</si>
  <si>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</si>
  <si>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</si>
  <si>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</si>
  <si>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</si>
  <si>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</si>
  <si>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</si>
  <si>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</si>
  <si>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</si>
  <si>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</si>
  <si>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</si>
  <si>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</si>
  <si>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</si>
  <si>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</si>
  <si>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</si>
  <si>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</si>
  <si>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</si>
  <si>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</si>
  <si>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</si>
  <si>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</si>
  <si>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</si>
  <si>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</si>
  <si>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</si>
  <si>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</si>
  <si>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</si>
  <si>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</si>
  <si>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</si>
  <si>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</si>
  <si>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</si>
  <si>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</si>
  <si>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</si>
  <si>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</si>
  <si>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Ⅲ－１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</si>
  <si>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</si>
  <si>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</si>
  <si>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</si>
  <si>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</si>
  <si>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</si>
  <si>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</si>
  <si>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</si>
  <si>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</si>
  <si>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</si>
  <si>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</si>
  <si>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</si>
  <si>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</si>
  <si>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川俣町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</si>
  <si>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</si>
  <si>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</si>
  <si>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</si>
  <si>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</si>
  <si>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</si>
  <si>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</si>
  <si>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</si>
  <si>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</si>
  <si>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</si>
  <si>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</si>
  <si>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</si>
  <si>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</si>
  <si>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</si>
  <si>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</si>
  <si>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</si>
  <si>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</si>
  <si>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</si>
  <si>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</si>
  <si>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</si>
  <si>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</si>
  <si>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</si>
  <si>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</si>
  <si>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</si>
  <si>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</si>
  <si>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</si>
  <si>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</si>
  <si>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</si>
  <si>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</si>
  <si>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</si>
  <si>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</si>
  <si>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</si>
  <si>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</si>
  <si>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</si>
  <si>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</si>
  <si>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</si>
  <si>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</si>
  <si>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</si>
  <si>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</si>
  <si>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</si>
  <si>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</si>
  <si>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</si>
  <si>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</si>
  <si>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</si>
  <si>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</si>
  <si>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</si>
  <si>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</si>
  <si>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</si>
  <si>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</si>
  <si>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</si>
  <si>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</si>
  <si>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</si>
  <si>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</si>
  <si>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5"/>
  </si>
  <si>
    <t>うち日本人(％)</t>
    <phoneticPr fontId="5"/>
  </si>
  <si>
    <t>-3.2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</si>
  <si>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</si>
  <si>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</si>
  <si>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</si>
  <si>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</si>
  <si>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</si>
  <si>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</si>
  <si>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</si>
  <si>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</si>
  <si>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</si>
  <si>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</si>
  <si>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</si>
  <si>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</si>
  <si>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</si>
  <si>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</si>
  <si>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</si>
  <si>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</si>
  <si>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</si>
  <si>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</si>
  <si>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</si>
  <si>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</si>
  <si>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</si>
  <si>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</si>
  <si>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</si>
  <si>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</si>
  <si>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</si>
  <si>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</si>
  <si>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</si>
  <si>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</si>
  <si>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</si>
  <si>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</si>
  <si>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</si>
  <si>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</si>
  <si>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</si>
  <si>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</si>
  <si>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</si>
  <si>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</si>
  <si>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</si>
  <si>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</si>
  <si>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</si>
  <si>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</si>
  <si>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</si>
  <si>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</si>
  <si>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</si>
  <si>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</si>
  <si>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</si>
  <si>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</si>
  <si>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</si>
  <si>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</si>
  <si>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</si>
  <si>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</si>
  <si>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</si>
  <si>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</si>
  <si>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</si>
  <si>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</si>
  <si>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</si>
  <si>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</si>
  <si>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</si>
  <si>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</si>
  <si>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</si>
  <si>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</si>
  <si>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</si>
  <si>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</si>
  <si>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福島県川俣町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</si>
  <si>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</si>
  <si>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</si>
  <si>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</si>
  <si>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</si>
  <si>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</si>
  <si>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</si>
  <si>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</si>
  <si>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</si>
  <si>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</si>
  <si>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</si>
  <si>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</si>
  <si>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</si>
  <si>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</si>
  <si>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</si>
  <si>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</si>
  <si>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</si>
  <si>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</si>
  <si>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</si>
  <si>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</si>
  <si>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</si>
  <si>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</si>
  <si>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</si>
  <si>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</si>
  <si>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</si>
  <si>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</si>
  <si>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</si>
  <si>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</si>
  <si>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</si>
  <si>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</si>
  <si>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</si>
  <si>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</si>
  <si>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</si>
  <si>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</si>
  <si>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</si>
  <si>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</si>
  <si>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</si>
  <si>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</si>
  <si>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</si>
  <si>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</si>
  <si>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</si>
  <si>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</si>
  <si>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</si>
  <si>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</si>
  <si>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</si>
  <si>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</si>
  <si>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</si>
  <si>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</si>
  <si>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</si>
  <si>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</si>
  <si>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</si>
  <si>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</si>
  <si>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</si>
  <si>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</si>
  <si>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</si>
  <si>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</si>
  <si>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</si>
  <si>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</si>
  <si>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</si>
  <si>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</si>
  <si>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</si>
  <si>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</si>
  <si>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</si>
  <si>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</si>
  <si>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</si>
  <si>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</si>
  <si>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</si>
  <si>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</si>
  <si>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</si>
  <si>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</si>
  <si>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</si>
  <si>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</si>
  <si>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</si>
  <si>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</si>
  <si>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</si>
  <si>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</si>
  <si>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</si>
  <si>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</si>
  <si>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</si>
  <si>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</si>
  <si>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</si>
  <si>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</si>
  <si>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</si>
  <si>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</si>
  <si>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</si>
  <si>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</si>
  <si>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</si>
  <si>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</si>
  <si>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</si>
  <si>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</si>
  <si>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</si>
  <si>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</si>
  <si>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</si>
  <si>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</si>
  <si>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</si>
  <si>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</si>
  <si>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</si>
  <si>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</si>
  <si>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</si>
  <si>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</si>
  <si>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</si>
  <si>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</si>
  <si>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</si>
  <si>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</si>
  <si>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</si>
  <si>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</si>
  <si>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</si>
  <si>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</si>
  <si>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</si>
  <si>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</si>
  <si>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</si>
  <si>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</si>
  <si>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</si>
  <si>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</si>
  <si>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</si>
  <si>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</si>
  <si>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</si>
  <si>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</si>
  <si>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</si>
  <si>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宅地造成</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</si>
  <si>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</si>
  <si>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</si>
  <si>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</si>
  <si>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</si>
  <si>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</si>
  <si>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</si>
  <si>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</si>
  <si>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</si>
  <si>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</si>
  <si>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</si>
  <si>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</si>
  <si>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</si>
  <si>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</si>
  <si>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</si>
  <si>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</si>
  <si>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</si>
  <si>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</si>
  <si>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</si>
  <si>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</si>
  <si>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</si>
  <si>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</si>
  <si>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</si>
  <si>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</si>
  <si>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</si>
  <si>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</si>
  <si>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</si>
  <si>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</si>
  <si>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</si>
  <si>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</si>
  <si>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</si>
  <si>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</si>
  <si>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</si>
  <si>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</si>
  <si>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</si>
  <si>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福島県川俣町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</si>
  <si>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</si>
  <si>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</si>
  <si>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</si>
  <si>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</si>
  <si>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</si>
  <si>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</si>
  <si>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</si>
  <si>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</si>
  <si>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</si>
  <si>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</si>
  <si>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</si>
  <si>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</si>
  <si>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</si>
  <si>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</si>
  <si>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</si>
  <si>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</si>
  <si>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</si>
  <si>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</si>
  <si>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</si>
  <si>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</si>
  <si>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</si>
  <si>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</si>
  <si>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</si>
  <si>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</si>
  <si>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</si>
  <si>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</si>
  <si>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</si>
  <si>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</si>
  <si>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</si>
  <si>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</si>
  <si>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</si>
  <si>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</si>
  <si>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</si>
  <si>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</si>
  <si>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川俣町国民健康保険（事業勘定）特別会計</t>
    <phoneticPr fontId="5"/>
  </si>
  <si>
    <t>川俣町国民健康保険（施設勘定）特別会計</t>
    <phoneticPr fontId="5"/>
  </si>
  <si>
    <t>川俣町介護保険特別会計</t>
    <phoneticPr fontId="5"/>
  </si>
  <si>
    <t>川俣町後期高齢者医療特別会計</t>
    <phoneticPr fontId="5"/>
  </si>
  <si>
    <t>川俣町水道事業会計</t>
    <phoneticPr fontId="5"/>
  </si>
  <si>
    <t>法適用企業</t>
    <phoneticPr fontId="5"/>
  </si>
  <si>
    <t>川俣町簡易水道事業特別会計</t>
    <phoneticPr fontId="5"/>
  </si>
  <si>
    <t>法非適用企業</t>
    <phoneticPr fontId="5"/>
  </si>
  <si>
    <t>川俣町工業団地造成事業特別会計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</si>
  <si>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</si>
  <si>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</si>
  <si>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</si>
  <si>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</si>
  <si>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</si>
  <si>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</si>
  <si>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</si>
  <si>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</si>
  <si>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</si>
  <si>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</si>
  <si>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</si>
  <si>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</si>
  <si>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</si>
  <si>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</si>
  <si>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</si>
  <si>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</si>
  <si>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</si>
  <si>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</si>
  <si>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</si>
  <si>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</si>
  <si>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</si>
  <si>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</si>
  <si>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</si>
  <si>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</si>
  <si>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</si>
  <si>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</si>
  <si>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</si>
  <si>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</si>
  <si>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</si>
  <si>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</si>
  <si>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</si>
  <si>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</si>
  <si>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</si>
  <si>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</si>
  <si>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</si>
  <si>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</si>
  <si>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</si>
  <si>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</si>
  <si>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</si>
  <si>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</si>
  <si>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</si>
  <si>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</si>
  <si>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</si>
  <si>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</si>
  <si>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</si>
  <si>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</si>
  <si>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</si>
  <si>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</si>
  <si>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</si>
  <si>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</si>
  <si>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</si>
  <si>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</si>
  <si>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</si>
  <si>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</si>
  <si>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</si>
  <si>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</si>
  <si>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川俣町水道事業会計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</si>
  <si>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</si>
  <si>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</si>
  <si>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川俣町介護保険特別会計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</si>
  <si>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</si>
  <si>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川俣町簡易水道事業特別会計</t>
    <phoneticPr fontId="5"/>
  </si>
  <si>
    <t>(Ｆ)</t>
    <phoneticPr fontId="5"/>
  </si>
  <si>
    <t>川俣町後期高齢者医療特別会計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</si>
  <si>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</si>
  <si>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</si>
  <si>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</si>
  <si>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</si>
  <si>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</si>
  <si>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</si>
  <si>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</si>
  <si>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</si>
  <si>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</si>
  <si>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</si>
  <si>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</si>
  <si>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</si>
  <si>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</si>
  <si>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</si>
  <si>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</si>
  <si>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</si>
  <si>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</si>
  <si>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</si>
  <si>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</si>
  <si>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</si>
  <si>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</si>
  <si>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</si>
  <si>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</si>
  <si>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</si>
  <si>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</si>
  <si>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</si>
  <si>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</si>
  <si>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</si>
  <si>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</si>
  <si>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</si>
  <si>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</si>
  <si>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</si>
  <si>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</si>
  <si>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</si>
  <si>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</si>
  <si>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</si>
  <si>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</si>
  <si>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</si>
  <si>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</si>
  <si>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</si>
  <si>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</si>
  <si>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</si>
  <si>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</si>
  <si>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</si>
  <si>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</si>
  <si>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</si>
  <si>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</si>
  <si>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</si>
  <si>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</si>
  <si>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</si>
  <si>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</si>
  <si>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</si>
  <si>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</si>
  <si>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</si>
  <si>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</si>
  <si>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</si>
  <si>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</si>
  <si>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</si>
  <si>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</si>
  <si>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</si>
  <si>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</si>
  <si>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</si>
  <si>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</si>
  <si>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</si>
  <si>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</si>
  <si>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</si>
  <si>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</si>
  <si>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</si>
  <si>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</si>
  <si>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</si>
  <si>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</si>
  <si>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</si>
  <si>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</si>
  <si>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</si>
  <si>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</si>
  <si>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</si>
  <si>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</si>
  <si>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</si>
  <si>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</si>
  <si>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</si>
  <si>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</si>
  <si>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</si>
  <si>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</si>
  <si>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</si>
  <si>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</si>
  <si>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</si>
  <si>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</si>
  <si>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2.65</t>
  </si>
  <si>
    <t>▲ 5.00</t>
  </si>
  <si>
    <t>▲ 7.19</t>
  </si>
  <si>
    <t>川俣町工業団地造成事業特別会計</t>
  </si>
  <si>
    <t>一般会計</t>
  </si>
  <si>
    <t>川俣町水道事業会計</t>
  </si>
  <si>
    <t>川俣町介護保険特別会計</t>
  </si>
  <si>
    <t>川俣町国民健康保険（事業勘定）特別会計</t>
  </si>
  <si>
    <t>川俣町後期高齢者医療特別会計</t>
  </si>
  <si>
    <t>川俣町簡易水道事業特別会計</t>
  </si>
  <si>
    <t>川俣町国民健康保険（施設勘定）特別会計</t>
  </si>
  <si>
    <t>その他会計（赤字）</t>
  </si>
  <si>
    <t>その他会計（黒字）</t>
  </si>
  <si>
    <t>（百万円）</t>
    <phoneticPr fontId="5"/>
  </si>
  <si>
    <t>H30</t>
    <phoneticPr fontId="5"/>
  </si>
  <si>
    <t>R01</t>
    <phoneticPr fontId="5"/>
  </si>
  <si>
    <t>R02</t>
    <phoneticPr fontId="5"/>
  </si>
  <si>
    <t>R03</t>
    <phoneticPr fontId="5"/>
  </si>
  <si>
    <t>R04</t>
    <phoneticPr fontId="5"/>
  </si>
  <si>
    <t>福島県市町村総合事務組合　一般会計</t>
    <rPh sb="0" eb="3">
      <t>フクシマケン</t>
    </rPh>
    <rPh sb="3" eb="6">
      <t>シチョウソン</t>
    </rPh>
    <rPh sb="6" eb="12">
      <t>ソウゴウジムクミアイ</t>
    </rPh>
    <rPh sb="13" eb="17">
      <t>イッパンカイケイ</t>
    </rPh>
    <phoneticPr fontId="2"/>
  </si>
  <si>
    <t>福島県市町村総合事務組合　消防補償等特別会計</t>
    <rPh sb="0" eb="3">
      <t>フクシマケン</t>
    </rPh>
    <rPh sb="3" eb="6">
      <t>シチョウソン</t>
    </rPh>
    <rPh sb="6" eb="12">
      <t>ソウゴウジムクミアイ</t>
    </rPh>
    <rPh sb="13" eb="18">
      <t>ショウボウホショウトウ</t>
    </rPh>
    <rPh sb="18" eb="22">
      <t>トクベツカイケイ</t>
    </rPh>
    <phoneticPr fontId="2"/>
  </si>
  <si>
    <t>福島県市町村総合事務組合　消防賞じゅつ金特別会計</t>
    <rPh sb="0" eb="6">
      <t>フクシマケンシチョウソン</t>
    </rPh>
    <rPh sb="6" eb="12">
      <t>ソウゴウジムクミアイ</t>
    </rPh>
    <rPh sb="13" eb="15">
      <t>ショウボウ</t>
    </rPh>
    <rPh sb="15" eb="16">
      <t>ショウ</t>
    </rPh>
    <rPh sb="19" eb="20">
      <t>キン</t>
    </rPh>
    <rPh sb="20" eb="24">
      <t>トクベツカイケイ</t>
    </rPh>
    <phoneticPr fontId="2"/>
  </si>
  <si>
    <t>福島県市町村総合事務組合　非常勤職員公務災害補償特別会計</t>
    <rPh sb="0" eb="12">
      <t>フクシマケンシチョウソンソウゴウジムクミアイ</t>
    </rPh>
    <rPh sb="13" eb="18">
      <t>ヒジョウキンショクイン</t>
    </rPh>
    <rPh sb="18" eb="22">
      <t>コウムサイガイ</t>
    </rPh>
    <rPh sb="22" eb="24">
      <t>ホショウ</t>
    </rPh>
    <rPh sb="24" eb="28">
      <t>トクベツカイケイ</t>
    </rPh>
    <phoneticPr fontId="2"/>
  </si>
  <si>
    <t>福島県市町村総合事務組合　自治会館管理特別会計</t>
    <rPh sb="0" eb="12">
      <t>フクシマケンシチョウソンソウゴウジムクミアイ</t>
    </rPh>
    <rPh sb="13" eb="17">
      <t>ジチカイカン</t>
    </rPh>
    <rPh sb="17" eb="19">
      <t>カンリ</t>
    </rPh>
    <rPh sb="19" eb="23">
      <t>トクベツカイケイ</t>
    </rPh>
    <phoneticPr fontId="2"/>
  </si>
  <si>
    <t>福島地方水道用水供給企業団　福島地方水道用水供給事業会計</t>
    <rPh sb="0" eb="2">
      <t>フクシマ</t>
    </rPh>
    <rPh sb="2" eb="4">
      <t>チホウ</t>
    </rPh>
    <rPh sb="4" eb="8">
      <t>スイドウヨウスイ</t>
    </rPh>
    <rPh sb="8" eb="10">
      <t>キョウキュウ</t>
    </rPh>
    <rPh sb="10" eb="12">
      <t>キギョウ</t>
    </rPh>
    <rPh sb="12" eb="13">
      <t>ダン</t>
    </rPh>
    <rPh sb="14" eb="16">
      <t>フクシマ</t>
    </rPh>
    <rPh sb="16" eb="18">
      <t>チホウ</t>
    </rPh>
    <rPh sb="18" eb="20">
      <t>スイドウ</t>
    </rPh>
    <rPh sb="20" eb="22">
      <t>ヨウスイ</t>
    </rPh>
    <rPh sb="22" eb="24">
      <t>キョウキュウ</t>
    </rPh>
    <rPh sb="24" eb="26">
      <t>ジギョウ</t>
    </rPh>
    <rPh sb="26" eb="28">
      <t>カイケイ</t>
    </rPh>
    <phoneticPr fontId="2"/>
  </si>
  <si>
    <t>川俣方部衛生処理組合　一般会計</t>
    <rPh sb="0" eb="2">
      <t>カワマタ</t>
    </rPh>
    <rPh sb="2" eb="4">
      <t>ホウブ</t>
    </rPh>
    <rPh sb="4" eb="6">
      <t>エイセイ</t>
    </rPh>
    <rPh sb="6" eb="8">
      <t>ショリ</t>
    </rPh>
    <rPh sb="8" eb="10">
      <t>クミアイ</t>
    </rPh>
    <rPh sb="11" eb="13">
      <t>イッパン</t>
    </rPh>
    <rPh sb="13" eb="15">
      <t>カイケイ</t>
    </rPh>
    <phoneticPr fontId="2"/>
  </si>
  <si>
    <t>福島県後期高齢者医療広域連合　一般会計</t>
    <rPh sb="0" eb="3">
      <t>フクシマケン</t>
    </rPh>
    <rPh sb="3" eb="8">
      <t>コウキコウレイシャ</t>
    </rPh>
    <rPh sb="8" eb="10">
      <t>イリョウ</t>
    </rPh>
    <rPh sb="10" eb="14">
      <t>コウイキレンゴウ</t>
    </rPh>
    <rPh sb="15" eb="19">
      <t>イッパンカイケイ</t>
    </rPh>
    <phoneticPr fontId="2"/>
  </si>
  <si>
    <t>福島県後期高齢者医療広域連合　後期高齢者医療特別会計</t>
    <rPh sb="0" eb="3">
      <t>フクシマケン</t>
    </rPh>
    <rPh sb="3" eb="8">
      <t>コウキコウレイシャ</t>
    </rPh>
    <rPh sb="8" eb="10">
      <t>イリョウ</t>
    </rPh>
    <rPh sb="10" eb="14">
      <t>コウイキレンゴウ</t>
    </rPh>
    <rPh sb="15" eb="22">
      <t>コウキコウレイシャイリョウ</t>
    </rPh>
    <rPh sb="22" eb="26">
      <t>トクベツカイケイ</t>
    </rPh>
    <phoneticPr fontId="2"/>
  </si>
  <si>
    <t>伊達地方消防組合　一般会計</t>
    <rPh sb="0" eb="4">
      <t>ダテチホウ</t>
    </rPh>
    <rPh sb="4" eb="8">
      <t>ショウボウクミアイ</t>
    </rPh>
    <rPh sb="9" eb="13">
      <t>イッパンカイケイ</t>
    </rPh>
    <phoneticPr fontId="2"/>
  </si>
  <si>
    <t>伊達地方衛生処理組合　一般会計</t>
    <rPh sb="0" eb="4">
      <t>ダテチホウ</t>
    </rPh>
    <rPh sb="4" eb="10">
      <t>エイセイショリクミアイ</t>
    </rPh>
    <rPh sb="11" eb="15">
      <t>イッパンカイケイ</t>
    </rPh>
    <phoneticPr fontId="2"/>
  </si>
  <si>
    <t>伊達地方衛生処理組合　し尿処理事業特別会計</t>
    <rPh sb="0" eb="4">
      <t>ダテチホウ</t>
    </rPh>
    <rPh sb="4" eb="10">
      <t>エイセイショリクミアイ</t>
    </rPh>
    <rPh sb="12" eb="13">
      <t>ニョウ</t>
    </rPh>
    <rPh sb="13" eb="15">
      <t>ショリ</t>
    </rPh>
    <rPh sb="15" eb="21">
      <t>ジギョウトクベツカイケイ</t>
    </rPh>
    <phoneticPr fontId="2"/>
  </si>
  <si>
    <t>伊達地方衛生処理組合　ごみ処理事業特別会計</t>
    <rPh sb="0" eb="10">
      <t>ダテチホウエイセイショリクミアイ</t>
    </rPh>
    <rPh sb="13" eb="15">
      <t>ショリ</t>
    </rPh>
    <rPh sb="15" eb="17">
      <t>ジギョウ</t>
    </rPh>
    <rPh sb="17" eb="21">
      <t>トクベツカイケイ</t>
    </rPh>
    <phoneticPr fontId="2"/>
  </si>
  <si>
    <t>（株）川俣町農業振興公社</t>
    <rPh sb="1" eb="2">
      <t>カブ</t>
    </rPh>
    <rPh sb="3" eb="6">
      <t>カワマタマチ</t>
    </rPh>
    <rPh sb="6" eb="12">
      <t>ノウギョウシンコウコウシャ</t>
    </rPh>
    <phoneticPr fontId="2"/>
  </si>
  <si>
    <t>まちづくり川俣</t>
    <rPh sb="5" eb="7">
      <t>カワマタ</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</si>
  <si>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</si>
  <si>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</si>
  <si>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</si>
  <si>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</si>
  <si>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</si>
  <si>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</si>
  <si>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</si>
  <si>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</si>
  <si>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令和4年度の実質公債費比率は前年度と同値の4.4％となっており、類似団体内平均値より低い状況にある。しかし、地方債の現在高が増額していることから、今後の元利償還金の増加が進むと予想されるため、将来負担比率が過度な上昇に転じることのないよう留意する必要がある。また、充当可能基金については、減債基金などへの積立により増加したが、公債費は毎年度増額を続けており、次世代における公債費負担を軽減するため、繰上償還や減債基金の増額等さらなる取り組みが重要となる。</t>
    <rPh sb="0" eb="2">
      <t>レイワ</t>
    </rPh>
    <rPh sb="3" eb="5">
      <t>ネンド</t>
    </rPh>
    <rPh sb="6" eb="8">
      <t>ジッシツ</t>
    </rPh>
    <rPh sb="8" eb="11">
      <t>コウサイヒ</t>
    </rPh>
    <rPh sb="11" eb="13">
      <t>ヒリツ</t>
    </rPh>
    <rPh sb="14" eb="17">
      <t>ゼンネンド</t>
    </rPh>
    <rPh sb="18" eb="20">
      <t>ドウアタイ</t>
    </rPh>
    <rPh sb="32" eb="34">
      <t>ルイジ</t>
    </rPh>
    <rPh sb="34" eb="37">
      <t>ダンタイナイ</t>
    </rPh>
    <rPh sb="37" eb="40">
      <t>ヘイキンチ</t>
    </rPh>
    <rPh sb="42" eb="43">
      <t>ヒク</t>
    </rPh>
    <rPh sb="44" eb="46">
      <t>ジョウキョウ</t>
    </rPh>
    <rPh sb="54" eb="57">
      <t>チホウサイ</t>
    </rPh>
    <rPh sb="58" eb="61">
      <t>ゲンザイダカ</t>
    </rPh>
    <rPh sb="62" eb="64">
      <t>ゾウガク</t>
    </rPh>
    <rPh sb="73" eb="75">
      <t>コンゴ</t>
    </rPh>
    <rPh sb="76" eb="81">
      <t>ガンリショウカンキン</t>
    </rPh>
    <rPh sb="82" eb="84">
      <t>ゾウカ</t>
    </rPh>
    <rPh sb="85" eb="86">
      <t>スス</t>
    </rPh>
    <rPh sb="88" eb="90">
      <t>ヨソウ</t>
    </rPh>
    <rPh sb="96" eb="102">
      <t>ショウライフタンヒリツ</t>
    </rPh>
    <rPh sb="103" eb="105">
      <t>カド</t>
    </rPh>
    <rPh sb="106" eb="108">
      <t>ジョウショウ</t>
    </rPh>
    <rPh sb="186" eb="189">
      <t>コウサイヒ</t>
    </rPh>
    <phoneticPr fontId="2"/>
  </si>
  <si>
    <t>実質公債費比率</t>
    <phoneticPr fontId="5"/>
  </si>
  <si>
    <t>令和４年度は類似団体内平均値と比較し、有形固定資産減価償却率は低く、将来負担比率も該当なしとなっている。前年度との比較では有形固定資産減価償却率については、上記の理由により0.2ポイント増加しているが、将来負担比率は皆減となっている。要因としては、地方債現在高は増加したものの、減債基金等の積立などにより充当可能財源等が将来負担額を上回ったことによるものである。しかしながら、今後は職員の年齢構成比により退職手当負担見込額の増加要因もあることから、将来負担比率が過度な上昇に転じることのないように、優先度を考慮した地方債を財源とする事業の実施や、採用等を含めた人事の面からも町財政の健全化に向けた運営を長期的な視野で行うことが必要である。</t>
    <rPh sb="0" eb="2">
      <t>レイワ</t>
    </rPh>
    <rPh sb="3" eb="5">
      <t>ネンド</t>
    </rPh>
    <rPh sb="6" eb="11">
      <t>ルイジダンタイナイ</t>
    </rPh>
    <rPh sb="11" eb="14">
      <t>ヘイキンチ</t>
    </rPh>
    <rPh sb="15" eb="17">
      <t>ヒカク</t>
    </rPh>
    <rPh sb="19" eb="25">
      <t>ユウケイコテイシサン</t>
    </rPh>
    <rPh sb="25" eb="30">
      <t>ゲンカショウキャクリツ</t>
    </rPh>
    <rPh sb="31" eb="32">
      <t>ヒク</t>
    </rPh>
    <rPh sb="34" eb="40">
      <t>ショウライフタンヒリツ</t>
    </rPh>
    <rPh sb="41" eb="43">
      <t>ガイトウ</t>
    </rPh>
    <rPh sb="52" eb="55">
      <t>ゼンネンド</t>
    </rPh>
    <rPh sb="57" eb="59">
      <t>ヒカク</t>
    </rPh>
    <rPh sb="61" eb="67">
      <t>ユウケイコテイシサン</t>
    </rPh>
    <rPh sb="67" eb="72">
      <t>ゲンカショウキャクリツ</t>
    </rPh>
    <rPh sb="78" eb="80">
      <t>ジョウキ</t>
    </rPh>
    <rPh sb="81" eb="83">
      <t>リユウ</t>
    </rPh>
    <rPh sb="93" eb="95">
      <t>ゾウカ</t>
    </rPh>
    <rPh sb="101" eb="107">
      <t>ショウライフタンヒリツ</t>
    </rPh>
    <rPh sb="108" eb="110">
      <t>カイゲン</t>
    </rPh>
    <rPh sb="117" eb="119">
      <t>ヨウイン</t>
    </rPh>
    <rPh sb="124" eb="127">
      <t>チホウサイ</t>
    </rPh>
    <rPh sb="127" eb="130">
      <t>ゲンザイダカ</t>
    </rPh>
    <rPh sb="131" eb="133">
      <t>ゾウカ</t>
    </rPh>
    <rPh sb="139" eb="143">
      <t>ゲンサイキキン</t>
    </rPh>
    <rPh sb="143" eb="144">
      <t>トウ</t>
    </rPh>
    <rPh sb="145" eb="147">
      <t>ツミタテ</t>
    </rPh>
    <rPh sb="152" eb="158">
      <t>ジュウトウカノウザイゲン</t>
    </rPh>
    <rPh sb="158" eb="159">
      <t>トウ</t>
    </rPh>
    <rPh sb="160" eb="165">
      <t>ショウライフタンガク</t>
    </rPh>
    <rPh sb="166" eb="168">
      <t>ウワマワ</t>
    </rPh>
    <rPh sb="188" eb="190">
      <t>コンゴ</t>
    </rPh>
    <rPh sb="191" eb="193">
      <t>ショクイン</t>
    </rPh>
    <rPh sb="194" eb="198">
      <t>ネンレイコウセイ</t>
    </rPh>
    <rPh sb="198" eb="199">
      <t>ヒ</t>
    </rPh>
    <rPh sb="202" eb="206">
      <t>タイショクテアテ</t>
    </rPh>
    <rPh sb="206" eb="210">
      <t>フタンミコ</t>
    </rPh>
    <rPh sb="210" eb="211">
      <t>ガク</t>
    </rPh>
    <rPh sb="212" eb="216">
      <t>ゾウカヨウイン</t>
    </rPh>
    <rPh sb="224" eb="230">
      <t>ショウライフタンヒリツ</t>
    </rPh>
    <rPh sb="231" eb="233">
      <t>カド</t>
    </rPh>
    <rPh sb="234" eb="236">
      <t>ジョウショウ</t>
    </rPh>
    <rPh sb="237" eb="238">
      <t>テン</t>
    </rPh>
    <rPh sb="249" eb="252">
      <t>ユウセンド</t>
    </rPh>
    <rPh sb="253" eb="255">
      <t>コウリョ</t>
    </rPh>
    <rPh sb="257" eb="260">
      <t>チホウサイ</t>
    </rPh>
    <rPh sb="261" eb="263">
      <t>ザイゲン</t>
    </rPh>
    <rPh sb="266" eb="268">
      <t>ジギョウ</t>
    </rPh>
    <rPh sb="269" eb="271">
      <t>ジッシ</t>
    </rPh>
    <rPh sb="273" eb="276">
      <t>サイヨウトウ</t>
    </rPh>
    <rPh sb="277" eb="278">
      <t>フク</t>
    </rPh>
    <rPh sb="280" eb="282">
      <t>ジンジ</t>
    </rPh>
    <rPh sb="283" eb="284">
      <t>メン</t>
    </rPh>
    <rPh sb="287" eb="290">
      <t>マチザイセイ</t>
    </rPh>
    <rPh sb="291" eb="294">
      <t>ケンゼンカ</t>
    </rPh>
    <rPh sb="295" eb="296">
      <t>ム</t>
    </rPh>
    <rPh sb="298" eb="300">
      <t>ウンエイ</t>
    </rPh>
    <rPh sb="301" eb="304">
      <t>チョウキテキ</t>
    </rPh>
    <rPh sb="305" eb="307">
      <t>シヤ</t>
    </rPh>
    <rPh sb="308" eb="309">
      <t>オコナ</t>
    </rPh>
    <rPh sb="313" eb="315">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</si>
</sst>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108252</c:v>
                </c:pt>
                <c:pt idx="1">
                  <c:v>93492</c:v>
                </c:pt>
                <c:pt idx="2">
                  <c:v>94796</c:v>
                </c:pt>
                <c:pt idx="3">
                  <c:v>85942</c:v>
                </c:pt>
                <c:pt idx="4">
                  <c:v>95007</c:v>
                </c:pt>
              </c:numCache>
            </c:numRef>
          </c:val>
          <c:smooth val="0"/>
          <c:extLst>
            <c:ext xmlns:c16="http://schemas.microsoft.com/office/drawing/2014/chart" uri="{C3380CC4-5D6E-409C-BE32-E72D297353CC}">
              <c16:uniqueId val="{00000000-175E-46B2-818D-E4071F8D442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269886</c:v>
                </c:pt>
                <c:pt idx="1">
                  <c:v>206333</c:v>
                </c:pt>
                <c:pt idx="2">
                  <c:v>170585</c:v>
                </c:pt>
                <c:pt idx="3">
                  <c:v>165291</c:v>
                </c:pt>
                <c:pt idx="4">
                  <c:v>212092</c:v>
                </c:pt>
              </c:numCache>
            </c:numRef>
          </c:val>
          <c:smooth val="0"/>
          <c:extLst>
            <c:ext xmlns:c16="http://schemas.microsoft.com/office/drawing/2014/chart" uri="{C3380CC4-5D6E-409C-BE32-E72D297353CC}">
              <c16:uniqueId val="{00000001-175E-46B2-818D-E4071F8D442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6.78</c:v>
                </c:pt>
                <c:pt idx="1">
                  <c:v>11.75</c:v>
                </c:pt>
                <c:pt idx="2">
                  <c:v>10.43</c:v>
                </c:pt>
                <c:pt idx="3">
                  <c:v>13.98</c:v>
                </c:pt>
                <c:pt idx="4">
                  <c:v>11.59</c:v>
                </c:pt>
              </c:numCache>
            </c:numRef>
          </c:val>
          <c:extLst>
            <c:ext xmlns:c16="http://schemas.microsoft.com/office/drawing/2014/chart" uri="{C3380CC4-5D6E-409C-BE32-E72D297353CC}">
              <c16:uniqueId val="{00000000-EEE5-46E2-B52B-A958F94FC8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38.72</c:v>
                </c:pt>
                <c:pt idx="1">
                  <c:v>34.36</c:v>
                </c:pt>
                <c:pt idx="2">
                  <c:v>33.57</c:v>
                </c:pt>
                <c:pt idx="3">
                  <c:v>35.950000000000003</c:v>
                </c:pt>
                <c:pt idx="4">
                  <c:v>36.14</c:v>
                </c:pt>
              </c:numCache>
            </c:numRef>
          </c:val>
          <c:extLst>
            <c:ext xmlns:c16="http://schemas.microsoft.com/office/drawing/2014/chart" uri="{C3380CC4-5D6E-409C-BE32-E72D297353CC}">
              <c16:uniqueId val="{00000001-EEE5-46E2-B52B-A958F94FC8D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2.96</c:v>
                </c:pt>
                <c:pt idx="1">
                  <c:v>-2.65</c:v>
                </c:pt>
                <c:pt idx="2">
                  <c:v>-5</c:v>
                </c:pt>
                <c:pt idx="3">
                  <c:v>7.83</c:v>
                </c:pt>
                <c:pt idx="4">
                  <c:v>-7.19</c:v>
                </c:pt>
              </c:numCache>
            </c:numRef>
          </c:val>
          <c:smooth val="0"/>
          <c:extLst>
            <c:ext xmlns:c16="http://schemas.microsoft.com/office/drawing/2014/chart" uri="{C3380CC4-5D6E-409C-BE32-E72D297353CC}">
              <c16:uniqueId val="{00000002-EEE5-46E2-B52B-A958F94FC8D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D0C-436B-9AD7-FB14CCEF941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0C-436B-9AD7-FB14CCEF941F}"/>
            </c:ext>
          </c:extLst>
        </c:ser>
        <c:ser>
          <c:idx val="2"/>
          <c:order val="2"/>
          <c:tx>
            <c:strRef>
              <c:f>データシート!$A$29</c:f>
              <c:strCache>
                <c:ptCount val="1"/>
                <c:pt idx="0">
                  <c:v>川俣町国民健康保険（施設勘定）特別会計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D0C-436B-9AD7-FB14CCEF941F}"/>
            </c:ext>
          </c:extLst>
        </c:ser>
        <c:ser>
          <c:idx val="3"/>
          <c:order val="3"/>
          <c:tx>
            <c:strRef>
              <c:f>データシート!$A$30</c:f>
              <c:strCache>
                <c:ptCount val="1"/>
                <c:pt idx="0">
                  <c:v>川俣町簡易水道事業特別会計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0.03</c:v>
                </c:pt>
                <c:pt idx="2">
                  <c:v>#N/A</c:v>
                </c:pt>
                <c:pt idx="3">
                  <c:v>2.2599999999999998</c:v>
                </c:pt>
                <c:pt idx="4">
                  <c:v>#N/A</c:v>
                </c:pt>
                <c:pt idx="5">
                  <c:v>0.09</c:v>
                </c:pt>
                <c:pt idx="6">
                  <c:v>#N/A</c:v>
                </c:pt>
                <c:pt idx="7">
                  <c:v>0.01</c:v>
                </c:pt>
                <c:pt idx="8">
                  <c:v>#N/A</c:v>
                </c:pt>
                <c:pt idx="9">
                  <c:v>0.03</c:v>
                </c:pt>
              </c:numCache>
            </c:numRef>
          </c:val>
          <c:extLst>
            <c:ext xmlns:c16="http://schemas.microsoft.com/office/drawing/2014/chart" uri="{C3380CC4-5D6E-409C-BE32-E72D297353CC}">
              <c16:uniqueId val="{00000003-AD0C-436B-9AD7-FB14CCEF941F}"/>
            </c:ext>
          </c:extLst>
        </c:ser>
        <c:ser>
          <c:idx val="4"/>
          <c:order val="4"/>
          <c:tx>
            <c:strRef>
              <c:f>データシート!$A$31</c:f>
              <c:strCache>
                <c:ptCount val="1"/>
                <c:pt idx="0">
                  <c:v>川俣町後期高齢者医療特別会計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0.03</c:v>
                </c:pt>
                <c:pt idx="4">
                  <c:v>#N/A</c:v>
                </c:pt>
                <c:pt idx="5">
                  <c:v>0.04</c:v>
                </c:pt>
                <c:pt idx="6">
                  <c:v>#N/A</c:v>
                </c:pt>
                <c:pt idx="7">
                  <c:v>0.06</c:v>
                </c:pt>
                <c:pt idx="8">
                  <c:v>#N/A</c:v>
                </c:pt>
                <c:pt idx="9">
                  <c:v>0.12</c:v>
                </c:pt>
              </c:numCache>
            </c:numRef>
          </c:val>
          <c:extLst>
            <c:ext xmlns:c16="http://schemas.microsoft.com/office/drawing/2014/chart" uri="{C3380CC4-5D6E-409C-BE32-E72D297353CC}">
              <c16:uniqueId val="{00000004-AD0C-436B-9AD7-FB14CCEF941F}"/>
            </c:ext>
          </c:extLst>
        </c:ser>
        <c:ser>
          <c:idx val="5"/>
          <c:order val="5"/>
          <c:tx>
            <c:strRef>
              <c:f>データシート!$A$32</c:f>
              <c:strCache>
                <c:ptCount val="1"/>
                <c:pt idx="0">
                  <c:v>川俣町国民健康保険（事業勘定）特別会計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1.6</c:v>
                </c:pt>
                <c:pt idx="2">
                  <c:v>#N/A</c:v>
                </c:pt>
                <c:pt idx="3">
                  <c:v>1.62</c:v>
                </c:pt>
                <c:pt idx="4">
                  <c:v>#N/A</c:v>
                </c:pt>
                <c:pt idx="5">
                  <c:v>2.15</c:v>
                </c:pt>
                <c:pt idx="6">
                  <c:v>#N/A</c:v>
                </c:pt>
                <c:pt idx="7">
                  <c:v>1.2</c:v>
                </c:pt>
                <c:pt idx="8">
                  <c:v>#N/A</c:v>
                </c:pt>
                <c:pt idx="9">
                  <c:v>1.19</c:v>
                </c:pt>
              </c:numCache>
            </c:numRef>
          </c:val>
          <c:extLst>
            <c:ext xmlns:c16="http://schemas.microsoft.com/office/drawing/2014/chart" uri="{C3380CC4-5D6E-409C-BE32-E72D297353CC}">
              <c16:uniqueId val="{00000005-AD0C-436B-9AD7-FB14CCEF941F}"/>
            </c:ext>
          </c:extLst>
        </c:ser>
        <c:ser>
          <c:idx val="6"/>
          <c:order val="6"/>
          <c:tx>
            <c:strRef>
              <c:f>データシート!$A$33</c:f>
              <c:strCache>
                <c:ptCount val="1"/>
                <c:pt idx="0">
                  <c:v>川俣町介護保険特別会計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3.25</c:v>
                </c:pt>
                <c:pt idx="2">
                  <c:v>#N/A</c:v>
                </c:pt>
                <c:pt idx="3">
                  <c:v>2.27</c:v>
                </c:pt>
                <c:pt idx="4">
                  <c:v>#N/A</c:v>
                </c:pt>
                <c:pt idx="5">
                  <c:v>0.82</c:v>
                </c:pt>
                <c:pt idx="6">
                  <c:v>#N/A</c:v>
                </c:pt>
                <c:pt idx="7">
                  <c:v>1.88</c:v>
                </c:pt>
                <c:pt idx="8">
                  <c:v>#N/A</c:v>
                </c:pt>
                <c:pt idx="9">
                  <c:v>2.69</c:v>
                </c:pt>
              </c:numCache>
            </c:numRef>
          </c:val>
          <c:extLst>
            <c:ext xmlns:c16="http://schemas.microsoft.com/office/drawing/2014/chart" uri="{C3380CC4-5D6E-409C-BE32-E72D297353CC}">
              <c16:uniqueId val="{00000006-AD0C-436B-9AD7-FB14CCEF941F}"/>
            </c:ext>
          </c:extLst>
        </c:ser>
        <c:ser>
          <c:idx val="7"/>
          <c:order val="7"/>
          <c:tx>
            <c:strRef>
              <c:f>データシート!$A$34</c:f>
              <c:strCache>
                <c:ptCount val="1"/>
                <c:pt idx="0">
                  <c:v>川俣町水道事業会計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7.04</c:v>
                </c:pt>
                <c:pt idx="2">
                  <c:v>#N/A</c:v>
                </c:pt>
                <c:pt idx="3">
                  <c:v>7.49</c:v>
                </c:pt>
                <c:pt idx="4">
                  <c:v>#N/A</c:v>
                </c:pt>
                <c:pt idx="5">
                  <c:v>7.22</c:v>
                </c:pt>
                <c:pt idx="6">
                  <c:v>#N/A</c:v>
                </c:pt>
                <c:pt idx="7">
                  <c:v>7.02</c:v>
                </c:pt>
                <c:pt idx="8">
                  <c:v>#N/A</c:v>
                </c:pt>
                <c:pt idx="9">
                  <c:v>7.05</c:v>
                </c:pt>
              </c:numCache>
            </c:numRef>
          </c:val>
          <c:extLst>
            <c:ext xmlns:c16="http://schemas.microsoft.com/office/drawing/2014/chart" uri="{C3380CC4-5D6E-409C-BE32-E72D297353CC}">
              <c16:uniqueId val="{00000007-AD0C-436B-9AD7-FB14CCEF941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6.78</c:v>
                </c:pt>
                <c:pt idx="2">
                  <c:v>#N/A</c:v>
                </c:pt>
                <c:pt idx="3">
                  <c:v>11.74</c:v>
                </c:pt>
                <c:pt idx="4">
                  <c:v>#N/A</c:v>
                </c:pt>
                <c:pt idx="5">
                  <c:v>10.43</c:v>
                </c:pt>
                <c:pt idx="6">
                  <c:v>#N/A</c:v>
                </c:pt>
                <c:pt idx="7">
                  <c:v>13.98</c:v>
                </c:pt>
                <c:pt idx="8">
                  <c:v>#N/A</c:v>
                </c:pt>
                <c:pt idx="9">
                  <c:v>11.58</c:v>
                </c:pt>
              </c:numCache>
            </c:numRef>
          </c:val>
          <c:extLst>
            <c:ext xmlns:c16="http://schemas.microsoft.com/office/drawing/2014/chart" uri="{C3380CC4-5D6E-409C-BE32-E72D297353CC}">
              <c16:uniqueId val="{00000008-AD0C-436B-9AD7-FB14CCEF941F}"/>
            </c:ext>
          </c:extLst>
        </c:ser>
        <c:ser>
          <c:idx val="9"/>
          <c:order val="9"/>
          <c:tx>
            <c:strRef>
              <c:f>データシート!$A$36</c:f>
              <c:strCache>
                <c:ptCount val="1"/>
                <c:pt idx="0">
                  <c:v>川俣町工業団地造成事業特別会計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21.5</c:v>
                </c:pt>
                <c:pt idx="2">
                  <c:v>#N/A</c:v>
                </c:pt>
                <c:pt idx="3">
                  <c:v>19.350000000000001</c:v>
                </c:pt>
                <c:pt idx="4">
                  <c:v>#N/A</c:v>
                </c:pt>
                <c:pt idx="5">
                  <c:v>16.41</c:v>
                </c:pt>
                <c:pt idx="6">
                  <c:v>#N/A</c:v>
                </c:pt>
                <c:pt idx="7">
                  <c:v>13.68</c:v>
                </c:pt>
                <c:pt idx="8">
                  <c:v>#N/A</c:v>
                </c:pt>
                <c:pt idx="9">
                  <c:v>12.67</c:v>
                </c:pt>
              </c:numCache>
            </c:numRef>
          </c:val>
          <c:extLst>
            <c:ext xmlns:c16="http://schemas.microsoft.com/office/drawing/2014/chart" uri="{C3380CC4-5D6E-409C-BE32-E72D297353CC}">
              <c16:uniqueId val="{00000009-AD0C-436B-9AD7-FB14CCEF941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407</c:v>
                </c:pt>
                <c:pt idx="5">
                  <c:v>404</c:v>
                </c:pt>
                <c:pt idx="8">
                  <c:v>454</c:v>
                </c:pt>
                <c:pt idx="11">
                  <c:v>490</c:v>
                </c:pt>
                <c:pt idx="14">
                  <c:v>533</c:v>
                </c:pt>
              </c:numCache>
            </c:numRef>
          </c:val>
          <c:extLst>
            <c:ext xmlns:c16="http://schemas.microsoft.com/office/drawing/2014/chart" uri="{C3380CC4-5D6E-409C-BE32-E72D297353CC}">
              <c16:uniqueId val="{00000000-D109-4ACE-8E51-A7991516308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09-4ACE-8E51-A7991516308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29</c:v>
                </c:pt>
                <c:pt idx="3">
                  <c:v>0</c:v>
                </c:pt>
                <c:pt idx="6">
                  <c:v>0</c:v>
                </c:pt>
                <c:pt idx="9">
                  <c:v>0</c:v>
                </c:pt>
                <c:pt idx="12">
                  <c:v>0</c:v>
                </c:pt>
              </c:numCache>
            </c:numRef>
          </c:val>
          <c:extLst>
            <c:ext xmlns:c16="http://schemas.microsoft.com/office/drawing/2014/chart" uri="{C3380CC4-5D6E-409C-BE32-E72D297353CC}">
              <c16:uniqueId val="{00000002-D109-4ACE-8E51-A7991516308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37</c:v>
                </c:pt>
                <c:pt idx="3">
                  <c:v>37</c:v>
                </c:pt>
                <c:pt idx="6">
                  <c:v>37</c:v>
                </c:pt>
                <c:pt idx="9">
                  <c:v>38</c:v>
                </c:pt>
                <c:pt idx="12">
                  <c:v>36</c:v>
                </c:pt>
              </c:numCache>
            </c:numRef>
          </c:val>
          <c:extLst>
            <c:ext xmlns:c16="http://schemas.microsoft.com/office/drawing/2014/chart" uri="{C3380CC4-5D6E-409C-BE32-E72D297353CC}">
              <c16:uniqueId val="{00000003-D109-4ACE-8E51-A7991516308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c:v>
                </c:pt>
                <c:pt idx="3">
                  <c:v>1</c:v>
                </c:pt>
                <c:pt idx="6">
                  <c:v>13</c:v>
                </c:pt>
                <c:pt idx="9">
                  <c:v>1</c:v>
                </c:pt>
                <c:pt idx="12">
                  <c:v>1</c:v>
                </c:pt>
              </c:numCache>
            </c:numRef>
          </c:val>
          <c:extLst>
            <c:ext xmlns:c16="http://schemas.microsoft.com/office/drawing/2014/chart" uri="{C3380CC4-5D6E-409C-BE32-E72D297353CC}">
              <c16:uniqueId val="{00000004-D109-4ACE-8E51-A7991516308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09-4ACE-8E51-A7991516308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09-4ACE-8E51-A7991516308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505</c:v>
                </c:pt>
                <c:pt idx="3">
                  <c:v>538</c:v>
                </c:pt>
                <c:pt idx="6">
                  <c:v>582</c:v>
                </c:pt>
                <c:pt idx="9">
                  <c:v>621</c:v>
                </c:pt>
                <c:pt idx="12">
                  <c:v>681</c:v>
                </c:pt>
              </c:numCache>
            </c:numRef>
          </c:val>
          <c:extLst>
            <c:ext xmlns:c16="http://schemas.microsoft.com/office/drawing/2014/chart" uri="{C3380CC4-5D6E-409C-BE32-E72D297353CC}">
              <c16:uniqueId val="{00000007-D109-4ACE-8E51-A7991516308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165</c:v>
                </c:pt>
                <c:pt idx="2">
                  <c:v>#N/A</c:v>
                </c:pt>
                <c:pt idx="3">
                  <c:v>#N/A</c:v>
                </c:pt>
                <c:pt idx="4">
                  <c:v>172</c:v>
                </c:pt>
                <c:pt idx="5">
                  <c:v>#N/A</c:v>
                </c:pt>
                <c:pt idx="6">
                  <c:v>#N/A</c:v>
                </c:pt>
                <c:pt idx="7">
                  <c:v>178</c:v>
                </c:pt>
                <c:pt idx="8">
                  <c:v>#N/A</c:v>
                </c:pt>
                <c:pt idx="9">
                  <c:v>#N/A</c:v>
                </c:pt>
                <c:pt idx="10">
                  <c:v>170</c:v>
                </c:pt>
                <c:pt idx="11">
                  <c:v>#N/A</c:v>
                </c:pt>
                <c:pt idx="12">
                  <c:v>#N/A</c:v>
                </c:pt>
                <c:pt idx="13">
                  <c:v>185</c:v>
                </c:pt>
                <c:pt idx="14">
                  <c:v>#N/A</c:v>
                </c:pt>
              </c:numCache>
            </c:numRef>
          </c:val>
          <c:smooth val="0"/>
          <c:extLst>
            <c:ext xmlns:c16="http://schemas.microsoft.com/office/drawing/2014/chart" uri="{C3380CC4-5D6E-409C-BE32-E72D297353CC}">
              <c16:uniqueId val="{00000008-D109-4ACE-8E51-A7991516308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4166</c:v>
                </c:pt>
                <c:pt idx="5">
                  <c:v>5343</c:v>
                </c:pt>
                <c:pt idx="8">
                  <c:v>6038</c:v>
                </c:pt>
                <c:pt idx="11">
                  <c:v>6265</c:v>
                </c:pt>
                <c:pt idx="14">
                  <c:v>6762</c:v>
                </c:pt>
              </c:numCache>
            </c:numRef>
          </c:val>
          <c:extLst>
            <c:ext xmlns:c16="http://schemas.microsoft.com/office/drawing/2014/chart" uri="{C3380CC4-5D6E-409C-BE32-E72D297353CC}">
              <c16:uniqueId val="{00000000-3323-4722-AF9C-1BC418A2DB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46</c:v>
                </c:pt>
                <c:pt idx="5">
                  <c:v>35</c:v>
                </c:pt>
                <c:pt idx="8">
                  <c:v>28</c:v>
                </c:pt>
                <c:pt idx="11">
                  <c:v>21</c:v>
                </c:pt>
                <c:pt idx="14">
                  <c:v>14</c:v>
                </c:pt>
              </c:numCache>
            </c:numRef>
          </c:val>
          <c:extLst>
            <c:ext xmlns:c16="http://schemas.microsoft.com/office/drawing/2014/chart" uri="{C3380CC4-5D6E-409C-BE32-E72D297353CC}">
              <c16:uniqueId val="{00000001-3323-4722-AF9C-1BC418A2DB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2319</c:v>
                </c:pt>
                <c:pt idx="5">
                  <c:v>2173</c:v>
                </c:pt>
                <c:pt idx="8">
                  <c:v>2375</c:v>
                </c:pt>
                <c:pt idx="11">
                  <c:v>3058</c:v>
                </c:pt>
                <c:pt idx="14">
                  <c:v>3412</c:v>
                </c:pt>
              </c:numCache>
            </c:numRef>
          </c:val>
          <c:extLst>
            <c:ext xmlns:c16="http://schemas.microsoft.com/office/drawing/2014/chart" uri="{C3380CC4-5D6E-409C-BE32-E72D297353CC}">
              <c16:uniqueId val="{00000002-3323-4722-AF9C-1BC418A2DB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23-4722-AF9C-1BC418A2DB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323-4722-AF9C-1BC418A2DB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23-4722-AF9C-1BC418A2DB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861</c:v>
                </c:pt>
                <c:pt idx="3">
                  <c:v>840</c:v>
                </c:pt>
                <c:pt idx="6">
                  <c:v>886</c:v>
                </c:pt>
                <c:pt idx="9">
                  <c:v>885</c:v>
                </c:pt>
                <c:pt idx="12">
                  <c:v>760</c:v>
                </c:pt>
              </c:numCache>
            </c:numRef>
          </c:val>
          <c:extLst>
            <c:ext xmlns:c16="http://schemas.microsoft.com/office/drawing/2014/chart" uri="{C3380CC4-5D6E-409C-BE32-E72D297353CC}">
              <c16:uniqueId val="{00000006-3323-4722-AF9C-1BC418A2DB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286</c:v>
                </c:pt>
                <c:pt idx="3">
                  <c:v>255</c:v>
                </c:pt>
                <c:pt idx="6">
                  <c:v>249</c:v>
                </c:pt>
                <c:pt idx="9">
                  <c:v>218</c:v>
                </c:pt>
                <c:pt idx="12">
                  <c:v>233</c:v>
                </c:pt>
              </c:numCache>
            </c:numRef>
          </c:val>
          <c:extLst>
            <c:ext xmlns:c16="http://schemas.microsoft.com/office/drawing/2014/chart" uri="{C3380CC4-5D6E-409C-BE32-E72D297353CC}">
              <c16:uniqueId val="{00000007-3323-4722-AF9C-1BC418A2DB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79</c:v>
                </c:pt>
                <c:pt idx="3">
                  <c:v>15</c:v>
                </c:pt>
                <c:pt idx="6">
                  <c:v>64</c:v>
                </c:pt>
                <c:pt idx="9">
                  <c:v>64</c:v>
                </c:pt>
                <c:pt idx="12">
                  <c:v>57</c:v>
                </c:pt>
              </c:numCache>
            </c:numRef>
          </c:val>
          <c:extLst>
            <c:ext xmlns:c16="http://schemas.microsoft.com/office/drawing/2014/chart" uri="{C3380CC4-5D6E-409C-BE32-E72D297353CC}">
              <c16:uniqueId val="{00000008-3323-4722-AF9C-1BC418A2DB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6</c:v>
                </c:pt>
                <c:pt idx="3">
                  <c:v>0</c:v>
                </c:pt>
                <c:pt idx="6">
                  <c:v>0</c:v>
                </c:pt>
                <c:pt idx="9">
                  <c:v>0</c:v>
                </c:pt>
                <c:pt idx="12">
                  <c:v>0</c:v>
                </c:pt>
              </c:numCache>
            </c:numRef>
          </c:val>
          <c:extLst>
            <c:ext xmlns:c16="http://schemas.microsoft.com/office/drawing/2014/chart" uri="{C3380CC4-5D6E-409C-BE32-E72D297353CC}">
              <c16:uniqueId val="{00000009-3323-4722-AF9C-1BC418A2DB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6696</c:v>
                </c:pt>
                <c:pt idx="3">
                  <c:v>7071</c:v>
                </c:pt>
                <c:pt idx="6">
                  <c:v>7899</c:v>
                </c:pt>
                <c:pt idx="9">
                  <c:v>8261</c:v>
                </c:pt>
                <c:pt idx="12">
                  <c:v>8986</c:v>
                </c:pt>
              </c:numCache>
            </c:numRef>
          </c:val>
          <c:extLst>
            <c:ext xmlns:c16="http://schemas.microsoft.com/office/drawing/2014/chart" uri="{C3380CC4-5D6E-409C-BE32-E72D297353CC}">
              <c16:uniqueId val="{0000000A-3323-4722-AF9C-1BC418A2DB8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1396</c:v>
                </c:pt>
                <c:pt idx="2">
                  <c:v>#N/A</c:v>
                </c:pt>
                <c:pt idx="3">
                  <c:v>#N/A</c:v>
                </c:pt>
                <c:pt idx="4">
                  <c:v>629</c:v>
                </c:pt>
                <c:pt idx="5">
                  <c:v>#N/A</c:v>
                </c:pt>
                <c:pt idx="6">
                  <c:v>#N/A</c:v>
                </c:pt>
                <c:pt idx="7">
                  <c:v>657</c:v>
                </c:pt>
                <c:pt idx="8">
                  <c:v>#N/A</c:v>
                </c:pt>
                <c:pt idx="9">
                  <c:v>#N/A</c:v>
                </c:pt>
                <c:pt idx="10">
                  <c:v>84</c:v>
                </c:pt>
                <c:pt idx="11">
                  <c:v>#N/A</c:v>
                </c:pt>
                <c:pt idx="12">
                  <c:v>#N/A</c:v>
                </c:pt>
                <c:pt idx="13">
                  <c:v>0</c:v>
                </c:pt>
                <c:pt idx="14">
                  <c:v>#N/A</c:v>
                </c:pt>
              </c:numCache>
            </c:numRef>
          </c:val>
          <c:smooth val="0"/>
          <c:extLst>
            <c:ext xmlns:c16="http://schemas.microsoft.com/office/drawing/2014/chart" uri="{C3380CC4-5D6E-409C-BE32-E72D297353CC}">
              <c16:uniqueId val="{0000000B-3323-4722-AF9C-1BC418A2DB8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1457</c:v>
                </c:pt>
                <c:pt idx="1">
                  <c:v>1684</c:v>
                </c:pt>
                <c:pt idx="2">
                  <c:v>1643</c:v>
                </c:pt>
              </c:numCache>
            </c:numRef>
          </c:val>
          <c:extLst>
            <c:ext xmlns:c16="http://schemas.microsoft.com/office/drawing/2014/chart" uri="{C3380CC4-5D6E-409C-BE32-E72D297353CC}">
              <c16:uniqueId val="{00000000-3666-4236-9B0B-30C59379303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200</c:v>
                </c:pt>
                <c:pt idx="2">
                  <c:v>300</c:v>
                </c:pt>
              </c:numCache>
            </c:numRef>
          </c:val>
          <c:extLst>
            <c:ext xmlns:c16="http://schemas.microsoft.com/office/drawing/2014/chart" uri="{C3380CC4-5D6E-409C-BE32-E72D297353CC}">
              <c16:uniqueId val="{00000001-3666-4236-9B0B-30C59379303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457</c:v>
                </c:pt>
                <c:pt idx="1">
                  <c:v>658</c:v>
                </c:pt>
                <c:pt idx="2">
                  <c:v>1864</c:v>
                </c:pt>
              </c:numCache>
            </c:numRef>
          </c:val>
          <c:extLst>
            <c:ext xmlns:c16="http://schemas.microsoft.com/office/drawing/2014/chart" uri="{C3380CC4-5D6E-409C-BE32-E72D297353CC}">
              <c16:uniqueId val="{00000002-3666-4236-9B0B-30C59379303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{52DC17F0-DFC5-40CE-8A9E-025C5ED82BDA}</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5539-4E62-B298-18A59B2788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{D7E08873-360C-4DBC-9B29-1F3C10673285}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539-4E62-B298-18A59B2788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{4449B7BD-78B9-4FD6-BE2B-350A49DA9444}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539-4E62-B298-18A59B2788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{BFAF22D4-EC9D-4986-BD09-F402CE27523F}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539-4E62-B298-18A59B2788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{811C19D4-FDA1-43AD-BAEF-459107A91EC8}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539-4E62-B298-18A59B278835}"/>
                </c:ext>
              </c:extLst>
            </c:dLbl>
            <c:dLbl>
              <c:idx val="8"/>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{5FF6A3A8-CE8A-416B-8BBB-20540961905F}</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5539-4E62-B298-18A59B278835}"/>
                </c:ext>
              </c:extLst>
            </c:dLbl>
            <c:dLbl>
              <c:idx val="16"/>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{40F7F64C-DB47-4E1C-AE3F-D8FA52601086}</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5539-4E62-B298-18A59B278835}"/>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{CA94478C-C759-43D0-9B39-8AE90A56C662}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5539-4E62-B298-18A59B278835}"/>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{6D37A5B9-C261-418D-99E1-7C2F045AB7E2}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5539-4E62-B298-18A59B2788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47.7</c:v>
                </c:pt>
                <c:pt idx="8">
                  <c:v>47.4</c:v>
                </c:pt>
                <c:pt idx="16">
                  <c:v>49.8</c:v>
                </c:pt>
                <c:pt idx="24">
                  <c:v>51</c:v>
                </c:pt>
                <c:pt idx="32">
                  <c:v>51.2</c:v>
                </c:pt>
              </c:numCache>
            </c:numRef>
          </c:xVal>
          <c:yVal>
            <c:numRef>
              <c:f>公会計指標分析・財政指標組合せ分析表!$BP$51:$DC$51</c:f>
              <c:numCache>
                <c:formatCode>#,##0.0;"▲ "#,##0.0</c:formatCode>
                <c:ptCount val="40"/>
                <c:pt idx="0">
                  <c:v>37.799999999999997</c:v>
                </c:pt>
                <c:pt idx="8">
                  <c:v>16.899999999999999</c:v>
                </c:pt>
                <c:pt idx="16">
                  <c:v>16.8</c:v>
                </c:pt>
                <c:pt idx="24">
                  <c:v>1.9</c:v>
                </c:pt>
              </c:numCache>
            </c:numRef>
          </c:yVal>
          <c:smooth val="0"/>
          <c:extLst>
            <c:ext xmlns:c16="http://schemas.microsoft.com/office/drawing/2014/chart" uri="{C3380CC4-5D6E-409C-BE32-E72D297353CC}">
              <c16:uniqueId val="{00000009-5539-4E62-B298-18A59B27883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2.5410549147783568E-2"/>
                </c:manualLayout>
              </c:layout>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{E49560C5-0A42-4368-B4C0-DCF1AAFA2D36}</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5539-4E62-B298-18A59B27883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{71FFA674-FC24-4171-9944-932D8824B3E2}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539-4E62-B298-18A59B2788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{6C2B6789-7871-44A1-B01E-DDC8E61BEA3F}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539-4E62-B298-18A59B2788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{F76B01D7-A7BB-4166-A0ED-3569CE7CBD3D}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539-4E62-B298-18A59B2788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{B5327B0F-E738-4A65-ADD3-73B2D3464E28}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539-4E62-B298-18A59B278835}"/>
                </c:ext>
              </c:extLst>
            </c:dLbl>
            <c:dLbl>
              <c:idx val="8"/>
              <c:layout>
                <c:manualLayout>
                  <c:x val="0"/>
                  <c:y val="9.3219673677857502E-3"/>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{042C7459-DA13-4C52-9BDB-2DB85BEC4369}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5539-4E62-B298-18A59B278835}"/>
                </c:ext>
              </c:extLst>
            </c:dLbl>
            <c:dLbl>
              <c:idx val="16"/>
              <c:layout>
                <c:manualLayout>
                  <c:x val="0"/>
                  <c:y val="1.6089114626238472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{0D2194D3-4E07-4260-9689-08268CB4ECB2}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5539-4E62-B298-18A59B278835}"/>
                </c:ext>
              </c:extLst>
            </c:dLbl>
            <c:dLbl>
              <c:idx val="24"/>
              <c:layout/>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{38DA7369-68EC-4C99-8FE5-6799ED3CD2F9}</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5539-4E62-B298-18A59B278835}"/>
                </c:ext>
              </c:extLst>
            </c:dLbl>
            <c:dLbl>
              <c:idx val="32"/>
              <c:layout/>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{3054A592-9721-4C5E-8DCD-D77C6C8B9C62}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5539-4E62-B298-18A59B2788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60.5</c:v>
                </c:pt>
                <c:pt idx="8">
                  <c:v>61.4</c:v>
                </c:pt>
                <c:pt idx="16">
                  <c:v>62</c:v>
                </c:pt>
                <c:pt idx="24">
                  <c:v>62</c:v>
                </c:pt>
                <c:pt idx="32">
                  <c:v>63.1</c:v>
                </c:pt>
              </c:numCache>
            </c:numRef>
          </c:xVal>
          <c:yVal>
            <c:numRef>
              <c:f>公会計指標分析・財政指標組合せ分析表!$BP$55:$DC$55</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5539-4E62-B298-18A59B278835}"/>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{06D2F0F7-6FC7-41AE-8704-01EE445E1D71}</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F4E-4E48-B365-60D74B8AC39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{D6F32811-3D75-4AE0-B2D8-68B5716D2D5E}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4E-4E48-B365-60D74B8AC39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{5DA76D86-FC9C-4978-A07B-41893318389A}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4E-4E48-B365-60D74B8AC39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{5DE8CBAA-8F78-4EEB-96A4-5554CFB4219C}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4E-4E48-B365-60D74B8AC39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{64F54315-9D22-446E-B014-54FB941ECCC9}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4E-4E48-B365-60D74B8AC390}"/>
                </c:ext>
              </c:extLst>
            </c:dLbl>
            <c:dLbl>
              <c:idx val="8"/>
              <c:layout>
                <c:manualLayout>
                  <c:x val="0"/>
                  <c:y val="1.82715405844344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{128A743B-8085-4BCF-AF60-BEA1F2997F03}</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F4E-4E48-B365-60D74B8AC390}"/>
                </c:ext>
              </c:extLst>
            </c:dLbl>
            <c:dLbl>
              <c:idx val="16"/>
              <c:layout>
                <c:manualLayout>
                  <c:x val="0"/>
                  <c:y val="-1.8271540584434486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{056DA013-39C8-43ED-AB28-D1BCF37256BC}</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F4E-4E48-B365-60D74B8AC390}"/>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{EBABEC6E-2631-4BB3-852F-064D26B1E320}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F4E-4E48-B365-60D74B8AC39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{604ABAD9-E8E6-4D62-BEAF-C1B7565A5B1D}</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F4E-4E48-B365-60D74B8AC39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3.9</c:v>
                </c:pt>
                <c:pt idx="8">
                  <c:v>4.3</c:v>
                </c:pt>
                <c:pt idx="16">
                  <c:v>4.5</c:v>
                </c:pt>
                <c:pt idx="24">
                  <c:v>4.4000000000000004</c:v>
                </c:pt>
                <c:pt idx="32">
                  <c:v>4.4000000000000004</c:v>
                </c:pt>
              </c:numCache>
            </c:numRef>
          </c:xVal>
          <c:yVal>
            <c:numRef>
              <c:f>公会計指標分析・財政指標組合せ分析表!$BP$73:$DC$73</c:f>
              <c:numCache>
                <c:formatCode>#,##0.0;"▲ "#,##0.0</c:formatCode>
                <c:ptCount val="40"/>
                <c:pt idx="0">
                  <c:v>37.799999999999997</c:v>
                </c:pt>
                <c:pt idx="8">
                  <c:v>16.899999999999999</c:v>
                </c:pt>
                <c:pt idx="16">
                  <c:v>16.8</c:v>
                </c:pt>
                <c:pt idx="24">
                  <c:v>1.9</c:v>
                </c:pt>
              </c:numCache>
            </c:numRef>
          </c:yVal>
          <c:smooth val="0"/>
          <c:extLst>
            <c:ext xmlns:c16="http://schemas.microsoft.com/office/drawing/2014/chart" uri="{C3380CC4-5D6E-409C-BE32-E72D297353CC}">
              <c16:uniqueId val="{00000009-7F4E-4E48-B365-60D74B8AC39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271369340649782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{82FF2391-6BE5-4E67-BAF0-0B46D24EAF1F}</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F4E-4E48-B365-60D74B8AC39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{0C0AF5A7-7F75-4AC3-AE67-039E130A2711}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4E-4E48-B365-60D74B8AC39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{329147EE-5726-4A12-85EB-675717D87088}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4E-4E48-B365-60D74B8AC39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{9868E1B7-E81C-43AB-8A28-3573A59EFCF1}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4E-4E48-B365-60D74B8AC39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{ACDF8941-8F25-4764-BC45-50AC42271BE2}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4E-4E48-B365-60D74B8AC390}"/>
                </c:ext>
              </c:extLst>
            </c:dLbl>
            <c:dLbl>
              <c:idx val="8"/>
              <c:layout>
                <c:manualLayout>
                  <c:x val="0"/>
                  <c:y val="1.827136934064978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{63EE35CF-B057-4ED5-BA91-1D6B9237F7AD}</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F4E-4E48-B365-60D74B8AC390}"/>
                </c:ext>
              </c:extLst>
            </c:dLbl>
            <c:dLbl>
              <c:idx val="16"/>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{B8AE9027-5453-40A0-90E3-96CDAA655873}</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F4E-4E48-B365-60D74B8AC390}"/>
                </c:ext>
              </c:extLst>
            </c:dLbl>
            <c:dLbl>
              <c:idx val="24"/>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{9A3F3553-EB87-4315-A4F5-EAEF5787236C}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F4E-4E48-B365-60D74B8AC390}"/>
                </c:ext>
              </c:extLst>
            </c:dLbl>
            <c:dLbl>
              <c:idx val="32"/>
              <c:layout/>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{A882881C-175F-4D21-BD49-EFF25699A22F}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F4E-4E48-B365-60D74B8AC39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9.1999999999999993</c:v>
                </c:pt>
                <c:pt idx="16">
                  <c:v>8.6</c:v>
                </c:pt>
                <c:pt idx="24">
                  <c:v>8.1999999999999993</c:v>
                </c:pt>
                <c:pt idx="32">
                  <c:v>8.4</c:v>
                </c:pt>
              </c:numCache>
            </c:numRef>
          </c:xVal>
          <c:yVal>
            <c:numRef>
              <c:f>公会計指標分析・財政指標組合せ分析表!$BP$77:$DC$77</c:f>
              <c:numCache>
                <c:formatCode>#,##0.0;"▲ "#,##0.0</c:formatCode>
                <c:ptCount val="40"/>
                <c:pt idx="0">
                  <c:v>20.9</c:v>
                </c:pt>
                <c:pt idx="8">
                  <c:v>21</c:v>
                </c:pt>
                <c:pt idx="16">
                  <c:v>23.5</c:v>
                </c:pt>
                <c:pt idx="24">
                  <c:v>8.5</c:v>
                </c:pt>
                <c:pt idx="32">
                  <c:v>0</c:v>
                </c:pt>
              </c:numCache>
            </c:numRef>
          </c:yVal>
          <c:smooth val="0"/>
          <c:extLst>
            <c:ext xmlns:c16="http://schemas.microsoft.com/office/drawing/2014/chart" uri="{C3380CC4-5D6E-409C-BE32-E72D297353CC}">
              <c16:uniqueId val="{00000013-7F4E-4E48-B365-60D74B8AC390}"/>
            </c:ext>
          </c:extLst>
        </c:ser>
        <c:dLbls>
          <c:showLegendKey val="0"/>
          <c:showVal val="1"/>
          <c:showCatName val="0"/>
          <c:showSerName val="0"/>
          <c:showPercent val="0"/>
          <c:showBubbleSize val="0"/>
        </c:dLbls>
        <c:axId val="84219776"/>
        <c:axId val="84234240"/>
      </c:scatterChart>
      <c:valAx>
        <c:axId val="84219776"/>
        <c:scaling>
          <c:orientation val="maxMin"/>
          <c:max val="10"/>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元利償還金は、令和元年台風</a:t>
          </a:r>
          <a:r>
            <a:rPr kumimoji="1" lang="en-US" altLang="ja-JP" sz="1100" b="0" i="0" u="none" strike="noStrike" kern="0" cap="none" spc="0" normalizeH="0" baseline="0" noProof="0">
              <a:ln>
                <a:noFill/>
              </a:ln>
              <a:solidFill>
                <a:prstClr val="black"/>
              </a:solidFill>
              <a:effectLst/>
              <a:uLnTx/>
              <a:uFillTx/>
              <a:latin typeface="+mn-lt"/>
              <a:ea typeface="+mn-ea"/>
              <a:cs typeface="+mn-cs"/>
            </a:rPr>
            <a:t>19</a:t>
          </a:r>
          <a:r>
            <a:rPr kumimoji="1" lang="ja-JP" altLang="ja-JP" sz="1100" b="0" i="0" u="none" strike="noStrike" kern="0" cap="none" spc="0" normalizeH="0" baseline="0" noProof="0">
              <a:ln>
                <a:noFill/>
              </a:ln>
              <a:solidFill>
                <a:prstClr val="black"/>
              </a:solidFill>
              <a:effectLst/>
              <a:uLnTx/>
              <a:uFillTx/>
              <a:latin typeface="+mn-lt"/>
              <a:ea typeface="+mn-ea"/>
              <a:cs typeface="+mn-cs"/>
            </a:rPr>
            <a:t>号に係る災害復旧事業債や過疎対策事業債などの普通交付税算入率の高い地方債を据置せずに償還を開始したため増加したと考えられる。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あわせて、普通交付税算入率の</a:t>
          </a:r>
          <a:r>
            <a:rPr kumimoji="1" lang="ja-JP" altLang="en-US" sz="1100" b="0" i="0" u="none" strike="noStrike" kern="0" cap="none" spc="0" normalizeH="0" baseline="0" noProof="0">
              <a:ln>
                <a:noFill/>
              </a:ln>
              <a:solidFill>
                <a:prstClr val="black"/>
              </a:solidFill>
              <a:effectLst/>
              <a:uLnTx/>
              <a:uFillTx/>
              <a:latin typeface="+mn-lt"/>
              <a:ea typeface="+mn-ea"/>
              <a:cs typeface="+mn-cs"/>
            </a:rPr>
            <a:t>高い</a:t>
          </a:r>
          <a:r>
            <a:rPr kumimoji="1" lang="ja-JP" altLang="ja-JP" sz="1100" b="0" i="0" u="none" strike="noStrike" kern="0" cap="none" spc="0" normalizeH="0" baseline="0" noProof="0">
              <a:ln>
                <a:noFill/>
              </a:ln>
              <a:solidFill>
                <a:prstClr val="black"/>
              </a:solidFill>
              <a:effectLst/>
              <a:uLnTx/>
              <a:uFillTx/>
              <a:latin typeface="+mn-lt"/>
              <a:ea typeface="+mn-ea"/>
              <a:cs typeface="+mn-cs"/>
            </a:rPr>
            <a:t>地方債の借入を実施していることにより、元利償還金等に占める算入公債費等の割合が増加している。今後も認定こども園整備事業や火葬場整備事業等大型事業に係る地方債の償還が控えているため、今後も計画的に起債を行っていく必要があ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令和元年度から始まった小学校統廃合等の計画的大型建設事業の元利償還金に係る公債費の後年度負担を減らすため減債基金の積立を開始している。</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a:t>
          </a:r>
          <a:r>
            <a:rPr lang="en-US" altLang="ja-JP" sz="1100">
              <a:solidFill>
                <a:schemeClr val="dk1"/>
              </a:solidFill>
              <a:effectLst/>
              <a:latin typeface="+mn-lt"/>
              <a:ea typeface="+mn-ea"/>
              <a:cs typeface="+mn-cs"/>
            </a:rPr>
            <a:t>4</a:t>
          </a:r>
          <a:r>
            <a:rPr lang="ja-JP" altLang="ja-JP" sz="1100">
              <a:solidFill>
                <a:schemeClr val="dk1"/>
              </a:solidFill>
              <a:effectLst/>
              <a:latin typeface="+mn-lt"/>
              <a:ea typeface="+mn-ea"/>
              <a:cs typeface="+mn-cs"/>
            </a:rPr>
            <a:t>年度においては、前年度からの繰越事業や中央公民館の長寿命化改修事業による地方債の発行により、一般会計等に係る地方債の現在高が増加したものの、減債基金等の積立による充当可能基金の増額や、基準財政需要額参入見込額の増額により、充当可能財源等が将来負担額を上回ることとなった。</a:t>
          </a:r>
          <a:endParaRPr lang="ja-JP" altLang="ja-JP" sz="1400">
            <a:effectLst/>
          </a:endParaRPr>
        </a:p>
        <a:p>
          <a:r>
            <a:rPr lang="ja-JP" altLang="ja-JP" sz="1100">
              <a:solidFill>
                <a:schemeClr val="dk1"/>
              </a:solidFill>
              <a:effectLst/>
              <a:latin typeface="+mn-lt"/>
              <a:ea typeface="+mn-ea"/>
              <a:cs typeface="+mn-cs"/>
            </a:rPr>
            <a:t>　今後も交付税算入が見込まれる地方債の優先的な借入の実施や減債基金等への剰余金の積立に努めていく。将来負担比率の分子は減少したが、職員の年齢構成比により退職手当負担見込額の増加要因が控えているため、今後も予断を許さない状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福島県川俣町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財政調整基金においては、剰余金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327,433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千円を積立てたが一般財源不足分として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368,324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40,891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減債基金においては、今後の健全な財産運営のために積立が必要と判断したことにより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千円の積立を実施した。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特定目的基金については、公共施設等適正管理基金を新設し、また事業の進展により火葬場整備基金や帰還・移住等環境整備交付金基金の積立により大幅に増加した。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財政調整基金については、歳計剰余金等の積立を今後も積極的に行い、近年増加している災害等の備えとして一定程度の積立額を維持する。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その他特定目的基金においては、火葬場整備基金や帰還・移住等環境整備交付金基金など事業の進展により規模を縮小していくものや、必要とする事業を精査したうえで必要額の積立を実施していく。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・公共施設等適正管理基金：「公共施設等総合管理計画」に基づく、公共施設等の維持管理、修繕、改修及び建替事業。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・帰還・移住等環境整備交付金基金：福島再生加速化交付金を原資とする工業団地敷地拡張事業。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・火葬場整備基金：老朽化に伴い、建替を進めている火葬場建設事業。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・ふれあい福祉基金：高齢者の在宅福祉の向上及び健康の保持に質する事業、高齢者等に係るボランティア活動の活発化、その他の高齢者等の保健福祉の増進に関する事業。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・帰還・移住等環境整備交付金基金：事業開始による皆増。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・公共施設等適正管理基金：施設管理に今後多くの事業費が必要になると見込まれるため新設による皆増。</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火葬場整備基金や帰還・移住等環境整備交付金基金については、事業の進展に伴い今後減少していく見込みである。また、公共施設等適正管理基金については、計画に基づきながら必要に応じて積み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剰余金</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327,433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千円を積立てたが一般財源不足分として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368,324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千円の取崩しを行ったことにより、令和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40,891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千円減額となった。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歳計剰余金の積立のほか、補正時の歳入超過に伴う積立等を積極的に行い、「中長期財政計画」で示されている将来的な財源不足や、近年増加している災害等への備えとして一定程度の積立額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今後の健全な財産運営のために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100,000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千円の積立を実施した。</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今後の公債費の状況をシュミレーションしながら、必要額の積立を実施していく。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A81624F-1CD4-4A65-97B9-B2F56A6D64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E623F72-D9BD-4907-8053-D345A5790A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99</xdr:col>
      <xdr:colOff>0</xdr:colOff>
      <xdr:row>50</xdr:row>
      <xdr:rowOff>0</xdr:rowOff>
    </xdr:from>
    <xdr:to>
      <xdr:col>107</xdr:col>
      <xdr:colOff>0</xdr:colOff>
      <xdr:row>52</xdr:row>
      <xdr:rowOff>0</xdr:rowOff>
    </xdr:to>
    <xdr:sp macro="" textlink="">
      <xdr:nvSpPr>
        <xdr:cNvPr id="4" name="正方形/長方形 3">
          <a:extLst>
            <a:ext uri="{FF2B5EF4-FFF2-40B4-BE49-F238E27FC236}">
              <a16:creationId xmlns:a16="http://schemas.microsoft.com/office/drawing/2014/main" id="{B9D7F539-668F-48CA-B52A-8B24F6012271}"/>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5" name="正方形/長方形 4">
          <a:extLst>
            <a:ext uri="{FF2B5EF4-FFF2-40B4-BE49-F238E27FC236}">
              <a16:creationId xmlns:a16="http://schemas.microsoft.com/office/drawing/2014/main" id="{CB0FA4CD-4644-4999-80E8-C591294170E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id="{F2B11108-CC84-40C7-B416-E1F940E6197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id="{7D16E31D-ED23-421B-87F5-BFD16658D63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id="{0F05836C-4B8C-4E34-94A1-C5D9C4345E9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id="{23B24C33-A017-4FFC-BC60-AB4823269653}"/>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id="{F95E719D-AA6F-4AD0-B135-27DC6CDB372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id="{72067415-D156-4BD8-AF84-F9FFAC0019F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id="{717B46E4-E597-40C2-9272-D36E31129CB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id="{E6A51683-AF7F-4376-B1E6-C7849585CE8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id="{94C6497A-1684-47AA-A4CE-B74718A06F6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id="{C93044E0-8865-4BE8-A557-E5381928026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11,958
11,819
127.70
12,660,245
11,795,943
526,853
4,545,813
8,985,868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id="{1475F04C-AEAE-4752-8625-3E6ED55FDBB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id="{5B0EE80F-D03A-4775-B51C-4ACE3FC3CD7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id="{A9612AC1-00F8-421F-B6A3-1F87A443DEC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id="{1C7CAA14-2B78-4C7A-B0C8-31579C7C9028}"/>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id="{4DB448B4-CC69-4C9E-AED8-DC0997635C8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id="{8B65291F-7A92-4E2A-B8FF-274EA942165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id="{ADC72C11-39FD-4409-8F96-EF64229A305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id="{2EFA5DF4-8899-473C-8BE7-7B135C602F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id="{12C5FF1D-C647-49EF-A8C5-37B86A4D0F6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id="{1E36CF1C-FD78-492F-A8DB-959C6BA08E4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id="{4BA7F9B9-EFF7-432F-9C92-37C82480FD3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id="{B0A0A407-42B1-48B5-9902-784EE8D65F3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id="{65B84CF7-18CB-4AF6-93C9-EF590334140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id="{0682F7DA-4129-47CE-A65B-62F2C723042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id="{D1A8FD13-D40A-467E-A288-04CDF7BFF03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id="{36533A98-789B-40A2-A580-18DC85BF75C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id="{E4CB70B1-A76C-48DA-986A-252ABABE7F1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id="{9E6FC883-9A2D-4DD8-8392-93C29381A72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id="{3CE2E22F-7CC4-4D72-BDCA-9109335E7B2F}"/>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id="{A3857CFC-9AE5-4DCA-8D76-9BEFDC711BA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6" name="テキスト ボックス 35">
          <a:extLst>
            <a:ext uri="{FF2B5EF4-FFF2-40B4-BE49-F238E27FC236}">
              <a16:creationId xmlns:a16="http://schemas.microsoft.com/office/drawing/2014/main" id="{70147CF3-46AC-473B-BB3C-772C19EBB32B}"/>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id="{21F508D7-3579-4D39-A87C-B1F41BA5A57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id="{BF124BA4-679B-4651-9EC5-B74682D43C2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id="{2331D897-D98F-448E-90A2-CECE0204DD6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id="{5832D319-AA04-452B-A609-AAAA07421C2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id="{2F3E57A9-0034-41CE-A68B-5C40C9024EB6}"/>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id="{633D6481-42F2-444E-9457-7501C3F16EF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id="{0DA38BD5-5604-47D4-9642-D39E4D2E451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id="{DA2970B3-5A82-436A-9907-478BE762316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id="{6829F59D-164A-4806-B3AF-9EE1265F32B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id="{3BCB399F-E339-42C4-BCD5-2A60693C313E}"/>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id="{8FF6E54B-032A-44DF-94D4-73118D13635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id="{F1ED46E3-9D20-4C6A-818A-A7794D4C1BD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id="{0AB2DB82-009C-4F04-8320-FEE87D5BE059}"/>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id="{52216914-0035-44E9-AEBB-27FB152C1CB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a:t>
          </a:r>
          <a:r>
            <a:rPr kumimoji="1" lang="en-US" altLang="ja-JP" sz="1100">
              <a:latin typeface="ＭＳ Ｐゴシック" panose="020B0600070205080204" pitchFamily="50" charset="-128"/>
              <a:ea typeface="ＭＳ Ｐゴシック" panose="020B0600070205080204" pitchFamily="50" charset="-128"/>
            </a:rPr>
            <a:t>51.2</a:t>
          </a:r>
          <a:r>
            <a:rPr kumimoji="1" lang="ja-JP" altLang="en-US" sz="1100">
              <a:latin typeface="ＭＳ Ｐゴシック" panose="020B0600070205080204" pitchFamily="50" charset="-128"/>
              <a:ea typeface="ＭＳ Ｐゴシック" panose="020B0600070205080204" pitchFamily="50" charset="-128"/>
            </a:rPr>
            <a:t>％と前年度とほぼ同値となっており、類似団体内平均値を下回っている。令和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かわまた認定こども園整備や中央公民館耐震改修工事などを行い、事業用資産は増加しているが、事業用建物やインフラ工作物の減価償却率は高い傾向にあり、施設の老朽化は進んでいる。今後は、公共施設総合管理計画をもとに更新の検討や統廃合を進めていく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id="{696A1EAF-5D22-4B6F-8389-660E4996488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id="{2630753E-EFBE-4FC1-97B7-AFC6761B30B1}"/>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id="{D87B82F0-20E0-4EED-AE39-887AB96E4E55}"/>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4" name="直線コネクタ 53">
          <a:extLst>
            <a:ext uri="{FF2B5EF4-FFF2-40B4-BE49-F238E27FC236}">
              <a16:creationId xmlns:a16="http://schemas.microsoft.com/office/drawing/2014/main" id="{77038ACD-5B98-4312-84A6-78680049CA81}"/>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5" name="テキスト ボックス 54">
          <a:extLst>
            <a:ext uri="{FF2B5EF4-FFF2-40B4-BE49-F238E27FC236}">
              <a16:creationId xmlns:a16="http://schemas.microsoft.com/office/drawing/2014/main" id="{3C3A252B-1C8E-42C5-9867-63D1D84F6524}"/>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6" name="直線コネクタ 55">
          <a:extLst>
            <a:ext uri="{FF2B5EF4-FFF2-40B4-BE49-F238E27FC236}">
              <a16:creationId xmlns:a16="http://schemas.microsoft.com/office/drawing/2014/main" id="{14745ACA-69AB-4F47-A111-A3B3EC39278B}"/>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7" name="テキスト ボックス 56">
          <a:extLst>
            <a:ext uri="{FF2B5EF4-FFF2-40B4-BE49-F238E27FC236}">
              <a16:creationId xmlns:a16="http://schemas.microsoft.com/office/drawing/2014/main" id="{096ABE61-8739-4A83-857B-0D04136D2628}"/>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8" name="直線コネクタ 57">
          <a:extLst>
            <a:ext uri="{FF2B5EF4-FFF2-40B4-BE49-F238E27FC236}">
              <a16:creationId xmlns:a16="http://schemas.microsoft.com/office/drawing/2014/main" id="{E257D217-F6F8-4FCE-872E-A3E48BA645FC}"/>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9" name="テキスト ボックス 58">
          <a:extLst>
            <a:ext uri="{FF2B5EF4-FFF2-40B4-BE49-F238E27FC236}">
              <a16:creationId xmlns:a16="http://schemas.microsoft.com/office/drawing/2014/main" id="{F103CBF1-14F4-4115-88CA-D42B4C11D411}"/>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0" name="直線コネクタ 59">
          <a:extLst>
            <a:ext uri="{FF2B5EF4-FFF2-40B4-BE49-F238E27FC236}">
              <a16:creationId xmlns:a16="http://schemas.microsoft.com/office/drawing/2014/main" id="{8765E919-CDDC-4179-B4BC-4957F9C15F97}"/>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1" name="テキスト ボックス 60">
          <a:extLst>
            <a:ext uri="{FF2B5EF4-FFF2-40B4-BE49-F238E27FC236}">
              <a16:creationId xmlns:a16="http://schemas.microsoft.com/office/drawing/2014/main" id="{731942A1-F997-4827-B609-A47D132E5708}"/>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2" name="直線コネクタ 61">
          <a:extLst>
            <a:ext uri="{FF2B5EF4-FFF2-40B4-BE49-F238E27FC236}">
              <a16:creationId xmlns:a16="http://schemas.microsoft.com/office/drawing/2014/main" id="{0D1BB0A6-A981-4B22-AAE5-65CE3421E4F7}"/>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3" name="テキスト ボックス 62">
          <a:extLst>
            <a:ext uri="{FF2B5EF4-FFF2-40B4-BE49-F238E27FC236}">
              <a16:creationId xmlns:a16="http://schemas.microsoft.com/office/drawing/2014/main" id="{E494A215-CB9A-41EE-96CC-394E8F530BC5}"/>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4" name="直線コネクタ 63">
          <a:extLst>
            <a:ext uri="{FF2B5EF4-FFF2-40B4-BE49-F238E27FC236}">
              <a16:creationId xmlns:a16="http://schemas.microsoft.com/office/drawing/2014/main" id="{C7A8B18D-4EFE-4D93-A70B-DD0EE8E6FAC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5" name="テキスト ボックス 64">
          <a:extLst>
            <a:ext uri="{FF2B5EF4-FFF2-40B4-BE49-F238E27FC236}">
              <a16:creationId xmlns:a16="http://schemas.microsoft.com/office/drawing/2014/main" id="{4E721D8B-CBB8-4881-B09A-A3DCF8BA718D}"/>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38F339D8-355F-4484-BC26-50ACF978DA4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F16DFD4B-83B8-4989-AD99-C454147A6FA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F9032176-7901-4551-A381-60BD8AFDCC9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130901</xdr:rowOff>
    </xdr:from>
    <xdr:to>
      <xdr:col>23</xdr:col>
      <xdr:colOff>85090</xdr:colOff>
      <xdr:row>35</xdr:row>
      <xdr:rowOff>40549</xdr:rowOff>
    </xdr:to>
    <xdr:cxnSp macro="">
      <xdr:nvCxnSpPr>
        <xdr:cNvPr id="69" name="直線コネクタ 68">
          <a:extLst>
            <a:ext uri="{FF2B5EF4-FFF2-40B4-BE49-F238E27FC236}">
              <a16:creationId xmlns:a16="http://schemas.microsoft.com/office/drawing/2014/main" id="{2C34E644-E125-4D74-BD64-087D1FFC1698}"/>
            </a:ext>
          </a:extLst>
        </xdr:cNvPr>
        <xdr:cNvCxnSpPr/>
      </xdr:nvCxnSpPr>
      <xdr:spPr>
        <a:xfrm flipV="1">
          <a:off x="4760595" y="5360126"/>
          <a:ext cx="1270" cy="145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44376</xdr:rowOff>
    </xdr:from>
    <xdr:ext cx="405111" cy="259045"/>
    <xdr:sp macro="" textlink="">
      <xdr:nvSpPr>
        <xdr:cNvPr id="70" name="有形固定資産減価償却率最小値テキスト">
          <a:extLst>
            <a:ext uri="{FF2B5EF4-FFF2-40B4-BE49-F238E27FC236}">
              <a16:creationId xmlns:a16="http://schemas.microsoft.com/office/drawing/2014/main" id="{79AA71C9-F67E-47C1-9874-C375E6838D44}"/>
            </a:ext>
          </a:extLst>
        </xdr:cNvPr>
        <xdr:cNvSpPr txBox="1"/>
      </xdr:nvSpPr>
      <xdr:spPr>
        <a:xfrm>
          <a:off x="4813300" y="6816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40549</xdr:rowOff>
    </xdr:from>
    <xdr:to>
      <xdr:col>23</xdr:col>
      <xdr:colOff>174625</xdr:colOff>
      <xdr:row>35</xdr:row>
      <xdr:rowOff>40549</xdr:rowOff>
    </xdr:to>
    <xdr:cxnSp macro="">
      <xdr:nvCxnSpPr>
        <xdr:cNvPr id="71" name="直線コネクタ 70">
          <a:extLst>
            <a:ext uri="{FF2B5EF4-FFF2-40B4-BE49-F238E27FC236}">
              <a16:creationId xmlns:a16="http://schemas.microsoft.com/office/drawing/2014/main" id="{98198500-2083-4403-ABB8-490B141DD653}"/>
            </a:ext>
          </a:extLst>
        </xdr:cNvPr>
        <xdr:cNvCxnSpPr/>
      </xdr:nvCxnSpPr>
      <xdr:spPr>
        <a:xfrm>
          <a:off x="4673600" y="6812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77578</xdr:rowOff>
    </xdr:from>
    <xdr:ext cx="405111" cy="259045"/>
    <xdr:sp macro="" textlink="">
      <xdr:nvSpPr>
        <xdr:cNvPr id="72" name="有形固定資産減価償却率最大値テキスト">
          <a:extLst>
            <a:ext uri="{FF2B5EF4-FFF2-40B4-BE49-F238E27FC236}">
              <a16:creationId xmlns:a16="http://schemas.microsoft.com/office/drawing/2014/main" id="{B5F2B0C4-E92D-459A-ACC7-1702A90752AF}"/>
            </a:ext>
          </a:extLst>
        </xdr:cNvPr>
        <xdr:cNvSpPr txBox="1"/>
      </xdr:nvSpPr>
      <xdr:spPr>
        <a:xfrm>
          <a:off x="4813300" y="5135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130901</xdr:rowOff>
    </xdr:from>
    <xdr:to>
      <xdr:col>23</xdr:col>
      <xdr:colOff>174625</xdr:colOff>
      <xdr:row>26</xdr:row>
      <xdr:rowOff>130901</xdr:rowOff>
    </xdr:to>
    <xdr:cxnSp macro="">
      <xdr:nvCxnSpPr>
        <xdr:cNvPr id="73" name="直線コネクタ 72">
          <a:extLst>
            <a:ext uri="{FF2B5EF4-FFF2-40B4-BE49-F238E27FC236}">
              <a16:creationId xmlns:a16="http://schemas.microsoft.com/office/drawing/2014/main" id="{8D822D5C-343C-4F0C-9BE0-2BA7F4F8D346}"/>
            </a:ext>
          </a:extLst>
        </xdr:cNvPr>
        <xdr:cNvCxnSpPr/>
      </xdr:nvCxnSpPr>
      <xdr:spPr>
        <a:xfrm>
          <a:off x="4673600" y="5360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123479</xdr:rowOff>
    </xdr:from>
    <xdr:ext cx="405111" cy="259045"/>
    <xdr:sp macro="" textlink="">
      <xdr:nvSpPr>
        <xdr:cNvPr id="74" name="有形固定資産減価償却率平均値テキスト">
          <a:extLst>
            <a:ext uri="{FF2B5EF4-FFF2-40B4-BE49-F238E27FC236}">
              <a16:creationId xmlns:a16="http://schemas.microsoft.com/office/drawing/2014/main" id="{47138CAF-1B53-4EF2-ACD7-D62F7C1B2271}"/>
            </a:ext>
          </a:extLst>
        </xdr:cNvPr>
        <xdr:cNvSpPr txBox="1"/>
      </xdr:nvSpPr>
      <xdr:spPr>
        <a:xfrm>
          <a:off x="4813300" y="62099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145052</xdr:rowOff>
    </xdr:from>
    <xdr:to>
      <xdr:col>23</xdr:col>
      <xdr:colOff>136525</xdr:colOff>
      <xdr:row>32</xdr:row>
      <xdr:rowOff>75202</xdr:rowOff>
    </xdr:to>
    <xdr:sp macro="" textlink="">
      <xdr:nvSpPr>
        <xdr:cNvPr id="75" name="フローチャート: 判断 74">
          <a:extLst>
            <a:ext uri="{FF2B5EF4-FFF2-40B4-BE49-F238E27FC236}">
              <a16:creationId xmlns:a16="http://schemas.microsoft.com/office/drawing/2014/main" id="{D86DBD81-1BEB-4312-9554-FDE562C52A7C}"/>
            </a:ext>
          </a:extLst>
        </xdr:cNvPr>
        <xdr:cNvSpPr/>
      </xdr:nvSpPr>
      <xdr:spPr>
        <a:xfrm>
          <a:off x="4711700" y="6231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111125</xdr:rowOff>
    </xdr:from>
    <xdr:to>
      <xdr:col>19</xdr:col>
      <xdr:colOff>187325</xdr:colOff>
      <xdr:row>32</xdr:row>
      <xdr:rowOff>41275</xdr:rowOff>
    </xdr:to>
    <xdr:sp macro="" textlink="">
      <xdr:nvSpPr>
        <xdr:cNvPr id="76" name="フローチャート: 判断 75">
          <a:extLst>
            <a:ext uri="{FF2B5EF4-FFF2-40B4-BE49-F238E27FC236}">
              <a16:creationId xmlns:a16="http://schemas.microsoft.com/office/drawing/2014/main" id="{DCCE3C2E-2B4D-4EDA-8D4D-396800750BFE}"/>
            </a:ext>
          </a:extLst>
        </xdr:cNvPr>
        <xdr:cNvSpPr/>
      </xdr:nvSpPr>
      <xdr:spPr>
        <a:xfrm>
          <a:off x="4000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111125</xdr:rowOff>
    </xdr:from>
    <xdr:to>
      <xdr:col>15</xdr:col>
      <xdr:colOff>187325</xdr:colOff>
      <xdr:row>32</xdr:row>
      <xdr:rowOff>41275</xdr:rowOff>
    </xdr:to>
    <xdr:sp macro="" textlink="">
      <xdr:nvSpPr>
        <xdr:cNvPr id="77" name="フローチャート: 判断 76">
          <a:extLst>
            <a:ext uri="{FF2B5EF4-FFF2-40B4-BE49-F238E27FC236}">
              <a16:creationId xmlns:a16="http://schemas.microsoft.com/office/drawing/2014/main" id="{0E48EE2F-C9DF-4238-81CD-C508F2A92FAB}"/>
            </a:ext>
          </a:extLst>
        </xdr:cNvPr>
        <xdr:cNvSpPr/>
      </xdr:nvSpPr>
      <xdr:spPr>
        <a:xfrm>
          <a:off x="3238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92619</xdr:rowOff>
    </xdr:from>
    <xdr:to>
      <xdr:col>11</xdr:col>
      <xdr:colOff>187325</xdr:colOff>
      <xdr:row>32</xdr:row>
      <xdr:rowOff>22769</xdr:rowOff>
    </xdr:to>
    <xdr:sp macro="" textlink="">
      <xdr:nvSpPr>
        <xdr:cNvPr id="78" name="フローチャート: 判断 77">
          <a:extLst>
            <a:ext uri="{FF2B5EF4-FFF2-40B4-BE49-F238E27FC236}">
              <a16:creationId xmlns:a16="http://schemas.microsoft.com/office/drawing/2014/main" id="{47B6BB30-C1AB-48C4-893F-269AA17CE159}"/>
            </a:ext>
          </a:extLst>
        </xdr:cNvPr>
        <xdr:cNvSpPr/>
      </xdr:nvSpPr>
      <xdr:spPr>
        <a:xfrm>
          <a:off x="2476500" y="617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64861</xdr:rowOff>
    </xdr:from>
    <xdr:to>
      <xdr:col>7</xdr:col>
      <xdr:colOff>187325</xdr:colOff>
      <xdr:row>31</xdr:row>
      <xdr:rowOff>166461</xdr:rowOff>
    </xdr:to>
    <xdr:sp macro="" textlink="">
      <xdr:nvSpPr>
        <xdr:cNvPr id="79" name="フローチャート: 判断 78">
          <a:extLst>
            <a:ext uri="{FF2B5EF4-FFF2-40B4-BE49-F238E27FC236}">
              <a16:creationId xmlns:a16="http://schemas.microsoft.com/office/drawing/2014/main" id="{1A94FAB1-5DB3-4B32-BC93-1EA07EBD8E38}"/>
            </a:ext>
          </a:extLst>
        </xdr:cNvPr>
        <xdr:cNvSpPr/>
      </xdr:nvSpPr>
      <xdr:spPr>
        <a:xfrm>
          <a:off x="1714500" y="615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F5160A9-C054-4E26-B710-6859367A34ED}"/>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E61671B7-C127-47BA-B427-DCB2D9E6F96A}"/>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C946D5E1-8B84-43F6-8DB7-4C3958B13CB7}"/>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21D7D7F6-33FD-4A2C-9C13-23819CA40C0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6F30249E-49F6-4CB0-8F66-CCD76673719E}"/>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120922</xdr:rowOff>
    </xdr:from>
    <xdr:to>
      <xdr:col>23</xdr:col>
      <xdr:colOff>136525</xdr:colOff>
      <xdr:row>30</xdr:row>
      <xdr:rowOff>51072</xdr:rowOff>
    </xdr:to>
    <xdr:sp macro="" textlink="">
      <xdr:nvSpPr>
        <xdr:cNvPr id="85" name="楕円 84">
          <a:extLst>
            <a:ext uri="{FF2B5EF4-FFF2-40B4-BE49-F238E27FC236}">
              <a16:creationId xmlns:a16="http://schemas.microsoft.com/office/drawing/2014/main" id="{30C6CACB-0373-4E63-9B11-EB1E3D52B6BF}"/>
            </a:ext>
          </a:extLst>
        </xdr:cNvPr>
        <xdr:cNvSpPr/>
      </xdr:nvSpPr>
      <xdr:spPr>
        <a:xfrm>
          <a:off x="4711700" y="586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143799</xdr:rowOff>
    </xdr:from>
    <xdr:ext cx="405111" cy="259045"/>
    <xdr:sp macro="" textlink="">
      <xdr:nvSpPr>
        <xdr:cNvPr id="86" name="有形固定資産減価償却率該当値テキスト">
          <a:extLst>
            <a:ext uri="{FF2B5EF4-FFF2-40B4-BE49-F238E27FC236}">
              <a16:creationId xmlns:a16="http://schemas.microsoft.com/office/drawing/2014/main" id="{AC38D87E-49EA-4059-A60A-F9F0099EE855}"/>
            </a:ext>
          </a:extLst>
        </xdr:cNvPr>
        <xdr:cNvSpPr txBox="1"/>
      </xdr:nvSpPr>
      <xdr:spPr>
        <a:xfrm>
          <a:off x="4813300" y="5715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114753</xdr:rowOff>
    </xdr:from>
    <xdr:to>
      <xdr:col>19</xdr:col>
      <xdr:colOff>187325</xdr:colOff>
      <xdr:row>30</xdr:row>
      <xdr:rowOff>44903</xdr:rowOff>
    </xdr:to>
    <xdr:sp macro="" textlink="">
      <xdr:nvSpPr>
        <xdr:cNvPr id="87" name="楕円 86">
          <a:extLst>
            <a:ext uri="{FF2B5EF4-FFF2-40B4-BE49-F238E27FC236}">
              <a16:creationId xmlns:a16="http://schemas.microsoft.com/office/drawing/2014/main" id="{B2CFA904-6FEA-44FB-B061-6203C9B7D7BF}"/>
            </a:ext>
          </a:extLst>
        </xdr:cNvPr>
        <xdr:cNvSpPr/>
      </xdr:nvSpPr>
      <xdr:spPr>
        <a:xfrm>
          <a:off x="4000500" y="585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165553</xdr:rowOff>
    </xdr:from>
    <xdr:to>
      <xdr:col>23</xdr:col>
      <xdr:colOff>85725</xdr:colOff>
      <xdr:row>30</xdr:row>
      <xdr:rowOff>272</xdr:rowOff>
    </xdr:to>
    <xdr:cxnSp macro="">
      <xdr:nvCxnSpPr>
        <xdr:cNvPr id="88" name="直線コネクタ 87">
          <a:extLst>
            <a:ext uri="{FF2B5EF4-FFF2-40B4-BE49-F238E27FC236}">
              <a16:creationId xmlns:a16="http://schemas.microsoft.com/office/drawing/2014/main" id="{9826B70A-938B-4C3B-8250-E84C2EFF96F0}"/>
            </a:ext>
          </a:extLst>
        </xdr:cNvPr>
        <xdr:cNvCxnSpPr/>
      </xdr:nvCxnSpPr>
      <xdr:spPr>
        <a:xfrm>
          <a:off x="4051300" y="5909128"/>
          <a:ext cx="7112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77742</xdr:rowOff>
    </xdr:from>
    <xdr:to>
      <xdr:col>15</xdr:col>
      <xdr:colOff>187325</xdr:colOff>
      <xdr:row>30</xdr:row>
      <xdr:rowOff>7892</xdr:rowOff>
    </xdr:to>
    <xdr:sp macro="" textlink="">
      <xdr:nvSpPr>
        <xdr:cNvPr id="89" name="楕円 88">
          <a:extLst>
            <a:ext uri="{FF2B5EF4-FFF2-40B4-BE49-F238E27FC236}">
              <a16:creationId xmlns:a16="http://schemas.microsoft.com/office/drawing/2014/main" id="{DD7A8696-159B-47DA-AB0C-254F431F8877}"/>
            </a:ext>
          </a:extLst>
        </xdr:cNvPr>
        <xdr:cNvSpPr/>
      </xdr:nvSpPr>
      <xdr:spPr>
        <a:xfrm>
          <a:off x="3238500" y="58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128542</xdr:rowOff>
    </xdr:from>
    <xdr:to>
      <xdr:col>19</xdr:col>
      <xdr:colOff>136525</xdr:colOff>
      <xdr:row>29</xdr:row>
      <xdr:rowOff>165553</xdr:rowOff>
    </xdr:to>
    <xdr:cxnSp macro="">
      <xdr:nvCxnSpPr>
        <xdr:cNvPr id="90" name="直線コネクタ 89">
          <a:extLst>
            <a:ext uri="{FF2B5EF4-FFF2-40B4-BE49-F238E27FC236}">
              <a16:creationId xmlns:a16="http://schemas.microsoft.com/office/drawing/2014/main" id="{3D5AFB5A-CFB6-44B8-A3EB-FFDE6D2E8A7B}"/>
            </a:ext>
          </a:extLst>
        </xdr:cNvPr>
        <xdr:cNvCxnSpPr/>
      </xdr:nvCxnSpPr>
      <xdr:spPr>
        <a:xfrm>
          <a:off x="3289300" y="5872117"/>
          <a:ext cx="762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3719</xdr:rowOff>
    </xdr:from>
    <xdr:to>
      <xdr:col>11</xdr:col>
      <xdr:colOff>187325</xdr:colOff>
      <xdr:row>29</xdr:row>
      <xdr:rowOff>105319</xdr:rowOff>
    </xdr:to>
    <xdr:sp macro="" textlink="">
      <xdr:nvSpPr>
        <xdr:cNvPr id="91" name="楕円 90">
          <a:extLst>
            <a:ext uri="{FF2B5EF4-FFF2-40B4-BE49-F238E27FC236}">
              <a16:creationId xmlns:a16="http://schemas.microsoft.com/office/drawing/2014/main" id="{322D1159-0757-41A6-BBB4-F4E9E6C760F3}"/>
            </a:ext>
          </a:extLst>
        </xdr:cNvPr>
        <xdr:cNvSpPr/>
      </xdr:nvSpPr>
      <xdr:spPr>
        <a:xfrm>
          <a:off x="2476500" y="574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54519</xdr:rowOff>
    </xdr:from>
    <xdr:to>
      <xdr:col>15</xdr:col>
      <xdr:colOff>136525</xdr:colOff>
      <xdr:row>29</xdr:row>
      <xdr:rowOff>128542</xdr:rowOff>
    </xdr:to>
    <xdr:cxnSp macro="">
      <xdr:nvCxnSpPr>
        <xdr:cNvPr id="92" name="直線コネクタ 91">
          <a:extLst>
            <a:ext uri="{FF2B5EF4-FFF2-40B4-BE49-F238E27FC236}">
              <a16:creationId xmlns:a16="http://schemas.microsoft.com/office/drawing/2014/main" id="{86993D40-B3B7-4C7F-9206-C09922200CE8}"/>
            </a:ext>
          </a:extLst>
        </xdr:cNvPr>
        <xdr:cNvCxnSpPr/>
      </xdr:nvCxnSpPr>
      <xdr:spPr>
        <a:xfrm>
          <a:off x="2527300" y="5798094"/>
          <a:ext cx="762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12972</xdr:rowOff>
    </xdr:from>
    <xdr:to>
      <xdr:col>7</xdr:col>
      <xdr:colOff>187325</xdr:colOff>
      <xdr:row>29</xdr:row>
      <xdr:rowOff>114572</xdr:rowOff>
    </xdr:to>
    <xdr:sp macro="" textlink="">
      <xdr:nvSpPr>
        <xdr:cNvPr id="93" name="楕円 92">
          <a:extLst>
            <a:ext uri="{FF2B5EF4-FFF2-40B4-BE49-F238E27FC236}">
              <a16:creationId xmlns:a16="http://schemas.microsoft.com/office/drawing/2014/main" id="{9D95AD2B-DBEA-49BA-9759-8AD8BB47314A}"/>
            </a:ext>
          </a:extLst>
        </xdr:cNvPr>
        <xdr:cNvSpPr/>
      </xdr:nvSpPr>
      <xdr:spPr>
        <a:xfrm>
          <a:off x="17145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54519</xdr:rowOff>
    </xdr:from>
    <xdr:to>
      <xdr:col>11</xdr:col>
      <xdr:colOff>136525</xdr:colOff>
      <xdr:row>29</xdr:row>
      <xdr:rowOff>63772</xdr:rowOff>
    </xdr:to>
    <xdr:cxnSp macro="">
      <xdr:nvCxnSpPr>
        <xdr:cNvPr id="94" name="直線コネクタ 93">
          <a:extLst>
            <a:ext uri="{FF2B5EF4-FFF2-40B4-BE49-F238E27FC236}">
              <a16:creationId xmlns:a16="http://schemas.microsoft.com/office/drawing/2014/main" id="{237FB08D-2686-40AB-A259-36371B03EE1A}"/>
            </a:ext>
          </a:extLst>
        </xdr:cNvPr>
        <xdr:cNvCxnSpPr/>
      </xdr:nvCxnSpPr>
      <xdr:spPr>
        <a:xfrm flipV="1">
          <a:off x="1765300" y="5798094"/>
          <a:ext cx="7620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32402</xdr:rowOff>
    </xdr:from>
    <xdr:ext cx="405111" cy="259045"/>
    <xdr:sp macro="" textlink="">
      <xdr:nvSpPr>
        <xdr:cNvPr id="95" name="n_1aveValue有形固定資産減価償却率">
          <a:extLst>
            <a:ext uri="{FF2B5EF4-FFF2-40B4-BE49-F238E27FC236}">
              <a16:creationId xmlns:a16="http://schemas.microsoft.com/office/drawing/2014/main" id="{450C8DC9-7B55-45B0-AB76-2E55554B2CB1}"/>
            </a:ext>
          </a:extLst>
        </xdr:cNvPr>
        <xdr:cNvSpPr txBox="1"/>
      </xdr:nvSpPr>
      <xdr:spPr>
        <a:xfrm>
          <a:off x="38360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96" name="n_2aveValue有形固定資産減価償却率">
          <a:extLst>
            <a:ext uri="{FF2B5EF4-FFF2-40B4-BE49-F238E27FC236}">
              <a16:creationId xmlns:a16="http://schemas.microsoft.com/office/drawing/2014/main" id="{4D9BF8E3-5026-4F17-A32C-263B3FB000CC}"/>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13896</xdr:rowOff>
    </xdr:from>
    <xdr:ext cx="405111" cy="259045"/>
    <xdr:sp macro="" textlink="">
      <xdr:nvSpPr>
        <xdr:cNvPr id="97" name="n_3aveValue有形固定資産減価償却率">
          <a:extLst>
            <a:ext uri="{FF2B5EF4-FFF2-40B4-BE49-F238E27FC236}">
              <a16:creationId xmlns:a16="http://schemas.microsoft.com/office/drawing/2014/main" id="{191875DD-2F15-4802-B220-33682FE10905}"/>
            </a:ext>
          </a:extLst>
        </xdr:cNvPr>
        <xdr:cNvSpPr txBox="1"/>
      </xdr:nvSpPr>
      <xdr:spPr>
        <a:xfrm>
          <a:off x="23247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157588</xdr:rowOff>
    </xdr:from>
    <xdr:ext cx="405111" cy="259045"/>
    <xdr:sp macro="" textlink="">
      <xdr:nvSpPr>
        <xdr:cNvPr id="98" name="n_4aveValue有形固定資産減価償却率">
          <a:extLst>
            <a:ext uri="{FF2B5EF4-FFF2-40B4-BE49-F238E27FC236}">
              <a16:creationId xmlns:a16="http://schemas.microsoft.com/office/drawing/2014/main" id="{78A67686-A9A1-42BA-995D-84C50100AC65}"/>
            </a:ext>
          </a:extLst>
        </xdr:cNvPr>
        <xdr:cNvSpPr txBox="1"/>
      </xdr:nvSpPr>
      <xdr:spPr>
        <a:xfrm>
          <a:off x="1562744" y="6244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61430</xdr:rowOff>
    </xdr:from>
    <xdr:ext cx="405111" cy="259045"/>
    <xdr:sp macro="" textlink="">
      <xdr:nvSpPr>
        <xdr:cNvPr id="99" name="n_1mainValue有形固定資産減価償却率">
          <a:extLst>
            <a:ext uri="{FF2B5EF4-FFF2-40B4-BE49-F238E27FC236}">
              <a16:creationId xmlns:a16="http://schemas.microsoft.com/office/drawing/2014/main" id="{E2D21D97-F44F-4533-B011-F5342E78D5B7}"/>
            </a:ext>
          </a:extLst>
        </xdr:cNvPr>
        <xdr:cNvSpPr txBox="1"/>
      </xdr:nvSpPr>
      <xdr:spPr>
        <a:xfrm>
          <a:off x="3836044" y="5633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24419</xdr:rowOff>
    </xdr:from>
    <xdr:ext cx="405111" cy="259045"/>
    <xdr:sp macro="" textlink="">
      <xdr:nvSpPr>
        <xdr:cNvPr id="100" name="n_2mainValue有形固定資産減価償却率">
          <a:extLst>
            <a:ext uri="{FF2B5EF4-FFF2-40B4-BE49-F238E27FC236}">
              <a16:creationId xmlns:a16="http://schemas.microsoft.com/office/drawing/2014/main" id="{1E21A03F-C810-4197-A7E8-71F233A33CA5}"/>
            </a:ext>
          </a:extLst>
        </xdr:cNvPr>
        <xdr:cNvSpPr txBox="1"/>
      </xdr:nvSpPr>
      <xdr:spPr>
        <a:xfrm>
          <a:off x="3086744" y="5596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121846</xdr:rowOff>
    </xdr:from>
    <xdr:ext cx="405111" cy="259045"/>
    <xdr:sp macro="" textlink="">
      <xdr:nvSpPr>
        <xdr:cNvPr id="101" name="n_3mainValue有形固定資産減価償却率">
          <a:extLst>
            <a:ext uri="{FF2B5EF4-FFF2-40B4-BE49-F238E27FC236}">
              <a16:creationId xmlns:a16="http://schemas.microsoft.com/office/drawing/2014/main" id="{8BB9B0C8-9AD0-4845-B7D5-52228C637F67}"/>
            </a:ext>
          </a:extLst>
        </xdr:cNvPr>
        <xdr:cNvSpPr txBox="1"/>
      </xdr:nvSpPr>
      <xdr:spPr>
        <a:xfrm>
          <a:off x="2324744" y="5522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131099</xdr:rowOff>
    </xdr:from>
    <xdr:ext cx="405111" cy="259045"/>
    <xdr:sp macro="" textlink="">
      <xdr:nvSpPr>
        <xdr:cNvPr id="102" name="n_4mainValue有形固定資産減価償却率">
          <a:extLst>
            <a:ext uri="{FF2B5EF4-FFF2-40B4-BE49-F238E27FC236}">
              <a16:creationId xmlns:a16="http://schemas.microsoft.com/office/drawing/2014/main" id="{E01B7583-4105-4B62-9C04-5DC1E354D7DA}"/>
            </a:ext>
          </a:extLst>
        </xdr:cNvPr>
        <xdr:cNvSpPr txBox="1"/>
      </xdr:nvSpPr>
      <xdr:spPr>
        <a:xfrm>
          <a:off x="1562744" y="5531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B8786000-0865-46FF-A4A6-41F23DA57CF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AEDCFCEA-9A7A-4560-B765-46E1F2D917B8}"/>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31F26A-0DFE-4B58-84BF-65F7D4E9FAFD}"/>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8667FF5F-59FA-4DFA-8E32-3851D13D0D9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8F96D03-F04A-4B82-A394-19722821266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9AF78543-00FC-4EA9-A895-94D5C2178D89}"/>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69A0F2A4-5E45-48AB-8DFB-3864B5A47B8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94758207-D6A2-47A1-B49F-D0A9915020A2}"/>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3BDE484-F3DD-4218-9827-AF71692224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EE8A4D36-7059-427E-A363-BEEC16D680A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B3AC365-3E6C-4222-8369-BF04022D4A9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98D8CA5B-56AB-4D33-AE19-9EF1478B17D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99E7CEB-5A04-498C-BC5D-A5B29DE5675A}"/>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年度の債務償還比率は、</a:t>
          </a:r>
          <a:r>
            <a:rPr kumimoji="1" lang="en-US" altLang="ja-JP" sz="1100">
              <a:latin typeface="ＭＳ Ｐゴシック" panose="020B0600070205080204" pitchFamily="50" charset="-128"/>
              <a:ea typeface="ＭＳ Ｐゴシック" panose="020B0600070205080204" pitchFamily="50" charset="-128"/>
            </a:rPr>
            <a:t>552.7</a:t>
          </a:r>
          <a:r>
            <a:rPr kumimoji="1" lang="ja-JP" altLang="en-US" sz="1100">
              <a:latin typeface="ＭＳ Ｐゴシック" panose="020B0600070205080204" pitchFamily="50" charset="-128"/>
              <a:ea typeface="ＭＳ Ｐゴシック" panose="020B0600070205080204" pitchFamily="50" charset="-128"/>
            </a:rPr>
            <a:t>％と前年度より高くなっており、類似団体内平均値を上回っている。その主な要因としては、充当可能財源（基金等）は増額となっているが、新規事業（認定こども園整備事業等）に係る町債の増などによる地方債現在高の増額によるものである。今後は新規事業を見直し、地方債発行を抑制する必要があり、起債の繰上償還も考える必要がある。</a:t>
          </a: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62D9BF60-1737-44B6-9EF1-FB2104C0DBAD}"/>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5C27EC73-3216-4DE1-872D-FDAE4F21A1B8}"/>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A2605BC8-9911-4287-92AE-6D5F7F8C46D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8303CFBF-214A-4F38-83E8-842DD66EE288}"/>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2CAC62C4-56B0-4D97-A76F-B85CCD1A86A5}"/>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D7BA97A4-58B5-49B4-BD0A-6CF35C3A938C}"/>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4A0AD24B-C763-42A5-B4C8-BB07A774C382}"/>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AA508139-3A9C-41AE-9429-BED8C4D4A41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34A6C34A-4AFA-400D-97FA-EDEC112A9FC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3545C3EF-8FAB-4621-BD11-693EFD2194D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C317B047-A36B-4998-BD5B-B80A6E5AD58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15270817-DDD8-4632-B370-67369D1F65C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AECC571A-494F-4A94-B751-4BDD4EDAEA71}"/>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F98768BA-2245-4989-8344-CC97E330FAB3}"/>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55A2322F-5290-4291-9003-E42199C55EF9}"/>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46281</xdr:rowOff>
    </xdr:to>
    <xdr:cxnSp macro="">
      <xdr:nvCxnSpPr>
        <xdr:cNvPr id="131" name="直線コネクタ 130">
          <a:extLst>
            <a:ext uri="{FF2B5EF4-FFF2-40B4-BE49-F238E27FC236}">
              <a16:creationId xmlns:a16="http://schemas.microsoft.com/office/drawing/2014/main" id="{0366FFA4-B658-4F0B-9E46-2D9DD946984F}"/>
            </a:ext>
          </a:extLst>
        </xdr:cNvPr>
        <xdr:cNvCxnSpPr/>
      </xdr:nvCxnSpPr>
      <xdr:spPr>
        <a:xfrm flipV="1">
          <a:off x="14793595" y="5312833"/>
          <a:ext cx="1269" cy="1505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50108</xdr:rowOff>
    </xdr:from>
    <xdr:ext cx="469744" cy="259045"/>
    <xdr:sp macro="" textlink="">
      <xdr:nvSpPr>
        <xdr:cNvPr id="132" name="債務償還比率最小値テキスト">
          <a:extLst>
            <a:ext uri="{FF2B5EF4-FFF2-40B4-BE49-F238E27FC236}">
              <a16:creationId xmlns:a16="http://schemas.microsoft.com/office/drawing/2014/main" id="{D38650A2-E011-4683-AA83-1EFB371B4943}"/>
            </a:ext>
          </a:extLst>
        </xdr:cNvPr>
        <xdr:cNvSpPr txBox="1"/>
      </xdr:nvSpPr>
      <xdr:spPr>
        <a:xfrm>
          <a:off x="14846300" y="6822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46281</xdr:rowOff>
    </xdr:from>
    <xdr:to>
      <xdr:col>76</xdr:col>
      <xdr:colOff>111125</xdr:colOff>
      <xdr:row>35</xdr:row>
      <xdr:rowOff>46281</xdr:rowOff>
    </xdr:to>
    <xdr:cxnSp macro="">
      <xdr:nvCxnSpPr>
        <xdr:cNvPr id="133" name="直線コネクタ 132">
          <a:extLst>
            <a:ext uri="{FF2B5EF4-FFF2-40B4-BE49-F238E27FC236}">
              <a16:creationId xmlns:a16="http://schemas.microsoft.com/office/drawing/2014/main" id="{5BAF8629-C438-41EE-8035-8A8894B8B59E}"/>
            </a:ext>
          </a:extLst>
        </xdr:cNvPr>
        <xdr:cNvCxnSpPr/>
      </xdr:nvCxnSpPr>
      <xdr:spPr>
        <a:xfrm>
          <a:off x="14706600" y="68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4C6E904E-872C-4855-B7C4-2526C23D1209}"/>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950DC6D7-AA8D-4F85-9A67-A1303666A26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92251</xdr:rowOff>
    </xdr:from>
    <xdr:ext cx="469744" cy="259045"/>
    <xdr:sp macro="" textlink="">
      <xdr:nvSpPr>
        <xdr:cNvPr id="136" name="債務償還比率平均値テキスト">
          <a:extLst>
            <a:ext uri="{FF2B5EF4-FFF2-40B4-BE49-F238E27FC236}">
              <a16:creationId xmlns:a16="http://schemas.microsoft.com/office/drawing/2014/main" id="{C3312819-008B-456D-9A2C-997360E43E1B}"/>
            </a:ext>
          </a:extLst>
        </xdr:cNvPr>
        <xdr:cNvSpPr txBox="1"/>
      </xdr:nvSpPr>
      <xdr:spPr>
        <a:xfrm>
          <a:off x="14846300" y="5835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69374</xdr:rowOff>
    </xdr:from>
    <xdr:to>
      <xdr:col>76</xdr:col>
      <xdr:colOff>73025</xdr:colOff>
      <xdr:row>30</xdr:row>
      <xdr:rowOff>170974</xdr:rowOff>
    </xdr:to>
    <xdr:sp macro="" textlink="">
      <xdr:nvSpPr>
        <xdr:cNvPr id="137" name="フローチャート: 判断 136">
          <a:extLst>
            <a:ext uri="{FF2B5EF4-FFF2-40B4-BE49-F238E27FC236}">
              <a16:creationId xmlns:a16="http://schemas.microsoft.com/office/drawing/2014/main" id="{FDF61E53-7CA7-43C7-9B1C-EB6F00603E66}"/>
            </a:ext>
          </a:extLst>
        </xdr:cNvPr>
        <xdr:cNvSpPr/>
      </xdr:nvSpPr>
      <xdr:spPr>
        <a:xfrm>
          <a:off x="147447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65416</xdr:rowOff>
    </xdr:from>
    <xdr:to>
      <xdr:col>72</xdr:col>
      <xdr:colOff>123825</xdr:colOff>
      <xdr:row>30</xdr:row>
      <xdr:rowOff>167016</xdr:rowOff>
    </xdr:to>
    <xdr:sp macro="" textlink="">
      <xdr:nvSpPr>
        <xdr:cNvPr id="138" name="フローチャート: 判断 137">
          <a:extLst>
            <a:ext uri="{FF2B5EF4-FFF2-40B4-BE49-F238E27FC236}">
              <a16:creationId xmlns:a16="http://schemas.microsoft.com/office/drawing/2014/main" id="{8077AEE3-4E86-4ED8-AB40-0A2E32FC986B}"/>
            </a:ext>
          </a:extLst>
        </xdr:cNvPr>
        <xdr:cNvSpPr/>
      </xdr:nvSpPr>
      <xdr:spPr>
        <a:xfrm>
          <a:off x="14033500" y="5980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127317</xdr:rowOff>
    </xdr:from>
    <xdr:to>
      <xdr:col>68</xdr:col>
      <xdr:colOff>123825</xdr:colOff>
      <xdr:row>32</xdr:row>
      <xdr:rowOff>57467</xdr:rowOff>
    </xdr:to>
    <xdr:sp macro="" textlink="">
      <xdr:nvSpPr>
        <xdr:cNvPr id="139" name="フローチャート: 判断 138">
          <a:extLst>
            <a:ext uri="{FF2B5EF4-FFF2-40B4-BE49-F238E27FC236}">
              <a16:creationId xmlns:a16="http://schemas.microsoft.com/office/drawing/2014/main" id="{DA08727E-6B1F-4838-8932-B1DBB6CBC223}"/>
            </a:ext>
          </a:extLst>
        </xdr:cNvPr>
        <xdr:cNvSpPr/>
      </xdr:nvSpPr>
      <xdr:spPr>
        <a:xfrm>
          <a:off x="13271500" y="62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103029</xdr:rowOff>
    </xdr:from>
    <xdr:to>
      <xdr:col>64</xdr:col>
      <xdr:colOff>123825</xdr:colOff>
      <xdr:row>32</xdr:row>
      <xdr:rowOff>33179</xdr:rowOff>
    </xdr:to>
    <xdr:sp macro="" textlink="">
      <xdr:nvSpPr>
        <xdr:cNvPr id="140" name="フローチャート: 判断 139">
          <a:extLst>
            <a:ext uri="{FF2B5EF4-FFF2-40B4-BE49-F238E27FC236}">
              <a16:creationId xmlns:a16="http://schemas.microsoft.com/office/drawing/2014/main" id="{3C1E1818-E2F0-40F0-833D-0E853FD28D7B}"/>
            </a:ext>
          </a:extLst>
        </xdr:cNvPr>
        <xdr:cNvSpPr/>
      </xdr:nvSpPr>
      <xdr:spPr>
        <a:xfrm>
          <a:off x="12509500" y="6189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110046</xdr:rowOff>
    </xdr:from>
    <xdr:to>
      <xdr:col>60</xdr:col>
      <xdr:colOff>123825</xdr:colOff>
      <xdr:row>32</xdr:row>
      <xdr:rowOff>40196</xdr:rowOff>
    </xdr:to>
    <xdr:sp macro="" textlink="">
      <xdr:nvSpPr>
        <xdr:cNvPr id="141" name="フローチャート: 判断 140">
          <a:extLst>
            <a:ext uri="{FF2B5EF4-FFF2-40B4-BE49-F238E27FC236}">
              <a16:creationId xmlns:a16="http://schemas.microsoft.com/office/drawing/2014/main" id="{D21C15D0-1B6E-4C30-BCC9-E4AEDCAA10F4}"/>
            </a:ext>
          </a:extLst>
        </xdr:cNvPr>
        <xdr:cNvSpPr/>
      </xdr:nvSpPr>
      <xdr:spPr>
        <a:xfrm>
          <a:off x="11747500" y="619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62B78F18-B147-45AE-BDAF-72EA54FB654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7C2FE9D0-E28A-47CA-9105-A33AA91D6DE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3E69A18-B5A2-4342-BF36-BEA1CEE2593C}"/>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5C9A5D6-E04E-419F-B40D-F7CF7E501AA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0C44155-085E-43C1-A654-AB759E1BD51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169958</xdr:rowOff>
    </xdr:from>
    <xdr:to>
      <xdr:col>76</xdr:col>
      <xdr:colOff>73025</xdr:colOff>
      <xdr:row>32</xdr:row>
      <xdr:rowOff>100108</xdr:rowOff>
    </xdr:to>
    <xdr:sp macro="" textlink="">
      <xdr:nvSpPr>
        <xdr:cNvPr id="147" name="楕円 146">
          <a:extLst>
            <a:ext uri="{FF2B5EF4-FFF2-40B4-BE49-F238E27FC236}">
              <a16:creationId xmlns:a16="http://schemas.microsoft.com/office/drawing/2014/main" id="{B5DCFC86-D287-4206-B34C-588D4120BAD2}"/>
            </a:ext>
          </a:extLst>
        </xdr:cNvPr>
        <xdr:cNvSpPr/>
      </xdr:nvSpPr>
      <xdr:spPr>
        <a:xfrm>
          <a:off x="14744700" y="62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148385</xdr:rowOff>
    </xdr:from>
    <xdr:ext cx="469744" cy="259045"/>
    <xdr:sp macro="" textlink="">
      <xdr:nvSpPr>
        <xdr:cNvPr id="148" name="債務償還比率該当値テキスト">
          <a:extLst>
            <a:ext uri="{FF2B5EF4-FFF2-40B4-BE49-F238E27FC236}">
              <a16:creationId xmlns:a16="http://schemas.microsoft.com/office/drawing/2014/main" id="{2E88E23E-FE3E-4F51-9BEA-CC5D8FC3511A}"/>
            </a:ext>
          </a:extLst>
        </xdr:cNvPr>
        <xdr:cNvSpPr txBox="1"/>
      </xdr:nvSpPr>
      <xdr:spPr>
        <a:xfrm>
          <a:off x="14846300" y="6234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113453</xdr:rowOff>
    </xdr:from>
    <xdr:to>
      <xdr:col>72</xdr:col>
      <xdr:colOff>123825</xdr:colOff>
      <xdr:row>31</xdr:row>
      <xdr:rowOff>43603</xdr:rowOff>
    </xdr:to>
    <xdr:sp macro="" textlink="">
      <xdr:nvSpPr>
        <xdr:cNvPr id="149" name="楕円 148">
          <a:extLst>
            <a:ext uri="{FF2B5EF4-FFF2-40B4-BE49-F238E27FC236}">
              <a16:creationId xmlns:a16="http://schemas.microsoft.com/office/drawing/2014/main" id="{92B5C8E1-F3AC-4C59-BD8C-999CFC526E25}"/>
            </a:ext>
          </a:extLst>
        </xdr:cNvPr>
        <xdr:cNvSpPr/>
      </xdr:nvSpPr>
      <xdr:spPr>
        <a:xfrm>
          <a:off x="14033500" y="602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164253</xdr:rowOff>
    </xdr:from>
    <xdr:to>
      <xdr:col>76</xdr:col>
      <xdr:colOff>22225</xdr:colOff>
      <xdr:row>32</xdr:row>
      <xdr:rowOff>49308</xdr:rowOff>
    </xdr:to>
    <xdr:cxnSp macro="">
      <xdr:nvCxnSpPr>
        <xdr:cNvPr id="150" name="直線コネクタ 149">
          <a:extLst>
            <a:ext uri="{FF2B5EF4-FFF2-40B4-BE49-F238E27FC236}">
              <a16:creationId xmlns:a16="http://schemas.microsoft.com/office/drawing/2014/main" id="{445950DA-64AE-4EC5-958F-C610179B75B8}"/>
            </a:ext>
          </a:extLst>
        </xdr:cNvPr>
        <xdr:cNvCxnSpPr/>
      </xdr:nvCxnSpPr>
      <xdr:spPr>
        <a:xfrm>
          <a:off x="14084300" y="6079278"/>
          <a:ext cx="711200" cy="22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55541</xdr:rowOff>
    </xdr:from>
    <xdr:to>
      <xdr:col>68</xdr:col>
      <xdr:colOff>123825</xdr:colOff>
      <xdr:row>32</xdr:row>
      <xdr:rowOff>157141</xdr:rowOff>
    </xdr:to>
    <xdr:sp macro="" textlink="">
      <xdr:nvSpPr>
        <xdr:cNvPr id="151" name="楕円 150">
          <a:extLst>
            <a:ext uri="{FF2B5EF4-FFF2-40B4-BE49-F238E27FC236}">
              <a16:creationId xmlns:a16="http://schemas.microsoft.com/office/drawing/2014/main" id="{983DDC3C-14F7-480D-8A3C-F4524CCC7A64}"/>
            </a:ext>
          </a:extLst>
        </xdr:cNvPr>
        <xdr:cNvSpPr/>
      </xdr:nvSpPr>
      <xdr:spPr>
        <a:xfrm>
          <a:off x="13271500" y="631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164253</xdr:rowOff>
    </xdr:from>
    <xdr:to>
      <xdr:col>72</xdr:col>
      <xdr:colOff>73025</xdr:colOff>
      <xdr:row>32</xdr:row>
      <xdr:rowOff>106341</xdr:rowOff>
    </xdr:to>
    <xdr:cxnSp macro="">
      <xdr:nvCxnSpPr>
        <xdr:cNvPr id="152" name="直線コネクタ 151">
          <a:extLst>
            <a:ext uri="{FF2B5EF4-FFF2-40B4-BE49-F238E27FC236}">
              <a16:creationId xmlns:a16="http://schemas.microsoft.com/office/drawing/2014/main" id="{02F4C212-3182-4353-AA2B-512CFCFF2ECF}"/>
            </a:ext>
          </a:extLst>
        </xdr:cNvPr>
        <xdr:cNvCxnSpPr/>
      </xdr:nvCxnSpPr>
      <xdr:spPr>
        <a:xfrm flipV="1">
          <a:off x="13322300" y="6079278"/>
          <a:ext cx="762000" cy="28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50874</xdr:rowOff>
    </xdr:from>
    <xdr:to>
      <xdr:col>64</xdr:col>
      <xdr:colOff>123825</xdr:colOff>
      <xdr:row>33</xdr:row>
      <xdr:rowOff>152474</xdr:rowOff>
    </xdr:to>
    <xdr:sp macro="" textlink="">
      <xdr:nvSpPr>
        <xdr:cNvPr id="153" name="楕円 152">
          <a:extLst>
            <a:ext uri="{FF2B5EF4-FFF2-40B4-BE49-F238E27FC236}">
              <a16:creationId xmlns:a16="http://schemas.microsoft.com/office/drawing/2014/main" id="{1986315D-FFAE-4C09-A272-43F056535CD3}"/>
            </a:ext>
          </a:extLst>
        </xdr:cNvPr>
        <xdr:cNvSpPr/>
      </xdr:nvSpPr>
      <xdr:spPr>
        <a:xfrm>
          <a:off x="12509500" y="648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106341</xdr:rowOff>
    </xdr:from>
    <xdr:to>
      <xdr:col>68</xdr:col>
      <xdr:colOff>73025</xdr:colOff>
      <xdr:row>33</xdr:row>
      <xdr:rowOff>101674</xdr:rowOff>
    </xdr:to>
    <xdr:cxnSp macro="">
      <xdr:nvCxnSpPr>
        <xdr:cNvPr id="154" name="直線コネクタ 153">
          <a:extLst>
            <a:ext uri="{FF2B5EF4-FFF2-40B4-BE49-F238E27FC236}">
              <a16:creationId xmlns:a16="http://schemas.microsoft.com/office/drawing/2014/main" id="{2B3C1CF5-0E39-46B7-B733-3B929CCF7C09}"/>
            </a:ext>
          </a:extLst>
        </xdr:cNvPr>
        <xdr:cNvCxnSpPr/>
      </xdr:nvCxnSpPr>
      <xdr:spPr>
        <a:xfrm flipV="1">
          <a:off x="12560300" y="6364266"/>
          <a:ext cx="762000" cy="16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105558</xdr:rowOff>
    </xdr:from>
    <xdr:to>
      <xdr:col>60</xdr:col>
      <xdr:colOff>123825</xdr:colOff>
      <xdr:row>33</xdr:row>
      <xdr:rowOff>35708</xdr:rowOff>
    </xdr:to>
    <xdr:sp macro="" textlink="">
      <xdr:nvSpPr>
        <xdr:cNvPr id="155" name="楕円 154">
          <a:extLst>
            <a:ext uri="{FF2B5EF4-FFF2-40B4-BE49-F238E27FC236}">
              <a16:creationId xmlns:a16="http://schemas.microsoft.com/office/drawing/2014/main" id="{3F22A4BB-9811-48F8-92A5-A1DF693498E9}"/>
            </a:ext>
          </a:extLst>
        </xdr:cNvPr>
        <xdr:cNvSpPr/>
      </xdr:nvSpPr>
      <xdr:spPr>
        <a:xfrm>
          <a:off x="11747500" y="636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156358</xdr:rowOff>
    </xdr:from>
    <xdr:to>
      <xdr:col>64</xdr:col>
      <xdr:colOff>73025</xdr:colOff>
      <xdr:row>33</xdr:row>
      <xdr:rowOff>101674</xdr:rowOff>
    </xdr:to>
    <xdr:cxnSp macro="">
      <xdr:nvCxnSpPr>
        <xdr:cNvPr id="156" name="直線コネクタ 155">
          <a:extLst>
            <a:ext uri="{FF2B5EF4-FFF2-40B4-BE49-F238E27FC236}">
              <a16:creationId xmlns:a16="http://schemas.microsoft.com/office/drawing/2014/main" id="{EA63B566-7A09-4C12-8D04-AB1D6504499F}"/>
            </a:ext>
          </a:extLst>
        </xdr:cNvPr>
        <xdr:cNvCxnSpPr/>
      </xdr:nvCxnSpPr>
      <xdr:spPr>
        <a:xfrm>
          <a:off x="11798300" y="6414283"/>
          <a:ext cx="762000" cy="11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12093</xdr:rowOff>
    </xdr:from>
    <xdr:ext cx="469744" cy="259045"/>
    <xdr:sp macro="" textlink="">
      <xdr:nvSpPr>
        <xdr:cNvPr id="157" name="n_1aveValue債務償還比率">
          <a:extLst>
            <a:ext uri="{FF2B5EF4-FFF2-40B4-BE49-F238E27FC236}">
              <a16:creationId xmlns:a16="http://schemas.microsoft.com/office/drawing/2014/main" id="{D8E2FA8D-ADA5-475C-B010-A2957C0CF4A6}"/>
            </a:ext>
          </a:extLst>
        </xdr:cNvPr>
        <xdr:cNvSpPr txBox="1"/>
      </xdr:nvSpPr>
      <xdr:spPr>
        <a:xfrm>
          <a:off x="13836727" y="575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73994</xdr:rowOff>
    </xdr:from>
    <xdr:ext cx="469744" cy="259045"/>
    <xdr:sp macro="" textlink="">
      <xdr:nvSpPr>
        <xdr:cNvPr id="158" name="n_2aveValue債務償還比率">
          <a:extLst>
            <a:ext uri="{FF2B5EF4-FFF2-40B4-BE49-F238E27FC236}">
              <a16:creationId xmlns:a16="http://schemas.microsoft.com/office/drawing/2014/main" id="{38F98A7D-069E-4C76-8A3B-01B518CE0FF9}"/>
            </a:ext>
          </a:extLst>
        </xdr:cNvPr>
        <xdr:cNvSpPr txBox="1"/>
      </xdr:nvSpPr>
      <xdr:spPr>
        <a:xfrm>
          <a:off x="13087427" y="59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49706</xdr:rowOff>
    </xdr:from>
    <xdr:ext cx="469744" cy="259045"/>
    <xdr:sp macro="" textlink="">
      <xdr:nvSpPr>
        <xdr:cNvPr id="159" name="n_3aveValue債務償還比率">
          <a:extLst>
            <a:ext uri="{FF2B5EF4-FFF2-40B4-BE49-F238E27FC236}">
              <a16:creationId xmlns:a16="http://schemas.microsoft.com/office/drawing/2014/main" id="{3E413C9A-76AE-49CB-9097-0FF97B34AA50}"/>
            </a:ext>
          </a:extLst>
        </xdr:cNvPr>
        <xdr:cNvSpPr txBox="1"/>
      </xdr:nvSpPr>
      <xdr:spPr>
        <a:xfrm>
          <a:off x="12325427" y="596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56723</xdr:rowOff>
    </xdr:from>
    <xdr:ext cx="469744" cy="259045"/>
    <xdr:sp macro="" textlink="">
      <xdr:nvSpPr>
        <xdr:cNvPr id="160" name="n_4aveValue債務償還比率">
          <a:extLst>
            <a:ext uri="{FF2B5EF4-FFF2-40B4-BE49-F238E27FC236}">
              <a16:creationId xmlns:a16="http://schemas.microsoft.com/office/drawing/2014/main" id="{ED15BF0C-EC8F-43C2-99AF-9483139673B1}"/>
            </a:ext>
          </a:extLst>
        </xdr:cNvPr>
        <xdr:cNvSpPr txBox="1"/>
      </xdr:nvSpPr>
      <xdr:spPr>
        <a:xfrm>
          <a:off x="11563427" y="5971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34730</xdr:rowOff>
    </xdr:from>
    <xdr:ext cx="469744" cy="259045"/>
    <xdr:sp macro="" textlink="">
      <xdr:nvSpPr>
        <xdr:cNvPr id="161" name="n_1mainValue債務償還比率">
          <a:extLst>
            <a:ext uri="{FF2B5EF4-FFF2-40B4-BE49-F238E27FC236}">
              <a16:creationId xmlns:a16="http://schemas.microsoft.com/office/drawing/2014/main" id="{76E395B6-F0DE-4D0C-971A-9AEE344BE811}"/>
            </a:ext>
          </a:extLst>
        </xdr:cNvPr>
        <xdr:cNvSpPr txBox="1"/>
      </xdr:nvSpPr>
      <xdr:spPr>
        <a:xfrm>
          <a:off x="13836727" y="6121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148268</xdr:rowOff>
    </xdr:from>
    <xdr:ext cx="469744" cy="259045"/>
    <xdr:sp macro="" textlink="">
      <xdr:nvSpPr>
        <xdr:cNvPr id="162" name="n_2mainValue債務償還比率">
          <a:extLst>
            <a:ext uri="{FF2B5EF4-FFF2-40B4-BE49-F238E27FC236}">
              <a16:creationId xmlns:a16="http://schemas.microsoft.com/office/drawing/2014/main" id="{6D1EB1A9-0D15-44C8-A74C-CF421AF1290A}"/>
            </a:ext>
          </a:extLst>
        </xdr:cNvPr>
        <xdr:cNvSpPr txBox="1"/>
      </xdr:nvSpPr>
      <xdr:spPr>
        <a:xfrm>
          <a:off x="13087427" y="640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143601</xdr:rowOff>
    </xdr:from>
    <xdr:ext cx="469744" cy="259045"/>
    <xdr:sp macro="" textlink="">
      <xdr:nvSpPr>
        <xdr:cNvPr id="163" name="n_3mainValue債務償還比率">
          <a:extLst>
            <a:ext uri="{FF2B5EF4-FFF2-40B4-BE49-F238E27FC236}">
              <a16:creationId xmlns:a16="http://schemas.microsoft.com/office/drawing/2014/main" id="{27392873-574A-4DF2-B65C-E0A5C4ED36FD}"/>
            </a:ext>
          </a:extLst>
        </xdr:cNvPr>
        <xdr:cNvSpPr txBox="1"/>
      </xdr:nvSpPr>
      <xdr:spPr>
        <a:xfrm>
          <a:off x="12325427" y="657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26835</xdr:rowOff>
    </xdr:from>
    <xdr:ext cx="469744" cy="259045"/>
    <xdr:sp macro="" textlink="">
      <xdr:nvSpPr>
        <xdr:cNvPr id="164" name="n_4mainValue債務償還比率">
          <a:extLst>
            <a:ext uri="{FF2B5EF4-FFF2-40B4-BE49-F238E27FC236}">
              <a16:creationId xmlns:a16="http://schemas.microsoft.com/office/drawing/2014/main" id="{C678CC89-325C-4054-A2BD-FD361F6F0D1E}"/>
            </a:ext>
          </a:extLst>
        </xdr:cNvPr>
        <xdr:cNvSpPr txBox="1"/>
      </xdr:nvSpPr>
      <xdr:spPr>
        <a:xfrm>
          <a:off x="11563427" y="645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A40EA281-E673-41F3-9685-E769A6A613C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1BC1EECC-0D88-4835-B652-3A0550CA19B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2338AFA2-AE3A-4DE8-987D-24F56BAD43D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79055893-23B5-46D7-8E33-C71A7D042C6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204A54AD-F5E3-4422-8FB7-E96A39BF355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694A755E-B19C-477C-BE26-7F41E51DD6A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F3312B7-BB90-4B3F-9B31-B90DF69641B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56B98FA-CD74-4083-B8EF-0343085A4D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70F349C-5F0F-4C40-A438-D0F7142F882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EDABAAD-CE40-46D7-90E3-368C421C8F1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C56CA9C-0837-405D-8B17-4BE642F6251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BB95CAF-6B85-4371-A6B3-CB023165832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0AE75DF-16EC-48B5-9E36-3552533D0F9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CF1DD01-42CA-474E-A386-1BCDF9A32DE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CE5438-60F9-4531-B42C-F677F7D5681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9302137-CC68-4973-8366-9F0298D2837F}"/>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11,958
11,819
127.70
12,660,245
11,795,943
526,853
4,545,813
8,985,868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7C9F370-B9E9-4F6D-AE91-209DF75380D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3AB1EA-9E36-4C3C-BAD5-EC3C4A15510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FA4C61-AC99-4C0C-8388-9F4E6EB56A1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94FB25F-49DD-43AC-A534-D7E8B01EF1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7063A5A-ADBD-431A-A14E-CB4B2FC4564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9AE1EA2-9F66-42B7-93B3-1CD0246605D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BA78417-6B9A-4B2F-A991-AD50B9B6394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C270945-2A37-4558-B8C2-50C0126ACF3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8AB048E-2131-4DC4-85E3-BE009A0737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0DC7BD-AA26-4EBD-AAA3-B66569C5F0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533DA3B-8454-4906-83B4-B0EB808F1ED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A8A314-3C06-4978-8B52-72771993733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720EA89-0B01-466F-BB92-D401DAA529C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04485C-34D7-452D-95DE-ABBAD7BEBCE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20C55D6-2B5E-42F9-BAAC-205F3D87812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66711CA-B57C-470D-89E7-22B2BA2334C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61159D6-5F4C-4416-B0DB-F1FDC2CDCD0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193AF2C-42E5-479C-BD72-C2755A44B66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3CDCDAA-4E2D-4491-84FC-3E7DB99DCC2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2612B59-7B5A-4449-9B69-E622CC46FDB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89BF25-6343-4DCB-9EDE-BE6720B295E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C942D9CB-6706-4392-BE94-C909A2FC2DE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7F8512-3681-4483-803A-86D398CB577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4A7E55C-1508-4FE5-B222-9F451A29D58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85FAAFE-6312-4E9B-91CB-63A524AEB17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9339402-71BB-415A-9C1C-0A794B2062E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3780EBF-AD02-43E5-A33E-84FA69E37E2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DB74157-9603-4D04-BAD6-93588DFDA1B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8B9F9E9-D10E-4C6F-9299-9A0B6BB117C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833F584-CA6A-4746-BE52-78F2F2878C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C3CCCAA-C5EB-4EF4-8BA5-DDC8DC06584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703D62-D02C-446F-B6B9-7120613968E2}"/>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80E9104-0559-40CD-B039-D2573CF4983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BB75C71-D345-4EB1-A897-590C1B306A3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4A2C6D02-AA8E-4D59-ADB6-F297CE66675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63432178-FB65-47CF-90F9-307C2E91660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9310014-205C-4D2B-87C4-EFD69B7B0F7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C9284CB-3129-4C41-AA1D-7C861DE892B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32BE01B-91C4-45B0-A05E-28A267DAB6E4}"/>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D96B217-D866-4909-8BA3-5E5DD27FEAE3}"/>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A194504-29A4-4D80-8B81-0BD070457F13}"/>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21F34FBC-713F-4B35-99B0-45E800AAD0B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A1FDE4E-B3E7-406A-9D71-9D827FB265AB}"/>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87A5DA7-5EEE-4A1B-A8EE-FC82EAB1090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AF0EFF4-5790-43F9-9889-5204AC37E54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22860</xdr:rowOff>
    </xdr:from>
    <xdr:to>
      <xdr:col>24</xdr:col>
      <xdr:colOff>62865</xdr:colOff>
      <xdr:row>42</xdr:row>
      <xdr:rowOff>1905</xdr:rowOff>
    </xdr:to>
    <xdr:cxnSp macro="">
      <xdr:nvCxnSpPr>
        <xdr:cNvPr id="57" name="直線コネクタ 56">
          <a:extLst>
            <a:ext uri="{FF2B5EF4-FFF2-40B4-BE49-F238E27FC236}">
              <a16:creationId xmlns:a16="http://schemas.microsoft.com/office/drawing/2014/main" id="{93CF5963-6AE9-4608-A962-B89E87CBEB20}"/>
            </a:ext>
          </a:extLst>
        </xdr:cNvPr>
        <xdr:cNvCxnSpPr/>
      </xdr:nvCxnSpPr>
      <xdr:spPr>
        <a:xfrm flipV="1">
          <a:off x="4634865" y="585216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4DE872E0-16F3-4291-B255-0F2BE2BED2FC}"/>
            </a:ext>
          </a:extLst>
        </xdr:cNvPr>
        <xdr:cNvSpPr txBox="1"/>
      </xdr:nvSpPr>
      <xdr:spPr>
        <a:xfrm>
          <a:off x="4673600" y="720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1905</xdr:rowOff>
    </xdr:from>
    <xdr:to>
      <xdr:col>24</xdr:col>
      <xdr:colOff>152400</xdr:colOff>
      <xdr:row>42</xdr:row>
      <xdr:rowOff>1905</xdr:rowOff>
    </xdr:to>
    <xdr:cxnSp macro="">
      <xdr:nvCxnSpPr>
        <xdr:cNvPr id="59" name="直線コネクタ 58">
          <a:extLst>
            <a:ext uri="{FF2B5EF4-FFF2-40B4-BE49-F238E27FC236}">
              <a16:creationId xmlns:a16="http://schemas.microsoft.com/office/drawing/2014/main" id="{77B65101-D164-4F71-8440-24A052C06782}"/>
            </a:ext>
          </a:extLst>
        </xdr:cNvPr>
        <xdr:cNvCxnSpPr/>
      </xdr:nvCxnSpPr>
      <xdr:spPr>
        <a:xfrm>
          <a:off x="4546600" y="720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140987</xdr:rowOff>
    </xdr:from>
    <xdr:ext cx="405111" cy="259045"/>
    <xdr:sp macro="" textlink="">
      <xdr:nvSpPr>
        <xdr:cNvPr id="60" name="【道路】&#10;有形固定資産減価償却率最大値テキスト">
          <a:extLst>
            <a:ext uri="{FF2B5EF4-FFF2-40B4-BE49-F238E27FC236}">
              <a16:creationId xmlns:a16="http://schemas.microsoft.com/office/drawing/2014/main" id="{539FA18C-D191-4917-A4E0-791C97851170}"/>
            </a:ext>
          </a:extLst>
        </xdr:cNvPr>
        <xdr:cNvSpPr txBox="1"/>
      </xdr:nvSpPr>
      <xdr:spPr>
        <a:xfrm>
          <a:off x="4673600"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22860</xdr:rowOff>
    </xdr:from>
    <xdr:to>
      <xdr:col>24</xdr:col>
      <xdr:colOff>152400</xdr:colOff>
      <xdr:row>34</xdr:row>
      <xdr:rowOff>22860</xdr:rowOff>
    </xdr:to>
    <xdr:cxnSp macro="">
      <xdr:nvCxnSpPr>
        <xdr:cNvPr id="61" name="直線コネクタ 60">
          <a:extLst>
            <a:ext uri="{FF2B5EF4-FFF2-40B4-BE49-F238E27FC236}">
              <a16:creationId xmlns:a16="http://schemas.microsoft.com/office/drawing/2014/main" id="{C6B822BA-9237-4777-AEA4-447FEE45A88E}"/>
            </a:ext>
          </a:extLst>
        </xdr:cNvPr>
        <xdr:cNvCxnSpPr/>
      </xdr:nvCxnSpPr>
      <xdr:spPr>
        <a:xfrm>
          <a:off x="4546600" y="585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1E197D94-B1F4-4D85-9052-F98199A28EF9}"/>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BFD6EED0-750B-45E0-BEBB-E639D7999022}"/>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149225</xdr:rowOff>
    </xdr:from>
    <xdr:to>
      <xdr:col>20</xdr:col>
      <xdr:colOff>38100</xdr:colOff>
      <xdr:row>38</xdr:row>
      <xdr:rowOff>79375</xdr:rowOff>
    </xdr:to>
    <xdr:sp macro="" textlink="">
      <xdr:nvSpPr>
        <xdr:cNvPr id="64" name="フローチャート: 判断 63">
          <a:extLst>
            <a:ext uri="{FF2B5EF4-FFF2-40B4-BE49-F238E27FC236}">
              <a16:creationId xmlns:a16="http://schemas.microsoft.com/office/drawing/2014/main" id="{ECAC2DE4-8331-4540-8CE0-FECFD06F9A30}"/>
            </a:ext>
          </a:extLst>
        </xdr:cNvPr>
        <xdr:cNvSpPr/>
      </xdr:nvSpPr>
      <xdr:spPr>
        <a:xfrm>
          <a:off x="3746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A9229B81-EF98-413E-81A8-211836778FAD}"/>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A3C93C82-63DF-4974-8649-9C040AE640B3}"/>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33020</xdr:rowOff>
    </xdr:from>
    <xdr:to>
      <xdr:col>6</xdr:col>
      <xdr:colOff>38100</xdr:colOff>
      <xdr:row>37</xdr:row>
      <xdr:rowOff>134620</xdr:rowOff>
    </xdr:to>
    <xdr:sp macro="" textlink="">
      <xdr:nvSpPr>
        <xdr:cNvPr id="67" name="フローチャート: 判断 66">
          <a:extLst>
            <a:ext uri="{FF2B5EF4-FFF2-40B4-BE49-F238E27FC236}">
              <a16:creationId xmlns:a16="http://schemas.microsoft.com/office/drawing/2014/main" id="{789D1E55-CACA-42A7-BD71-D69DE5628F4A}"/>
            </a:ext>
          </a:extLst>
        </xdr:cNvPr>
        <xdr:cNvSpPr/>
      </xdr:nvSpPr>
      <xdr:spPr>
        <a:xfrm>
          <a:off x="1079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FB63A31-0927-4463-8269-D6DBDAD262D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64EFE7-7C35-4E23-B9C3-8E43967311D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256040F-E15E-4CFB-A61B-868945CE2C9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4907C85-8C36-4363-B8A2-DF5454EF3C6B}"/>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74DFDF7-02AC-4331-8A45-D82018AB634C}"/>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113030</xdr:rowOff>
    </xdr:from>
    <xdr:to>
      <xdr:col>24</xdr:col>
      <xdr:colOff>114300</xdr:colOff>
      <xdr:row>36</xdr:row>
      <xdr:rowOff>43180</xdr:rowOff>
    </xdr:to>
    <xdr:sp macro="" textlink="">
      <xdr:nvSpPr>
        <xdr:cNvPr id="73" name="楕円 72">
          <a:extLst>
            <a:ext uri="{FF2B5EF4-FFF2-40B4-BE49-F238E27FC236}">
              <a16:creationId xmlns:a16="http://schemas.microsoft.com/office/drawing/2014/main" id="{00DF53CF-5CBE-4096-8773-2C7946DF17B2}"/>
            </a:ext>
          </a:extLst>
        </xdr:cNvPr>
        <xdr:cNvSpPr/>
      </xdr:nvSpPr>
      <xdr:spPr>
        <a:xfrm>
          <a:off x="45847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135907</xdr:rowOff>
    </xdr:from>
    <xdr:ext cx="405111" cy="259045"/>
    <xdr:sp macro="" textlink="">
      <xdr:nvSpPr>
        <xdr:cNvPr id="74" name="【道路】&#10;有形固定資産減価償却率該当値テキスト">
          <a:extLst>
            <a:ext uri="{FF2B5EF4-FFF2-40B4-BE49-F238E27FC236}">
              <a16:creationId xmlns:a16="http://schemas.microsoft.com/office/drawing/2014/main" id="{596DC55F-BFA8-4E2B-8FF0-7F8A2DA12165}"/>
            </a:ext>
          </a:extLst>
        </xdr:cNvPr>
        <xdr:cNvSpPr txBox="1"/>
      </xdr:nvSpPr>
      <xdr:spPr>
        <a:xfrm>
          <a:off x="4673600"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69215</xdr:rowOff>
    </xdr:from>
    <xdr:to>
      <xdr:col>20</xdr:col>
      <xdr:colOff>38100</xdr:colOff>
      <xdr:row>35</xdr:row>
      <xdr:rowOff>170815</xdr:rowOff>
    </xdr:to>
    <xdr:sp macro="" textlink="">
      <xdr:nvSpPr>
        <xdr:cNvPr id="75" name="楕円 74">
          <a:extLst>
            <a:ext uri="{FF2B5EF4-FFF2-40B4-BE49-F238E27FC236}">
              <a16:creationId xmlns:a16="http://schemas.microsoft.com/office/drawing/2014/main" id="{2FAE29F4-7352-4316-89F8-8281F786E39C}"/>
            </a:ext>
          </a:extLst>
        </xdr:cNvPr>
        <xdr:cNvSpPr/>
      </xdr:nvSpPr>
      <xdr:spPr>
        <a:xfrm>
          <a:off x="3746500" y="606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120015</xdr:rowOff>
    </xdr:from>
    <xdr:to>
      <xdr:col>24</xdr:col>
      <xdr:colOff>63500</xdr:colOff>
      <xdr:row>35</xdr:row>
      <xdr:rowOff>163830</xdr:rowOff>
    </xdr:to>
    <xdr:cxnSp macro="">
      <xdr:nvCxnSpPr>
        <xdr:cNvPr id="76" name="直線コネクタ 75">
          <a:extLst>
            <a:ext uri="{FF2B5EF4-FFF2-40B4-BE49-F238E27FC236}">
              <a16:creationId xmlns:a16="http://schemas.microsoft.com/office/drawing/2014/main" id="{F2A132A7-35D1-40E4-B7CA-43A53D2D5311}"/>
            </a:ext>
          </a:extLst>
        </xdr:cNvPr>
        <xdr:cNvCxnSpPr/>
      </xdr:nvCxnSpPr>
      <xdr:spPr>
        <a:xfrm>
          <a:off x="3797300" y="612076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34925</xdr:rowOff>
    </xdr:from>
    <xdr:to>
      <xdr:col>15</xdr:col>
      <xdr:colOff>101600</xdr:colOff>
      <xdr:row>35</xdr:row>
      <xdr:rowOff>136525</xdr:rowOff>
    </xdr:to>
    <xdr:sp macro="" textlink="">
      <xdr:nvSpPr>
        <xdr:cNvPr id="77" name="楕円 76">
          <a:extLst>
            <a:ext uri="{FF2B5EF4-FFF2-40B4-BE49-F238E27FC236}">
              <a16:creationId xmlns:a16="http://schemas.microsoft.com/office/drawing/2014/main" id="{4E38CBB9-3C70-4090-B567-D158A56F6C36}"/>
            </a:ext>
          </a:extLst>
        </xdr:cNvPr>
        <xdr:cNvSpPr/>
      </xdr:nvSpPr>
      <xdr:spPr>
        <a:xfrm>
          <a:off x="2857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85725</xdr:rowOff>
    </xdr:from>
    <xdr:to>
      <xdr:col>19</xdr:col>
      <xdr:colOff>177800</xdr:colOff>
      <xdr:row>35</xdr:row>
      <xdr:rowOff>120015</xdr:rowOff>
    </xdr:to>
    <xdr:cxnSp macro="">
      <xdr:nvCxnSpPr>
        <xdr:cNvPr id="78" name="直線コネクタ 77">
          <a:extLst>
            <a:ext uri="{FF2B5EF4-FFF2-40B4-BE49-F238E27FC236}">
              <a16:creationId xmlns:a16="http://schemas.microsoft.com/office/drawing/2014/main" id="{FDB05539-3E3C-4EC5-A995-05154ED1B646}"/>
            </a:ext>
          </a:extLst>
        </xdr:cNvPr>
        <xdr:cNvCxnSpPr/>
      </xdr:nvCxnSpPr>
      <xdr:spPr>
        <a:xfrm>
          <a:off x="2908300" y="60864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160655</xdr:rowOff>
    </xdr:from>
    <xdr:to>
      <xdr:col>10</xdr:col>
      <xdr:colOff>165100</xdr:colOff>
      <xdr:row>35</xdr:row>
      <xdr:rowOff>90805</xdr:rowOff>
    </xdr:to>
    <xdr:sp macro="" textlink="">
      <xdr:nvSpPr>
        <xdr:cNvPr id="79" name="楕円 78">
          <a:extLst>
            <a:ext uri="{FF2B5EF4-FFF2-40B4-BE49-F238E27FC236}">
              <a16:creationId xmlns:a16="http://schemas.microsoft.com/office/drawing/2014/main" id="{7A281148-7833-4911-86D6-9D0866AD4F50}"/>
            </a:ext>
          </a:extLst>
        </xdr:cNvPr>
        <xdr:cNvSpPr/>
      </xdr:nvSpPr>
      <xdr:spPr>
        <a:xfrm>
          <a:off x="1968500" y="59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40005</xdr:rowOff>
    </xdr:from>
    <xdr:to>
      <xdr:col>15</xdr:col>
      <xdr:colOff>50800</xdr:colOff>
      <xdr:row>35</xdr:row>
      <xdr:rowOff>85725</xdr:rowOff>
    </xdr:to>
    <xdr:cxnSp macro="">
      <xdr:nvCxnSpPr>
        <xdr:cNvPr id="80" name="直線コネクタ 79">
          <a:extLst>
            <a:ext uri="{FF2B5EF4-FFF2-40B4-BE49-F238E27FC236}">
              <a16:creationId xmlns:a16="http://schemas.microsoft.com/office/drawing/2014/main" id="{FAF181AB-5FE7-424F-A77F-9C16065986DD}"/>
            </a:ext>
          </a:extLst>
        </xdr:cNvPr>
        <xdr:cNvCxnSpPr/>
      </xdr:nvCxnSpPr>
      <xdr:spPr>
        <a:xfrm>
          <a:off x="2019300" y="604075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166370</xdr:rowOff>
    </xdr:from>
    <xdr:to>
      <xdr:col>6</xdr:col>
      <xdr:colOff>38100</xdr:colOff>
      <xdr:row>35</xdr:row>
      <xdr:rowOff>96520</xdr:rowOff>
    </xdr:to>
    <xdr:sp macro="" textlink="">
      <xdr:nvSpPr>
        <xdr:cNvPr id="81" name="楕円 80">
          <a:extLst>
            <a:ext uri="{FF2B5EF4-FFF2-40B4-BE49-F238E27FC236}">
              <a16:creationId xmlns:a16="http://schemas.microsoft.com/office/drawing/2014/main" id="{FB25C38E-5452-438D-9F37-4175C812AECB}"/>
            </a:ext>
          </a:extLst>
        </xdr:cNvPr>
        <xdr:cNvSpPr/>
      </xdr:nvSpPr>
      <xdr:spPr>
        <a:xfrm>
          <a:off x="1079500" y="599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40005</xdr:rowOff>
    </xdr:from>
    <xdr:to>
      <xdr:col>10</xdr:col>
      <xdr:colOff>114300</xdr:colOff>
      <xdr:row>35</xdr:row>
      <xdr:rowOff>45720</xdr:rowOff>
    </xdr:to>
    <xdr:cxnSp macro="">
      <xdr:nvCxnSpPr>
        <xdr:cNvPr id="82" name="直線コネクタ 81">
          <a:extLst>
            <a:ext uri="{FF2B5EF4-FFF2-40B4-BE49-F238E27FC236}">
              <a16:creationId xmlns:a16="http://schemas.microsoft.com/office/drawing/2014/main" id="{A98FAFFC-2629-4F37-8ED8-90A7BBB69E71}"/>
            </a:ext>
          </a:extLst>
        </xdr:cNvPr>
        <xdr:cNvCxnSpPr/>
      </xdr:nvCxnSpPr>
      <xdr:spPr>
        <a:xfrm flipV="1">
          <a:off x="1130300" y="6040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70502</xdr:rowOff>
    </xdr:from>
    <xdr:ext cx="405111" cy="259045"/>
    <xdr:sp macro="" textlink="">
      <xdr:nvSpPr>
        <xdr:cNvPr id="83" name="n_1aveValue【道路】&#10;有形固定資産減価償却率">
          <a:extLst>
            <a:ext uri="{FF2B5EF4-FFF2-40B4-BE49-F238E27FC236}">
              <a16:creationId xmlns:a16="http://schemas.microsoft.com/office/drawing/2014/main" id="{BA791570-A810-4F75-92AF-02B5415295C3}"/>
            </a:ext>
          </a:extLst>
        </xdr:cNvPr>
        <xdr:cNvSpPr txBox="1"/>
      </xdr:nvSpPr>
      <xdr:spPr>
        <a:xfrm>
          <a:off x="35820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D2B3B3D8-7128-4826-AC0D-AE768493E473}"/>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154322</xdr:rowOff>
    </xdr:from>
    <xdr:ext cx="405111" cy="259045"/>
    <xdr:sp macro="" textlink="">
      <xdr:nvSpPr>
        <xdr:cNvPr id="85" name="n_3aveValue【道路】&#10;有形固定資産減価償却率">
          <a:extLst>
            <a:ext uri="{FF2B5EF4-FFF2-40B4-BE49-F238E27FC236}">
              <a16:creationId xmlns:a16="http://schemas.microsoft.com/office/drawing/2014/main" id="{D0FF468F-21DF-4EC9-A87A-A68C5477E7BD}"/>
            </a:ext>
          </a:extLst>
        </xdr:cNvPr>
        <xdr:cNvSpPr txBox="1"/>
      </xdr:nvSpPr>
      <xdr:spPr>
        <a:xfrm>
          <a:off x="181674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125747</xdr:rowOff>
    </xdr:from>
    <xdr:ext cx="405111" cy="259045"/>
    <xdr:sp macro="" textlink="">
      <xdr:nvSpPr>
        <xdr:cNvPr id="86" name="n_4aveValue【道路】&#10;有形固定資産減価償却率">
          <a:extLst>
            <a:ext uri="{FF2B5EF4-FFF2-40B4-BE49-F238E27FC236}">
              <a16:creationId xmlns:a16="http://schemas.microsoft.com/office/drawing/2014/main" id="{DFD5CB57-5B84-4301-B3E5-7D5323D33141}"/>
            </a:ext>
          </a:extLst>
        </xdr:cNvPr>
        <xdr:cNvSpPr txBox="1"/>
      </xdr:nvSpPr>
      <xdr:spPr>
        <a:xfrm>
          <a:off x="927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15892</xdr:rowOff>
    </xdr:from>
    <xdr:ext cx="405111" cy="259045"/>
    <xdr:sp macro="" textlink="">
      <xdr:nvSpPr>
        <xdr:cNvPr id="87" name="n_1mainValue【道路】&#10;有形固定資産減価償却率">
          <a:extLst>
            <a:ext uri="{FF2B5EF4-FFF2-40B4-BE49-F238E27FC236}">
              <a16:creationId xmlns:a16="http://schemas.microsoft.com/office/drawing/2014/main" id="{D2EE295D-9DDE-47DE-93DE-08665D7CD319}"/>
            </a:ext>
          </a:extLst>
        </xdr:cNvPr>
        <xdr:cNvSpPr txBox="1"/>
      </xdr:nvSpPr>
      <xdr:spPr>
        <a:xfrm>
          <a:off x="358204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153052</xdr:rowOff>
    </xdr:from>
    <xdr:ext cx="405111" cy="259045"/>
    <xdr:sp macro="" textlink="">
      <xdr:nvSpPr>
        <xdr:cNvPr id="88" name="n_2mainValue【道路】&#10;有形固定資産減価償却率">
          <a:extLst>
            <a:ext uri="{FF2B5EF4-FFF2-40B4-BE49-F238E27FC236}">
              <a16:creationId xmlns:a16="http://schemas.microsoft.com/office/drawing/2014/main" id="{FE952C76-39CE-4C84-BEDA-C8AC01061F98}"/>
            </a:ext>
          </a:extLst>
        </xdr:cNvPr>
        <xdr:cNvSpPr txBox="1"/>
      </xdr:nvSpPr>
      <xdr:spPr>
        <a:xfrm>
          <a:off x="2705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107332</xdr:rowOff>
    </xdr:from>
    <xdr:ext cx="405111" cy="259045"/>
    <xdr:sp macro="" textlink="">
      <xdr:nvSpPr>
        <xdr:cNvPr id="89" name="n_3mainValue【道路】&#10;有形固定資産減価償却率">
          <a:extLst>
            <a:ext uri="{FF2B5EF4-FFF2-40B4-BE49-F238E27FC236}">
              <a16:creationId xmlns:a16="http://schemas.microsoft.com/office/drawing/2014/main" id="{8B26A6DD-C577-4D19-9B97-EF29F86ED045}"/>
            </a:ext>
          </a:extLst>
        </xdr:cNvPr>
        <xdr:cNvSpPr txBox="1"/>
      </xdr:nvSpPr>
      <xdr:spPr>
        <a:xfrm>
          <a:off x="1816744" y="576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113047</xdr:rowOff>
    </xdr:from>
    <xdr:ext cx="405111" cy="259045"/>
    <xdr:sp macro="" textlink="">
      <xdr:nvSpPr>
        <xdr:cNvPr id="90" name="n_4mainValue【道路】&#10;有形固定資産減価償却率">
          <a:extLst>
            <a:ext uri="{FF2B5EF4-FFF2-40B4-BE49-F238E27FC236}">
              <a16:creationId xmlns:a16="http://schemas.microsoft.com/office/drawing/2014/main" id="{4B483AB9-3BF4-4CD3-B028-4FE3FB497BD3}"/>
            </a:ext>
          </a:extLst>
        </xdr:cNvPr>
        <xdr:cNvSpPr txBox="1"/>
      </xdr:nvSpPr>
      <xdr:spPr>
        <a:xfrm>
          <a:off x="927744" y="57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1F0CB8F-D844-4DDC-AE35-3E2685C6B4D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7842ECF0-CB12-452C-AAFE-85220E19CBE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5AA036D7-BE23-40C2-AD5E-FEF25AFD3AA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83BF244F-6C0D-4C00-9ECA-9517E99E4F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D911184-22A4-4D6C-813A-CDA430B1769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DC726D7B-3A35-4E06-8BBC-CC9705AE320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5EECC7A-9DF8-4AD9-8A99-B276AEC4B5D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8568E5D-9F79-44CA-A660-7CDDBACB01E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7CBD83B-4DEB-4F8C-B5D4-B8A88881927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9A95F48-4F87-43E5-B3F3-64A200AD26C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CBCDEBDE-6FC1-4219-8628-B66F6D34E372}"/>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DA404443-B584-4646-AF9A-4E6A9291485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833B7112-A933-440F-92B3-13C6743E80A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9B97181-47B6-42CF-846B-15FF6DB61C3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2F59DE5-27BD-4783-BFF7-F99F9DE058CE}"/>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2F700E5C-D8DD-46C5-A5F1-DC4D3C79A5F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9F3F8095-ABA1-46A2-B9B7-42F63DE85DC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0FE347FD-4709-44B2-83AB-688A73AEE9AE}"/>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86804AAF-04A5-47A2-BCAE-8F619BD1CCE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EBA2259-979E-4765-998E-18B375B251C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C2E5B90F-2CB5-442E-9375-503574CCB36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68EDF61-1EA4-4D46-8064-228ED117038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69B3CD19-E868-48AA-AC1D-494CD06C587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153905</xdr:rowOff>
    </xdr:from>
    <xdr:to>
      <xdr:col>54</xdr:col>
      <xdr:colOff>189865</xdr:colOff>
      <xdr:row>41</xdr:row>
      <xdr:rowOff>16859</xdr:rowOff>
    </xdr:to>
    <xdr:cxnSp macro="">
      <xdr:nvCxnSpPr>
        <xdr:cNvPr id="114" name="直線コネクタ 113">
          <a:extLst>
            <a:ext uri="{FF2B5EF4-FFF2-40B4-BE49-F238E27FC236}">
              <a16:creationId xmlns:a16="http://schemas.microsoft.com/office/drawing/2014/main" id="{63218CB8-DC9E-4C33-8E50-FD47AEED8BEA}"/>
            </a:ext>
          </a:extLst>
        </xdr:cNvPr>
        <xdr:cNvCxnSpPr/>
      </xdr:nvCxnSpPr>
      <xdr:spPr>
        <a:xfrm flipV="1">
          <a:off x="10476865" y="5640305"/>
          <a:ext cx="0" cy="140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20686</xdr:rowOff>
    </xdr:from>
    <xdr:ext cx="534377" cy="259045"/>
    <xdr:sp macro="" textlink="">
      <xdr:nvSpPr>
        <xdr:cNvPr id="115" name="【道路】&#10;一人当たり延長最小値テキスト">
          <a:extLst>
            <a:ext uri="{FF2B5EF4-FFF2-40B4-BE49-F238E27FC236}">
              <a16:creationId xmlns:a16="http://schemas.microsoft.com/office/drawing/2014/main" id="{774CB5D2-6BA2-4CA8-89B9-B1E1B8334343}"/>
            </a:ext>
          </a:extLst>
        </xdr:cNvPr>
        <xdr:cNvSpPr txBox="1"/>
      </xdr:nvSpPr>
      <xdr:spPr>
        <a:xfrm>
          <a:off x="10515600" y="705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16859</xdr:rowOff>
    </xdr:from>
    <xdr:to>
      <xdr:col>55</xdr:col>
      <xdr:colOff>88900</xdr:colOff>
      <xdr:row>41</xdr:row>
      <xdr:rowOff>16859</xdr:rowOff>
    </xdr:to>
    <xdr:cxnSp macro="">
      <xdr:nvCxnSpPr>
        <xdr:cNvPr id="116" name="直線コネクタ 115">
          <a:extLst>
            <a:ext uri="{FF2B5EF4-FFF2-40B4-BE49-F238E27FC236}">
              <a16:creationId xmlns:a16="http://schemas.microsoft.com/office/drawing/2014/main" id="{2BDF7092-9962-43B5-8891-0428388DDCF1}"/>
            </a:ext>
          </a:extLst>
        </xdr:cNvPr>
        <xdr:cNvCxnSpPr/>
      </xdr:nvCxnSpPr>
      <xdr:spPr>
        <a:xfrm>
          <a:off x="10388600" y="7046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100582</xdr:rowOff>
    </xdr:from>
    <xdr:ext cx="534377" cy="259045"/>
    <xdr:sp macro="" textlink="">
      <xdr:nvSpPr>
        <xdr:cNvPr id="117" name="【道路】&#10;一人当たり延長最大値テキスト">
          <a:extLst>
            <a:ext uri="{FF2B5EF4-FFF2-40B4-BE49-F238E27FC236}">
              <a16:creationId xmlns:a16="http://schemas.microsoft.com/office/drawing/2014/main" id="{883B57BE-34B2-4C93-BFD9-BBE9025A39D0}"/>
            </a:ext>
          </a:extLst>
        </xdr:cNvPr>
        <xdr:cNvSpPr txBox="1"/>
      </xdr:nvSpPr>
      <xdr:spPr>
        <a:xfrm>
          <a:off x="10515600" y="541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153905</xdr:rowOff>
    </xdr:from>
    <xdr:to>
      <xdr:col>55</xdr:col>
      <xdr:colOff>88900</xdr:colOff>
      <xdr:row>32</xdr:row>
      <xdr:rowOff>153905</xdr:rowOff>
    </xdr:to>
    <xdr:cxnSp macro="">
      <xdr:nvCxnSpPr>
        <xdr:cNvPr id="118" name="直線コネクタ 117">
          <a:extLst>
            <a:ext uri="{FF2B5EF4-FFF2-40B4-BE49-F238E27FC236}">
              <a16:creationId xmlns:a16="http://schemas.microsoft.com/office/drawing/2014/main" id="{3DA6F9F6-75D2-4450-A232-F3ADB0BE26F0}"/>
            </a:ext>
          </a:extLst>
        </xdr:cNvPr>
        <xdr:cNvCxnSpPr/>
      </xdr:nvCxnSpPr>
      <xdr:spPr>
        <a:xfrm>
          <a:off x="10388600" y="564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89730</xdr:rowOff>
    </xdr:from>
    <xdr:ext cx="534377" cy="259045"/>
    <xdr:sp macro="" textlink="">
      <xdr:nvSpPr>
        <xdr:cNvPr id="119" name="【道路】&#10;一人当たり延長平均値テキスト">
          <a:extLst>
            <a:ext uri="{FF2B5EF4-FFF2-40B4-BE49-F238E27FC236}">
              <a16:creationId xmlns:a16="http://schemas.microsoft.com/office/drawing/2014/main" id="{4FAA064A-5F96-4C64-826D-43D0E5AEAC56}"/>
            </a:ext>
          </a:extLst>
        </xdr:cNvPr>
        <xdr:cNvSpPr txBox="1"/>
      </xdr:nvSpPr>
      <xdr:spPr>
        <a:xfrm>
          <a:off x="10515600" y="6433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66853</xdr:rowOff>
    </xdr:from>
    <xdr:to>
      <xdr:col>55</xdr:col>
      <xdr:colOff>50800</xdr:colOff>
      <xdr:row>38</xdr:row>
      <xdr:rowOff>168453</xdr:rowOff>
    </xdr:to>
    <xdr:sp macro="" textlink="">
      <xdr:nvSpPr>
        <xdr:cNvPr id="120" name="フローチャート: 判断 119">
          <a:extLst>
            <a:ext uri="{FF2B5EF4-FFF2-40B4-BE49-F238E27FC236}">
              <a16:creationId xmlns:a16="http://schemas.microsoft.com/office/drawing/2014/main" id="{9D793DDA-47B0-43A5-A05A-320A57FA9298}"/>
            </a:ext>
          </a:extLst>
        </xdr:cNvPr>
        <xdr:cNvSpPr/>
      </xdr:nvSpPr>
      <xdr:spPr>
        <a:xfrm>
          <a:off x="10426700" y="6581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86284</xdr:rowOff>
    </xdr:from>
    <xdr:to>
      <xdr:col>50</xdr:col>
      <xdr:colOff>165100</xdr:colOff>
      <xdr:row>39</xdr:row>
      <xdr:rowOff>16434</xdr:rowOff>
    </xdr:to>
    <xdr:sp macro="" textlink="">
      <xdr:nvSpPr>
        <xdr:cNvPr id="121" name="フローチャート: 判断 120">
          <a:extLst>
            <a:ext uri="{FF2B5EF4-FFF2-40B4-BE49-F238E27FC236}">
              <a16:creationId xmlns:a16="http://schemas.microsoft.com/office/drawing/2014/main" id="{B1CB5ADD-2D90-471E-8F72-10E92001BE88}"/>
            </a:ext>
          </a:extLst>
        </xdr:cNvPr>
        <xdr:cNvSpPr/>
      </xdr:nvSpPr>
      <xdr:spPr>
        <a:xfrm>
          <a:off x="9588500" y="66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90418</xdr:rowOff>
    </xdr:from>
    <xdr:to>
      <xdr:col>46</xdr:col>
      <xdr:colOff>38100</xdr:colOff>
      <xdr:row>39</xdr:row>
      <xdr:rowOff>20568</xdr:rowOff>
    </xdr:to>
    <xdr:sp macro="" textlink="">
      <xdr:nvSpPr>
        <xdr:cNvPr id="122" name="フローチャート: 判断 121">
          <a:extLst>
            <a:ext uri="{FF2B5EF4-FFF2-40B4-BE49-F238E27FC236}">
              <a16:creationId xmlns:a16="http://schemas.microsoft.com/office/drawing/2014/main" id="{5F64F204-B7A5-475B-B56D-D0F57168312A}"/>
            </a:ext>
          </a:extLst>
        </xdr:cNvPr>
        <xdr:cNvSpPr/>
      </xdr:nvSpPr>
      <xdr:spPr>
        <a:xfrm>
          <a:off x="8699500" y="6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105810</xdr:rowOff>
    </xdr:from>
    <xdr:to>
      <xdr:col>41</xdr:col>
      <xdr:colOff>101600</xdr:colOff>
      <xdr:row>39</xdr:row>
      <xdr:rowOff>35960</xdr:rowOff>
    </xdr:to>
    <xdr:sp macro="" textlink="">
      <xdr:nvSpPr>
        <xdr:cNvPr id="123" name="フローチャート: 判断 122">
          <a:extLst>
            <a:ext uri="{FF2B5EF4-FFF2-40B4-BE49-F238E27FC236}">
              <a16:creationId xmlns:a16="http://schemas.microsoft.com/office/drawing/2014/main" id="{E3AF6AAC-0392-4EF8-ADD0-1AB3A870A680}"/>
            </a:ext>
          </a:extLst>
        </xdr:cNvPr>
        <xdr:cNvSpPr/>
      </xdr:nvSpPr>
      <xdr:spPr>
        <a:xfrm>
          <a:off x="7810500" y="66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118326</xdr:rowOff>
    </xdr:from>
    <xdr:to>
      <xdr:col>36</xdr:col>
      <xdr:colOff>165100</xdr:colOff>
      <xdr:row>39</xdr:row>
      <xdr:rowOff>48476</xdr:rowOff>
    </xdr:to>
    <xdr:sp macro="" textlink="">
      <xdr:nvSpPr>
        <xdr:cNvPr id="124" name="フローチャート: 判断 123">
          <a:extLst>
            <a:ext uri="{FF2B5EF4-FFF2-40B4-BE49-F238E27FC236}">
              <a16:creationId xmlns:a16="http://schemas.microsoft.com/office/drawing/2014/main" id="{C6C0F17C-C8D8-4113-B699-0B4A8E90F057}"/>
            </a:ext>
          </a:extLst>
        </xdr:cNvPr>
        <xdr:cNvSpPr/>
      </xdr:nvSpPr>
      <xdr:spPr>
        <a:xfrm>
          <a:off x="6921500" y="663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5DAE413-717D-4D59-9BAC-08ED6A10C9F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CDFACFA-B9F4-4862-9C4E-73A6938FAFE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B066C8B-0C26-4AD5-9977-B1F3FA124D8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6C4E451-DDFC-401A-B09F-C60FBCB0D65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D2C53EFB-E9DE-42B4-81B8-D34A157D616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162389</xdr:rowOff>
    </xdr:from>
    <xdr:to>
      <xdr:col>55</xdr:col>
      <xdr:colOff>50800</xdr:colOff>
      <xdr:row>39</xdr:row>
      <xdr:rowOff>92539</xdr:rowOff>
    </xdr:to>
    <xdr:sp macro="" textlink="">
      <xdr:nvSpPr>
        <xdr:cNvPr id="130" name="楕円 129">
          <a:extLst>
            <a:ext uri="{FF2B5EF4-FFF2-40B4-BE49-F238E27FC236}">
              <a16:creationId xmlns:a16="http://schemas.microsoft.com/office/drawing/2014/main" id="{5E423D65-DF00-4F27-BE47-2075C913AB0E}"/>
            </a:ext>
          </a:extLst>
        </xdr:cNvPr>
        <xdr:cNvSpPr/>
      </xdr:nvSpPr>
      <xdr:spPr>
        <a:xfrm>
          <a:off x="10426700" y="66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140816</xdr:rowOff>
    </xdr:from>
    <xdr:ext cx="534377" cy="259045"/>
    <xdr:sp macro="" textlink="">
      <xdr:nvSpPr>
        <xdr:cNvPr id="131" name="【道路】&#10;一人当たり延長該当値テキスト">
          <a:extLst>
            <a:ext uri="{FF2B5EF4-FFF2-40B4-BE49-F238E27FC236}">
              <a16:creationId xmlns:a16="http://schemas.microsoft.com/office/drawing/2014/main" id="{21C2B65E-45BD-43B7-9195-AD943CE0A0F2}"/>
            </a:ext>
          </a:extLst>
        </xdr:cNvPr>
        <xdr:cNvSpPr txBox="1"/>
      </xdr:nvSpPr>
      <xdr:spPr>
        <a:xfrm>
          <a:off x="10515600" y="66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7207</xdr:rowOff>
    </xdr:from>
    <xdr:to>
      <xdr:col>50</xdr:col>
      <xdr:colOff>165100</xdr:colOff>
      <xdr:row>39</xdr:row>
      <xdr:rowOff>108807</xdr:rowOff>
    </xdr:to>
    <xdr:sp macro="" textlink="">
      <xdr:nvSpPr>
        <xdr:cNvPr id="132" name="楕円 131">
          <a:extLst>
            <a:ext uri="{FF2B5EF4-FFF2-40B4-BE49-F238E27FC236}">
              <a16:creationId xmlns:a16="http://schemas.microsoft.com/office/drawing/2014/main" id="{A064B58D-9DFE-42E1-88E3-9C7C239B7BE3}"/>
            </a:ext>
          </a:extLst>
        </xdr:cNvPr>
        <xdr:cNvSpPr/>
      </xdr:nvSpPr>
      <xdr:spPr>
        <a:xfrm>
          <a:off x="9588500" y="669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41739</xdr:rowOff>
    </xdr:from>
    <xdr:to>
      <xdr:col>55</xdr:col>
      <xdr:colOff>0</xdr:colOff>
      <xdr:row>39</xdr:row>
      <xdr:rowOff>58007</xdr:rowOff>
    </xdr:to>
    <xdr:cxnSp macro="">
      <xdr:nvCxnSpPr>
        <xdr:cNvPr id="133" name="直線コネクタ 132">
          <a:extLst>
            <a:ext uri="{FF2B5EF4-FFF2-40B4-BE49-F238E27FC236}">
              <a16:creationId xmlns:a16="http://schemas.microsoft.com/office/drawing/2014/main" id="{A2A719C8-023F-4070-B05F-72C6EF62E1E8}"/>
            </a:ext>
          </a:extLst>
        </xdr:cNvPr>
        <xdr:cNvCxnSpPr/>
      </xdr:nvCxnSpPr>
      <xdr:spPr>
        <a:xfrm flipV="1">
          <a:off x="9639300" y="6728289"/>
          <a:ext cx="838200" cy="1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20695</xdr:rowOff>
    </xdr:from>
    <xdr:to>
      <xdr:col>46</xdr:col>
      <xdr:colOff>38100</xdr:colOff>
      <xdr:row>39</xdr:row>
      <xdr:rowOff>122295</xdr:rowOff>
    </xdr:to>
    <xdr:sp macro="" textlink="">
      <xdr:nvSpPr>
        <xdr:cNvPr id="134" name="楕円 133">
          <a:extLst>
            <a:ext uri="{FF2B5EF4-FFF2-40B4-BE49-F238E27FC236}">
              <a16:creationId xmlns:a16="http://schemas.microsoft.com/office/drawing/2014/main" id="{2D888AF9-A38F-4BD2-975E-37615AED5014}"/>
            </a:ext>
          </a:extLst>
        </xdr:cNvPr>
        <xdr:cNvSpPr/>
      </xdr:nvSpPr>
      <xdr:spPr>
        <a:xfrm>
          <a:off x="8699500" y="670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58007</xdr:rowOff>
    </xdr:from>
    <xdr:to>
      <xdr:col>50</xdr:col>
      <xdr:colOff>114300</xdr:colOff>
      <xdr:row>39</xdr:row>
      <xdr:rowOff>71495</xdr:rowOff>
    </xdr:to>
    <xdr:cxnSp macro="">
      <xdr:nvCxnSpPr>
        <xdr:cNvPr id="135" name="直線コネクタ 134">
          <a:extLst>
            <a:ext uri="{FF2B5EF4-FFF2-40B4-BE49-F238E27FC236}">
              <a16:creationId xmlns:a16="http://schemas.microsoft.com/office/drawing/2014/main" id="{0C215157-CD69-4F26-BA0C-4BC7C801350F}"/>
            </a:ext>
          </a:extLst>
        </xdr:cNvPr>
        <xdr:cNvCxnSpPr/>
      </xdr:nvCxnSpPr>
      <xdr:spPr>
        <a:xfrm flipV="1">
          <a:off x="8750300" y="6744557"/>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34849</xdr:rowOff>
    </xdr:from>
    <xdr:to>
      <xdr:col>41</xdr:col>
      <xdr:colOff>101600</xdr:colOff>
      <xdr:row>39</xdr:row>
      <xdr:rowOff>136449</xdr:rowOff>
    </xdr:to>
    <xdr:sp macro="" textlink="">
      <xdr:nvSpPr>
        <xdr:cNvPr id="136" name="楕円 135">
          <a:extLst>
            <a:ext uri="{FF2B5EF4-FFF2-40B4-BE49-F238E27FC236}">
              <a16:creationId xmlns:a16="http://schemas.microsoft.com/office/drawing/2014/main" id="{61C6B765-2802-495A-BFD9-D587D8EFB8D7}"/>
            </a:ext>
          </a:extLst>
        </xdr:cNvPr>
        <xdr:cNvSpPr/>
      </xdr:nvSpPr>
      <xdr:spPr>
        <a:xfrm>
          <a:off x="7810500" y="672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71495</xdr:rowOff>
    </xdr:from>
    <xdr:to>
      <xdr:col>45</xdr:col>
      <xdr:colOff>177800</xdr:colOff>
      <xdr:row>39</xdr:row>
      <xdr:rowOff>85649</xdr:rowOff>
    </xdr:to>
    <xdr:cxnSp macro="">
      <xdr:nvCxnSpPr>
        <xdr:cNvPr id="137" name="直線コネクタ 136">
          <a:extLst>
            <a:ext uri="{FF2B5EF4-FFF2-40B4-BE49-F238E27FC236}">
              <a16:creationId xmlns:a16="http://schemas.microsoft.com/office/drawing/2014/main" id="{5FB16AB5-982B-45E6-B7D7-794712C83C61}"/>
            </a:ext>
          </a:extLst>
        </xdr:cNvPr>
        <xdr:cNvCxnSpPr/>
      </xdr:nvCxnSpPr>
      <xdr:spPr>
        <a:xfrm flipV="1">
          <a:off x="7861300" y="6758045"/>
          <a:ext cx="889000" cy="1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50432</xdr:rowOff>
    </xdr:from>
    <xdr:to>
      <xdr:col>36</xdr:col>
      <xdr:colOff>165100</xdr:colOff>
      <xdr:row>39</xdr:row>
      <xdr:rowOff>152032</xdr:rowOff>
    </xdr:to>
    <xdr:sp macro="" textlink="">
      <xdr:nvSpPr>
        <xdr:cNvPr id="138" name="楕円 137">
          <a:extLst>
            <a:ext uri="{FF2B5EF4-FFF2-40B4-BE49-F238E27FC236}">
              <a16:creationId xmlns:a16="http://schemas.microsoft.com/office/drawing/2014/main" id="{A1CB5F07-4FCF-4AF8-A853-6057662F1A5B}"/>
            </a:ext>
          </a:extLst>
        </xdr:cNvPr>
        <xdr:cNvSpPr/>
      </xdr:nvSpPr>
      <xdr:spPr>
        <a:xfrm>
          <a:off x="6921500" y="673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85649</xdr:rowOff>
    </xdr:from>
    <xdr:to>
      <xdr:col>41</xdr:col>
      <xdr:colOff>50800</xdr:colOff>
      <xdr:row>39</xdr:row>
      <xdr:rowOff>101232</xdr:rowOff>
    </xdr:to>
    <xdr:cxnSp macro="">
      <xdr:nvCxnSpPr>
        <xdr:cNvPr id="139" name="直線コネクタ 138">
          <a:extLst>
            <a:ext uri="{FF2B5EF4-FFF2-40B4-BE49-F238E27FC236}">
              <a16:creationId xmlns:a16="http://schemas.microsoft.com/office/drawing/2014/main" id="{565312FA-26A9-475B-87BC-95258888A377}"/>
            </a:ext>
          </a:extLst>
        </xdr:cNvPr>
        <xdr:cNvCxnSpPr/>
      </xdr:nvCxnSpPr>
      <xdr:spPr>
        <a:xfrm flipV="1">
          <a:off x="6972300" y="6772199"/>
          <a:ext cx="889000" cy="15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32961</xdr:rowOff>
    </xdr:from>
    <xdr:ext cx="534377" cy="259045"/>
    <xdr:sp macro="" textlink="">
      <xdr:nvSpPr>
        <xdr:cNvPr id="140" name="n_1aveValue【道路】&#10;一人当たり延長">
          <a:extLst>
            <a:ext uri="{FF2B5EF4-FFF2-40B4-BE49-F238E27FC236}">
              <a16:creationId xmlns:a16="http://schemas.microsoft.com/office/drawing/2014/main" id="{2441A398-C17A-4D4A-B81A-3A440EA42FA9}"/>
            </a:ext>
          </a:extLst>
        </xdr:cNvPr>
        <xdr:cNvSpPr txBox="1"/>
      </xdr:nvSpPr>
      <xdr:spPr>
        <a:xfrm>
          <a:off x="9359411" y="63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37095</xdr:rowOff>
    </xdr:from>
    <xdr:ext cx="534377" cy="259045"/>
    <xdr:sp macro="" textlink="">
      <xdr:nvSpPr>
        <xdr:cNvPr id="141" name="n_2aveValue【道路】&#10;一人当たり延長">
          <a:extLst>
            <a:ext uri="{FF2B5EF4-FFF2-40B4-BE49-F238E27FC236}">
              <a16:creationId xmlns:a16="http://schemas.microsoft.com/office/drawing/2014/main" id="{616B609D-766C-4410-AA3C-1CAA31239764}"/>
            </a:ext>
          </a:extLst>
        </xdr:cNvPr>
        <xdr:cNvSpPr txBox="1"/>
      </xdr:nvSpPr>
      <xdr:spPr>
        <a:xfrm>
          <a:off x="8483111" y="638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52487</xdr:rowOff>
    </xdr:from>
    <xdr:ext cx="534377" cy="259045"/>
    <xdr:sp macro="" textlink="">
      <xdr:nvSpPr>
        <xdr:cNvPr id="142" name="n_3aveValue【道路】&#10;一人当たり延長">
          <a:extLst>
            <a:ext uri="{FF2B5EF4-FFF2-40B4-BE49-F238E27FC236}">
              <a16:creationId xmlns:a16="http://schemas.microsoft.com/office/drawing/2014/main" id="{90E9A4E8-7890-4A8F-80A2-06FACB164027}"/>
            </a:ext>
          </a:extLst>
        </xdr:cNvPr>
        <xdr:cNvSpPr txBox="1"/>
      </xdr:nvSpPr>
      <xdr:spPr>
        <a:xfrm>
          <a:off x="7594111" y="6396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65003</xdr:rowOff>
    </xdr:from>
    <xdr:ext cx="534377" cy="259045"/>
    <xdr:sp macro="" textlink="">
      <xdr:nvSpPr>
        <xdr:cNvPr id="143" name="n_4aveValue【道路】&#10;一人当たり延長">
          <a:extLst>
            <a:ext uri="{FF2B5EF4-FFF2-40B4-BE49-F238E27FC236}">
              <a16:creationId xmlns:a16="http://schemas.microsoft.com/office/drawing/2014/main" id="{468B5A06-7A96-4E86-99DA-37D027904763}"/>
            </a:ext>
          </a:extLst>
        </xdr:cNvPr>
        <xdr:cNvSpPr txBox="1"/>
      </xdr:nvSpPr>
      <xdr:spPr>
        <a:xfrm>
          <a:off x="6705111" y="640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99934</xdr:rowOff>
    </xdr:from>
    <xdr:ext cx="534377" cy="259045"/>
    <xdr:sp macro="" textlink="">
      <xdr:nvSpPr>
        <xdr:cNvPr id="144" name="n_1mainValue【道路】&#10;一人当たり延長">
          <a:extLst>
            <a:ext uri="{FF2B5EF4-FFF2-40B4-BE49-F238E27FC236}">
              <a16:creationId xmlns:a16="http://schemas.microsoft.com/office/drawing/2014/main" id="{B0179EA0-4FE2-4EFE-99BC-4F50EB531269}"/>
            </a:ext>
          </a:extLst>
        </xdr:cNvPr>
        <xdr:cNvSpPr txBox="1"/>
      </xdr:nvSpPr>
      <xdr:spPr>
        <a:xfrm>
          <a:off x="9359411" y="678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113422</xdr:rowOff>
    </xdr:from>
    <xdr:ext cx="534377" cy="259045"/>
    <xdr:sp macro="" textlink="">
      <xdr:nvSpPr>
        <xdr:cNvPr id="145" name="n_2mainValue【道路】&#10;一人当たり延長">
          <a:extLst>
            <a:ext uri="{FF2B5EF4-FFF2-40B4-BE49-F238E27FC236}">
              <a16:creationId xmlns:a16="http://schemas.microsoft.com/office/drawing/2014/main" id="{8792E73B-C361-45CE-8CF4-29D0D31C3E07}"/>
            </a:ext>
          </a:extLst>
        </xdr:cNvPr>
        <xdr:cNvSpPr txBox="1"/>
      </xdr:nvSpPr>
      <xdr:spPr>
        <a:xfrm>
          <a:off x="8483111" y="67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127576</xdr:rowOff>
    </xdr:from>
    <xdr:ext cx="534377" cy="259045"/>
    <xdr:sp macro="" textlink="">
      <xdr:nvSpPr>
        <xdr:cNvPr id="146" name="n_3mainValue【道路】&#10;一人当たり延長">
          <a:extLst>
            <a:ext uri="{FF2B5EF4-FFF2-40B4-BE49-F238E27FC236}">
              <a16:creationId xmlns:a16="http://schemas.microsoft.com/office/drawing/2014/main" id="{B6AFDF91-6F70-45D8-A467-46BD8EE0D132}"/>
            </a:ext>
          </a:extLst>
        </xdr:cNvPr>
        <xdr:cNvSpPr txBox="1"/>
      </xdr:nvSpPr>
      <xdr:spPr>
        <a:xfrm>
          <a:off x="7594111" y="6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143159</xdr:rowOff>
    </xdr:from>
    <xdr:ext cx="534377" cy="259045"/>
    <xdr:sp macro="" textlink="">
      <xdr:nvSpPr>
        <xdr:cNvPr id="147" name="n_4mainValue【道路】&#10;一人当たり延長">
          <a:extLst>
            <a:ext uri="{FF2B5EF4-FFF2-40B4-BE49-F238E27FC236}">
              <a16:creationId xmlns:a16="http://schemas.microsoft.com/office/drawing/2014/main" id="{8E586684-1BF8-45D1-80FC-3C8BAD2700BB}"/>
            </a:ext>
          </a:extLst>
        </xdr:cNvPr>
        <xdr:cNvSpPr txBox="1"/>
      </xdr:nvSpPr>
      <xdr:spPr>
        <a:xfrm>
          <a:off x="6705111" y="682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1122DA1-318D-4C11-8BFD-BC57AA3B1C6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70216CF-0D1C-4072-934F-5065DA6418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8B18B9C-68EF-47EC-9F41-A1DD50440AA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06E774B-6223-4276-85AE-C47BE32C498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6AD1B67-E4EC-4322-8A0A-A86CF74D8C5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7486AD1-206C-4E69-9A53-73E01F11BB0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F5AB569-462A-4230-ACFB-D96F5320E78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43070F6-8D9D-412F-928C-1B7AD61E5B4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F27454D-3BC3-49BE-9FC5-B25718DB95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3D0A815-EB3A-44CF-9B52-98D727A1293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18A98D3-31A2-4B45-A64D-210E504DC4B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3362D72-AFFF-49CC-9C86-C6F848EEB118}"/>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C4EF74C-D300-4406-8402-3219AA16551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2C20FB5B-DC87-4101-BF41-8B800CF3818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91E6DDE-4B93-4A2A-9BD1-CD643DBF9CC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D8350F25-84C6-4111-B7B2-B7C98FE352C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1FB8ED7-6159-4A21-81A6-A970918BAC5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2BFB1DA-77BA-47C7-A63E-855129814593}"/>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9676CF6-1553-4F48-971F-596E7D6639F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EE4F070-99C8-4BC9-A451-B670FE9D632E}"/>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9DDB56FF-97D0-4EE7-A64F-CBE120FC704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5E78A8F-0CEF-45C1-A368-9BB640CA8DC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EC6F6E6-9003-45D3-9012-A4A177BBB41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25296C1F-F1BD-4B6C-9C27-AB364996AEA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5B8A3A6-057C-4FA1-9043-78CAB63E2C9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130628</xdr:rowOff>
    </xdr:from>
    <xdr:to>
      <xdr:col>24</xdr:col>
      <xdr:colOff>62865</xdr:colOff>
      <xdr:row>64</xdr:row>
      <xdr:rowOff>130628</xdr:rowOff>
    </xdr:to>
    <xdr:cxnSp macro="">
      <xdr:nvCxnSpPr>
        <xdr:cNvPr id="173" name="直線コネクタ 172">
          <a:extLst>
            <a:ext uri="{FF2B5EF4-FFF2-40B4-BE49-F238E27FC236}">
              <a16:creationId xmlns:a16="http://schemas.microsoft.com/office/drawing/2014/main" id="{6B967CFC-A3BC-4866-9C3C-33B8B0C0833D}"/>
            </a:ext>
          </a:extLst>
        </xdr:cNvPr>
        <xdr:cNvCxnSpPr/>
      </xdr:nvCxnSpPr>
      <xdr:spPr>
        <a:xfrm flipV="1">
          <a:off x="4634865" y="9560378"/>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4" name="【橋りょう・トンネル】&#10;有形固定資産減価償却率最小値テキスト">
          <a:extLst>
            <a:ext uri="{FF2B5EF4-FFF2-40B4-BE49-F238E27FC236}">
              <a16:creationId xmlns:a16="http://schemas.microsoft.com/office/drawing/2014/main" id="{10EA59AE-6899-4A4E-BA02-D97AAA83C486}"/>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5" name="直線コネクタ 174">
          <a:extLst>
            <a:ext uri="{FF2B5EF4-FFF2-40B4-BE49-F238E27FC236}">
              <a16:creationId xmlns:a16="http://schemas.microsoft.com/office/drawing/2014/main" id="{82416FB6-A8EC-42FA-B3C3-B451F814F07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77305</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AA5D826-AA6D-471C-8BA2-B6125844DF6A}"/>
            </a:ext>
          </a:extLst>
        </xdr:cNvPr>
        <xdr:cNvSpPr txBox="1"/>
      </xdr:nvSpPr>
      <xdr:spPr>
        <a:xfrm>
          <a:off x="4673600" y="933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130628</xdr:rowOff>
    </xdr:from>
    <xdr:to>
      <xdr:col>24</xdr:col>
      <xdr:colOff>152400</xdr:colOff>
      <xdr:row>55</xdr:row>
      <xdr:rowOff>130628</xdr:rowOff>
    </xdr:to>
    <xdr:cxnSp macro="">
      <xdr:nvCxnSpPr>
        <xdr:cNvPr id="177" name="直線コネクタ 176">
          <a:extLst>
            <a:ext uri="{FF2B5EF4-FFF2-40B4-BE49-F238E27FC236}">
              <a16:creationId xmlns:a16="http://schemas.microsoft.com/office/drawing/2014/main" id="{AC8EF600-B40A-4841-8425-58E82D7954B5}"/>
            </a:ext>
          </a:extLst>
        </xdr:cNvPr>
        <xdr:cNvCxnSpPr/>
      </xdr:nvCxnSpPr>
      <xdr:spPr>
        <a:xfrm>
          <a:off x="4546600" y="956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19430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11FDCC0-C084-43CC-82DA-4384546BFCC0}"/>
            </a:ext>
          </a:extLst>
        </xdr:cNvPr>
        <xdr:cNvSpPr txBox="1"/>
      </xdr:nvSpPr>
      <xdr:spPr>
        <a:xfrm>
          <a:off x="4673600" y="103064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168003</xdr:rowOff>
    </xdr:from>
    <xdr:to>
      <xdr:col>24</xdr:col>
      <xdr:colOff>114300</xdr:colOff>
      <xdr:row>61</xdr:row>
      <xdr:rowOff>98153</xdr:rowOff>
    </xdr:to>
    <xdr:sp macro="" textlink="">
      <xdr:nvSpPr>
        <xdr:cNvPr id="179" name="フローチャート: 判断 178">
          <a:extLst>
            <a:ext uri="{FF2B5EF4-FFF2-40B4-BE49-F238E27FC236}">
              <a16:creationId xmlns:a16="http://schemas.microsoft.com/office/drawing/2014/main" id="{DC962FBF-599D-4B27-B3CA-7EC76B38E4EF}"/>
            </a:ext>
          </a:extLst>
        </xdr:cNvPr>
        <xdr:cNvSpPr/>
      </xdr:nvSpPr>
      <xdr:spPr>
        <a:xfrm>
          <a:off x="45847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132080</xdr:rowOff>
    </xdr:from>
    <xdr:to>
      <xdr:col>20</xdr:col>
      <xdr:colOff>38100</xdr:colOff>
      <xdr:row>61</xdr:row>
      <xdr:rowOff>62230</xdr:rowOff>
    </xdr:to>
    <xdr:sp macro="" textlink="">
      <xdr:nvSpPr>
        <xdr:cNvPr id="180" name="フローチャート: 判断 179">
          <a:extLst>
            <a:ext uri="{FF2B5EF4-FFF2-40B4-BE49-F238E27FC236}">
              <a16:creationId xmlns:a16="http://schemas.microsoft.com/office/drawing/2014/main" id="{BCA47CBA-1B70-4F2A-BAC6-AFF1CC255E5B}"/>
            </a:ext>
          </a:extLst>
        </xdr:cNvPr>
        <xdr:cNvSpPr/>
      </xdr:nvSpPr>
      <xdr:spPr>
        <a:xfrm>
          <a:off x="3746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181" name="フローチャート: 判断 180">
          <a:extLst>
            <a:ext uri="{FF2B5EF4-FFF2-40B4-BE49-F238E27FC236}">
              <a16:creationId xmlns:a16="http://schemas.microsoft.com/office/drawing/2014/main" id="{78ED85A6-29D3-44E2-B945-FEFBEF705472}"/>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2" name="フローチャート: 判断 181">
          <a:extLst>
            <a:ext uri="{FF2B5EF4-FFF2-40B4-BE49-F238E27FC236}">
              <a16:creationId xmlns:a16="http://schemas.microsoft.com/office/drawing/2014/main" id="{48D47D9D-F654-4594-A17F-E76B46E9464C}"/>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183" name="フローチャート: 判断 182">
          <a:extLst>
            <a:ext uri="{FF2B5EF4-FFF2-40B4-BE49-F238E27FC236}">
              <a16:creationId xmlns:a16="http://schemas.microsoft.com/office/drawing/2014/main" id="{ECD4CDB4-2538-4C8F-A10C-DD064A04959A}"/>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ABAB8AC-6BEA-4C29-B01B-A7B2B05DF4C9}"/>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1F831CFC-21CE-4F3C-8CE8-FB47455F643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C659D41-974B-4E63-B4E7-974C896789F7}"/>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DEECF44-C183-43D0-B73D-B886B553DD2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F16D862-6926-4A4E-A338-04C5E0D5D14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73297</xdr:rowOff>
    </xdr:from>
    <xdr:to>
      <xdr:col>24</xdr:col>
      <xdr:colOff>114300</xdr:colOff>
      <xdr:row>62</xdr:row>
      <xdr:rowOff>3447</xdr:rowOff>
    </xdr:to>
    <xdr:sp macro="" textlink="">
      <xdr:nvSpPr>
        <xdr:cNvPr id="189" name="楕円 188">
          <a:extLst>
            <a:ext uri="{FF2B5EF4-FFF2-40B4-BE49-F238E27FC236}">
              <a16:creationId xmlns:a16="http://schemas.microsoft.com/office/drawing/2014/main" id="{10293040-BB3F-4107-85B5-4B0E8A8A2C00}"/>
            </a:ext>
          </a:extLst>
        </xdr:cNvPr>
        <xdr:cNvSpPr/>
      </xdr:nvSpPr>
      <xdr:spPr>
        <a:xfrm>
          <a:off x="4584700" y="1053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51724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E3B7968E-DDD9-4ABB-BDF5-4C961FD4F9A8}"/>
            </a:ext>
          </a:extLst>
        </xdr:cNvPr>
        <xdr:cNvSpPr txBox="1"/>
      </xdr:nvSpPr>
      <xdr:spPr>
        <a:xfrm>
          <a:off x="4673600"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48804</xdr:rowOff>
    </xdr:from>
    <xdr:to>
      <xdr:col>20</xdr:col>
      <xdr:colOff>38100</xdr:colOff>
      <xdr:row>61</xdr:row>
      <xdr:rowOff>150404</xdr:rowOff>
    </xdr:to>
    <xdr:sp macro="" textlink="">
      <xdr:nvSpPr>
        <xdr:cNvPr id="191" name="楕円 190">
          <a:extLst>
            <a:ext uri="{FF2B5EF4-FFF2-40B4-BE49-F238E27FC236}">
              <a16:creationId xmlns:a16="http://schemas.microsoft.com/office/drawing/2014/main" id="{E43375CD-415D-4D25-8AB1-613B258B764D}"/>
            </a:ext>
          </a:extLst>
        </xdr:cNvPr>
        <xdr:cNvSpPr/>
      </xdr:nvSpPr>
      <xdr:spPr>
        <a:xfrm>
          <a:off x="3746500" y="1050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99604</xdr:rowOff>
    </xdr:from>
    <xdr:to>
      <xdr:col>24</xdr:col>
      <xdr:colOff>63500</xdr:colOff>
      <xdr:row>61</xdr:row>
      <xdr:rowOff>124097</xdr:rowOff>
    </xdr:to>
    <xdr:cxnSp macro="">
      <xdr:nvCxnSpPr>
        <xdr:cNvPr id="192" name="直線コネクタ 191">
          <a:extLst>
            <a:ext uri="{FF2B5EF4-FFF2-40B4-BE49-F238E27FC236}">
              <a16:creationId xmlns:a16="http://schemas.microsoft.com/office/drawing/2014/main" id="{83799B7F-FBC6-4117-B20D-3525B9B71263}"/>
            </a:ext>
          </a:extLst>
        </xdr:cNvPr>
        <xdr:cNvCxnSpPr/>
      </xdr:nvCxnSpPr>
      <xdr:spPr>
        <a:xfrm>
          <a:off x="3797300" y="1055805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34109</xdr:rowOff>
    </xdr:from>
    <xdr:to>
      <xdr:col>15</xdr:col>
      <xdr:colOff>101600</xdr:colOff>
      <xdr:row>61</xdr:row>
      <xdr:rowOff>135709</xdr:rowOff>
    </xdr:to>
    <xdr:sp macro="" textlink="">
      <xdr:nvSpPr>
        <xdr:cNvPr id="193" name="楕円 192">
          <a:extLst>
            <a:ext uri="{FF2B5EF4-FFF2-40B4-BE49-F238E27FC236}">
              <a16:creationId xmlns:a16="http://schemas.microsoft.com/office/drawing/2014/main" id="{55351B38-7C9D-4B61-BAC2-7C2BA5B47570}"/>
            </a:ext>
          </a:extLst>
        </xdr:cNvPr>
        <xdr:cNvSpPr/>
      </xdr:nvSpPr>
      <xdr:spPr>
        <a:xfrm>
          <a:off x="2857500" y="1049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84909</xdr:rowOff>
    </xdr:from>
    <xdr:to>
      <xdr:col>19</xdr:col>
      <xdr:colOff>177800</xdr:colOff>
      <xdr:row>61</xdr:row>
      <xdr:rowOff>99604</xdr:rowOff>
    </xdr:to>
    <xdr:cxnSp macro="">
      <xdr:nvCxnSpPr>
        <xdr:cNvPr id="194" name="直線コネクタ 193">
          <a:extLst>
            <a:ext uri="{FF2B5EF4-FFF2-40B4-BE49-F238E27FC236}">
              <a16:creationId xmlns:a16="http://schemas.microsoft.com/office/drawing/2014/main" id="{FF2D0B1B-12FF-4057-A0D3-23B6AB987154}"/>
            </a:ext>
          </a:extLst>
        </xdr:cNvPr>
        <xdr:cNvCxnSpPr/>
      </xdr:nvCxnSpPr>
      <xdr:spPr>
        <a:xfrm>
          <a:off x="2908300" y="1054335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25944</xdr:rowOff>
    </xdr:from>
    <xdr:to>
      <xdr:col>10</xdr:col>
      <xdr:colOff>165100</xdr:colOff>
      <xdr:row>61</xdr:row>
      <xdr:rowOff>127544</xdr:rowOff>
    </xdr:to>
    <xdr:sp macro="" textlink="">
      <xdr:nvSpPr>
        <xdr:cNvPr id="195" name="楕円 194">
          <a:extLst>
            <a:ext uri="{FF2B5EF4-FFF2-40B4-BE49-F238E27FC236}">
              <a16:creationId xmlns:a16="http://schemas.microsoft.com/office/drawing/2014/main" id="{0F7EF066-7ECD-433C-B8ED-3DC62B054B2B}"/>
            </a:ext>
          </a:extLst>
        </xdr:cNvPr>
        <xdr:cNvSpPr/>
      </xdr:nvSpPr>
      <xdr:spPr>
        <a:xfrm>
          <a:off x="1968500" y="104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76744</xdr:rowOff>
    </xdr:from>
    <xdr:to>
      <xdr:col>15</xdr:col>
      <xdr:colOff>50800</xdr:colOff>
      <xdr:row>61</xdr:row>
      <xdr:rowOff>84909</xdr:rowOff>
    </xdr:to>
    <xdr:cxnSp macro="">
      <xdr:nvCxnSpPr>
        <xdr:cNvPr id="196" name="直線コネクタ 195">
          <a:extLst>
            <a:ext uri="{FF2B5EF4-FFF2-40B4-BE49-F238E27FC236}">
              <a16:creationId xmlns:a16="http://schemas.microsoft.com/office/drawing/2014/main" id="{5AC18CFA-B33F-4068-BA72-5C22BC415B98}"/>
            </a:ext>
          </a:extLst>
        </xdr:cNvPr>
        <xdr:cNvCxnSpPr/>
      </xdr:nvCxnSpPr>
      <xdr:spPr>
        <a:xfrm>
          <a:off x="2019300" y="1053519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7983</xdr:rowOff>
    </xdr:from>
    <xdr:to>
      <xdr:col>6</xdr:col>
      <xdr:colOff>38100</xdr:colOff>
      <xdr:row>61</xdr:row>
      <xdr:rowOff>109583</xdr:rowOff>
    </xdr:to>
    <xdr:sp macro="" textlink="">
      <xdr:nvSpPr>
        <xdr:cNvPr id="197" name="楕円 196">
          <a:extLst>
            <a:ext uri="{FF2B5EF4-FFF2-40B4-BE49-F238E27FC236}">
              <a16:creationId xmlns:a16="http://schemas.microsoft.com/office/drawing/2014/main" id="{2BD0BACC-E42F-49B0-B5C2-2E31D4AEA616}"/>
            </a:ext>
          </a:extLst>
        </xdr:cNvPr>
        <xdr:cNvSpPr/>
      </xdr:nvSpPr>
      <xdr:spPr>
        <a:xfrm>
          <a:off x="1079500" y="1046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58783</xdr:rowOff>
    </xdr:from>
    <xdr:to>
      <xdr:col>10</xdr:col>
      <xdr:colOff>114300</xdr:colOff>
      <xdr:row>61</xdr:row>
      <xdr:rowOff>76744</xdr:rowOff>
    </xdr:to>
    <xdr:cxnSp macro="">
      <xdr:nvCxnSpPr>
        <xdr:cNvPr id="198" name="直線コネクタ 197">
          <a:extLst>
            <a:ext uri="{FF2B5EF4-FFF2-40B4-BE49-F238E27FC236}">
              <a16:creationId xmlns:a16="http://schemas.microsoft.com/office/drawing/2014/main" id="{7CFD46B4-5FA1-4C0E-A2F8-DB76526577A6}"/>
            </a:ext>
          </a:extLst>
        </xdr:cNvPr>
        <xdr:cNvCxnSpPr/>
      </xdr:nvCxnSpPr>
      <xdr:spPr>
        <a:xfrm>
          <a:off x="1130300" y="1051723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78757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CDF7DAE-59B6-43DD-9E64-991DE8658D19}"/>
            </a:ext>
          </a:extLst>
        </xdr:cNvPr>
        <xdr:cNvSpPr txBox="1"/>
      </xdr:nvSpPr>
      <xdr:spPr>
        <a:xfrm>
          <a:off x="3582044" y="1019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3FC630A-8884-4697-AA3C-37AEB0F4D3DA}"/>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82023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876D586E-44FF-437C-8D17-0C0E6E4D0099}"/>
            </a:ext>
          </a:extLst>
        </xdr:cNvPr>
        <xdr:cNvSpPr txBox="1"/>
      </xdr:nvSpPr>
      <xdr:spPr>
        <a:xfrm>
          <a:off x="1816744" y="10197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84AF88AD-2372-4D09-94C7-C18D819CBD56}"/>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141531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BD9FD6EC-4C71-4E8A-B168-F8EEBC7C416E}"/>
            </a:ext>
          </a:extLst>
        </xdr:cNvPr>
        <xdr:cNvSpPr txBox="1"/>
      </xdr:nvSpPr>
      <xdr:spPr>
        <a:xfrm>
          <a:off x="3582044" y="10599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126836</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7C760AD1-1EAB-4666-B2B4-A0A248AB1464}"/>
            </a:ext>
          </a:extLst>
        </xdr:cNvPr>
        <xdr:cNvSpPr txBox="1"/>
      </xdr:nvSpPr>
      <xdr:spPr>
        <a:xfrm>
          <a:off x="2705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118671</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15A7C9E-5398-48D7-805B-99E7B39B5D00}"/>
            </a:ext>
          </a:extLst>
        </xdr:cNvPr>
        <xdr:cNvSpPr txBox="1"/>
      </xdr:nvSpPr>
      <xdr:spPr>
        <a:xfrm>
          <a:off x="1816744" y="1057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100710</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0F904C5-6160-40EB-A7CA-CC2EB2C95110}"/>
            </a:ext>
          </a:extLst>
        </xdr:cNvPr>
        <xdr:cNvSpPr txBox="1"/>
      </xdr:nvSpPr>
      <xdr:spPr>
        <a:xfrm>
          <a:off x="927744" y="10559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500DD3E-5C5D-4DF6-A336-7BC0C38E953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29825DC-D02F-4356-B93C-8832FCAF3AF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5D09224-18AD-48CB-B411-2A9AC114EF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C39AFDB-48BA-43DD-ACBA-9CDF509649B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9CF379C-2EFF-419D-912E-F261F60A120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435B4AC-7A1A-4337-B6C0-A2B54E8CCF3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2FD9D47-5E13-4E3C-B28D-5C427B8A1C2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4575E8CA-CDAB-44AD-A81C-AE4C7A614D1A}"/>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1B96AD2-CF3E-4FB8-A960-3A15BF22727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98B5F09-8D5E-4EB1-95A6-62DD6857AB5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1833A633-D21C-40F1-AD31-69B61889B0B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44DC2495-7325-485D-8BFF-B407CBE8E368}"/>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2D9693CE-47C8-468B-BA49-712719E4417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5AA1BE14-57B7-456E-8876-44B1093C3BA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D1320CF2-01E7-4D07-AE23-3681F0E8890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0B26924-6A3B-4C31-AAC7-BAFA749F7EC3}"/>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102DDE54-B7AD-4494-8100-424B77397948}"/>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AE2538FA-3954-4284-BFC7-D18EE94445EF}"/>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C2764BED-45D0-4EAD-B53B-E916162FDA6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6" name="テキスト ボックス 225">
          <a:extLst>
            <a:ext uri="{FF2B5EF4-FFF2-40B4-BE49-F238E27FC236}">
              <a16:creationId xmlns:a16="http://schemas.microsoft.com/office/drawing/2014/main" id="{85AFD6AE-5A59-4617-8502-48B162CEA867}"/>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02EB78FC-10BE-4493-B5B1-279DDB12900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80F2BA56-F5A9-4AA1-9346-59D8A67BE7E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D506500-3A3F-4F74-B065-F6D2343C182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C7817290-7343-4B24-A073-95A92E704B3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6874C133-9CEC-4D9E-8FD8-003A906FCEC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154327</xdr:rowOff>
    </xdr:from>
    <xdr:to>
      <xdr:col>54</xdr:col>
      <xdr:colOff>189865</xdr:colOff>
      <xdr:row>64</xdr:row>
      <xdr:rowOff>124632</xdr:rowOff>
    </xdr:to>
    <xdr:cxnSp macro="">
      <xdr:nvCxnSpPr>
        <xdr:cNvPr id="232" name="直線コネクタ 231">
          <a:extLst>
            <a:ext uri="{FF2B5EF4-FFF2-40B4-BE49-F238E27FC236}">
              <a16:creationId xmlns:a16="http://schemas.microsoft.com/office/drawing/2014/main" id="{59B6A2F9-0B22-40FA-8B84-B7146FA06D1E}"/>
            </a:ext>
          </a:extLst>
        </xdr:cNvPr>
        <xdr:cNvCxnSpPr/>
      </xdr:nvCxnSpPr>
      <xdr:spPr>
        <a:xfrm flipV="1">
          <a:off x="10476865" y="9584077"/>
          <a:ext cx="0" cy="1513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128459</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FF2C15A9-3A31-49CF-B5C8-1B85AF4B29B5}"/>
            </a:ext>
          </a:extLst>
        </xdr:cNvPr>
        <xdr:cNvSpPr txBox="1"/>
      </xdr:nvSpPr>
      <xdr:spPr>
        <a:xfrm>
          <a:off x="10515600" y="1110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124632</xdr:rowOff>
    </xdr:from>
    <xdr:to>
      <xdr:col>55</xdr:col>
      <xdr:colOff>88900</xdr:colOff>
      <xdr:row>64</xdr:row>
      <xdr:rowOff>124632</xdr:rowOff>
    </xdr:to>
    <xdr:cxnSp macro="">
      <xdr:nvCxnSpPr>
        <xdr:cNvPr id="234" name="直線コネクタ 233">
          <a:extLst>
            <a:ext uri="{FF2B5EF4-FFF2-40B4-BE49-F238E27FC236}">
              <a16:creationId xmlns:a16="http://schemas.microsoft.com/office/drawing/2014/main" id="{A7637067-8D03-44B7-AB14-4F19FE07AA5D}"/>
            </a:ext>
          </a:extLst>
        </xdr:cNvPr>
        <xdr:cNvCxnSpPr/>
      </xdr:nvCxnSpPr>
      <xdr:spPr>
        <a:xfrm>
          <a:off x="10388600" y="1109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101004</xdr:rowOff>
    </xdr:from>
    <xdr:ext cx="690189" cy="259045"/>
    <xdr:sp macro="" textlink="">
      <xdr:nvSpPr>
        <xdr:cNvPr id="235" name="【橋りょう・トンネル】&#10;一人当たり有形固定資産（償却資産）額最大値テキスト">
          <a:extLst>
            <a:ext uri="{FF2B5EF4-FFF2-40B4-BE49-F238E27FC236}">
              <a16:creationId xmlns:a16="http://schemas.microsoft.com/office/drawing/2014/main" id="{542B8A8A-838C-4A64-BED9-B0D045705004}"/>
            </a:ext>
          </a:extLst>
        </xdr:cNvPr>
        <xdr:cNvSpPr txBox="1"/>
      </xdr:nvSpPr>
      <xdr:spPr>
        <a:xfrm>
          <a:off x="10515600" y="93593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154327</xdr:rowOff>
    </xdr:from>
    <xdr:to>
      <xdr:col>55</xdr:col>
      <xdr:colOff>88900</xdr:colOff>
      <xdr:row>55</xdr:row>
      <xdr:rowOff>154327</xdr:rowOff>
    </xdr:to>
    <xdr:cxnSp macro="">
      <xdr:nvCxnSpPr>
        <xdr:cNvPr id="236" name="直線コネクタ 235">
          <a:extLst>
            <a:ext uri="{FF2B5EF4-FFF2-40B4-BE49-F238E27FC236}">
              <a16:creationId xmlns:a16="http://schemas.microsoft.com/office/drawing/2014/main" id="{A7415B53-F231-44EF-B996-83FFE67CFEA7}"/>
            </a:ext>
          </a:extLst>
        </xdr:cNvPr>
        <xdr:cNvCxnSpPr/>
      </xdr:nvCxnSpPr>
      <xdr:spPr>
        <a:xfrm>
          <a:off x="10388600" y="958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145186</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6B7961B5-6755-477F-9A1E-D2B179791E21}"/>
            </a:ext>
          </a:extLst>
        </xdr:cNvPr>
        <xdr:cNvSpPr txBox="1"/>
      </xdr:nvSpPr>
      <xdr:spPr>
        <a:xfrm>
          <a:off x="10515600" y="106036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166759</xdr:rowOff>
    </xdr:from>
    <xdr:to>
      <xdr:col>55</xdr:col>
      <xdr:colOff>50800</xdr:colOff>
      <xdr:row>62</xdr:row>
      <xdr:rowOff>96909</xdr:rowOff>
    </xdr:to>
    <xdr:sp macro="" textlink="">
      <xdr:nvSpPr>
        <xdr:cNvPr id="238" name="フローチャート: 判断 237">
          <a:extLst>
            <a:ext uri="{FF2B5EF4-FFF2-40B4-BE49-F238E27FC236}">
              <a16:creationId xmlns:a16="http://schemas.microsoft.com/office/drawing/2014/main" id="{EB398F99-8E89-4136-9DCA-120F916887CF}"/>
            </a:ext>
          </a:extLst>
        </xdr:cNvPr>
        <xdr:cNvSpPr/>
      </xdr:nvSpPr>
      <xdr:spPr>
        <a:xfrm>
          <a:off x="10426700" y="1062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17485</xdr:rowOff>
    </xdr:from>
    <xdr:to>
      <xdr:col>50</xdr:col>
      <xdr:colOff>165100</xdr:colOff>
      <xdr:row>62</xdr:row>
      <xdr:rowOff>119085</xdr:rowOff>
    </xdr:to>
    <xdr:sp macro="" textlink="">
      <xdr:nvSpPr>
        <xdr:cNvPr id="239" name="フローチャート: 判断 238">
          <a:extLst>
            <a:ext uri="{FF2B5EF4-FFF2-40B4-BE49-F238E27FC236}">
              <a16:creationId xmlns:a16="http://schemas.microsoft.com/office/drawing/2014/main" id="{58973AA0-0E09-4328-832D-DF6927188F69}"/>
            </a:ext>
          </a:extLst>
        </xdr:cNvPr>
        <xdr:cNvSpPr/>
      </xdr:nvSpPr>
      <xdr:spPr>
        <a:xfrm>
          <a:off x="9588500" y="1064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10806</xdr:rowOff>
    </xdr:from>
    <xdr:to>
      <xdr:col>46</xdr:col>
      <xdr:colOff>38100</xdr:colOff>
      <xdr:row>62</xdr:row>
      <xdr:rowOff>112406</xdr:rowOff>
    </xdr:to>
    <xdr:sp macro="" textlink="">
      <xdr:nvSpPr>
        <xdr:cNvPr id="240" name="フローチャート: 判断 239">
          <a:extLst>
            <a:ext uri="{FF2B5EF4-FFF2-40B4-BE49-F238E27FC236}">
              <a16:creationId xmlns:a16="http://schemas.microsoft.com/office/drawing/2014/main" id="{F8E2608E-FD65-4A64-A14C-D7088DB308D6}"/>
            </a:ext>
          </a:extLst>
        </xdr:cNvPr>
        <xdr:cNvSpPr/>
      </xdr:nvSpPr>
      <xdr:spPr>
        <a:xfrm>
          <a:off x="8699500" y="10640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163160</xdr:rowOff>
    </xdr:from>
    <xdr:to>
      <xdr:col>41</xdr:col>
      <xdr:colOff>101600</xdr:colOff>
      <xdr:row>62</xdr:row>
      <xdr:rowOff>93310</xdr:rowOff>
    </xdr:to>
    <xdr:sp macro="" textlink="">
      <xdr:nvSpPr>
        <xdr:cNvPr id="241" name="フローチャート: 判断 240">
          <a:extLst>
            <a:ext uri="{FF2B5EF4-FFF2-40B4-BE49-F238E27FC236}">
              <a16:creationId xmlns:a16="http://schemas.microsoft.com/office/drawing/2014/main" id="{FA366E0E-DD00-4D21-BA95-37F819145E31}"/>
            </a:ext>
          </a:extLst>
        </xdr:cNvPr>
        <xdr:cNvSpPr/>
      </xdr:nvSpPr>
      <xdr:spPr>
        <a:xfrm>
          <a:off x="7810500" y="1062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25088</xdr:rowOff>
    </xdr:from>
    <xdr:to>
      <xdr:col>36</xdr:col>
      <xdr:colOff>165100</xdr:colOff>
      <xdr:row>62</xdr:row>
      <xdr:rowOff>126688</xdr:rowOff>
    </xdr:to>
    <xdr:sp macro="" textlink="">
      <xdr:nvSpPr>
        <xdr:cNvPr id="242" name="フローチャート: 判断 241">
          <a:extLst>
            <a:ext uri="{FF2B5EF4-FFF2-40B4-BE49-F238E27FC236}">
              <a16:creationId xmlns:a16="http://schemas.microsoft.com/office/drawing/2014/main" id="{760C889B-16F0-4BFF-9004-1FC6CD71091E}"/>
            </a:ext>
          </a:extLst>
        </xdr:cNvPr>
        <xdr:cNvSpPr/>
      </xdr:nvSpPr>
      <xdr:spPr>
        <a:xfrm>
          <a:off x="6921500" y="1065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04DEE0C-B820-4965-91BC-3A298151B83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810BE534-395B-43D6-A158-7E584E0197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2D486746-DC6F-48E6-BC12-DC5D89DA9A7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58ED84CB-8C65-4A40-B00D-B9A358ECD0E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7E6637D9-68AF-48B7-8F43-A5AC139BD80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141514</xdr:rowOff>
    </xdr:from>
    <xdr:to>
      <xdr:col>55</xdr:col>
      <xdr:colOff>50800</xdr:colOff>
      <xdr:row>62</xdr:row>
      <xdr:rowOff>71664</xdr:rowOff>
    </xdr:to>
    <xdr:sp macro="" textlink="">
      <xdr:nvSpPr>
        <xdr:cNvPr id="248" name="楕円 247">
          <a:extLst>
            <a:ext uri="{FF2B5EF4-FFF2-40B4-BE49-F238E27FC236}">
              <a16:creationId xmlns:a16="http://schemas.microsoft.com/office/drawing/2014/main" id="{4B2708BE-1F59-4C76-8BD3-C1CF1FCD6B46}"/>
            </a:ext>
          </a:extLst>
        </xdr:cNvPr>
        <xdr:cNvSpPr/>
      </xdr:nvSpPr>
      <xdr:spPr>
        <a:xfrm>
          <a:off x="10426700" y="1059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164391</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786CBBE7-622C-42A8-844F-947F912050C2}"/>
            </a:ext>
          </a:extLst>
        </xdr:cNvPr>
        <xdr:cNvSpPr txBox="1"/>
      </xdr:nvSpPr>
      <xdr:spPr>
        <a:xfrm>
          <a:off x="10515600" y="104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155775</xdr:rowOff>
    </xdr:from>
    <xdr:to>
      <xdr:col>50</xdr:col>
      <xdr:colOff>165100</xdr:colOff>
      <xdr:row>62</xdr:row>
      <xdr:rowOff>85925</xdr:rowOff>
    </xdr:to>
    <xdr:sp macro="" textlink="">
      <xdr:nvSpPr>
        <xdr:cNvPr id="250" name="楕円 249">
          <a:extLst>
            <a:ext uri="{FF2B5EF4-FFF2-40B4-BE49-F238E27FC236}">
              <a16:creationId xmlns:a16="http://schemas.microsoft.com/office/drawing/2014/main" id="{2BF1EF91-A88D-4941-BDAA-670266C56A39}"/>
            </a:ext>
          </a:extLst>
        </xdr:cNvPr>
        <xdr:cNvSpPr/>
      </xdr:nvSpPr>
      <xdr:spPr>
        <a:xfrm>
          <a:off x="9588500" y="1061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20864</xdr:rowOff>
    </xdr:from>
    <xdr:to>
      <xdr:col>55</xdr:col>
      <xdr:colOff>0</xdr:colOff>
      <xdr:row>62</xdr:row>
      <xdr:rowOff>35125</xdr:rowOff>
    </xdr:to>
    <xdr:cxnSp macro="">
      <xdr:nvCxnSpPr>
        <xdr:cNvPr id="251" name="直線コネクタ 250">
          <a:extLst>
            <a:ext uri="{FF2B5EF4-FFF2-40B4-BE49-F238E27FC236}">
              <a16:creationId xmlns:a16="http://schemas.microsoft.com/office/drawing/2014/main" id="{F054F18B-3EB1-4671-9AFB-8C55D461247C}"/>
            </a:ext>
          </a:extLst>
        </xdr:cNvPr>
        <xdr:cNvCxnSpPr/>
      </xdr:nvCxnSpPr>
      <xdr:spPr>
        <a:xfrm flipV="1">
          <a:off x="9639300" y="10650764"/>
          <a:ext cx="838200" cy="1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169721</xdr:rowOff>
    </xdr:from>
    <xdr:to>
      <xdr:col>46</xdr:col>
      <xdr:colOff>38100</xdr:colOff>
      <xdr:row>62</xdr:row>
      <xdr:rowOff>99871</xdr:rowOff>
    </xdr:to>
    <xdr:sp macro="" textlink="">
      <xdr:nvSpPr>
        <xdr:cNvPr id="252" name="楕円 251">
          <a:extLst>
            <a:ext uri="{FF2B5EF4-FFF2-40B4-BE49-F238E27FC236}">
              <a16:creationId xmlns:a16="http://schemas.microsoft.com/office/drawing/2014/main" id="{C168D8E1-B693-4DA0-AB9E-F4406F3FBAE9}"/>
            </a:ext>
          </a:extLst>
        </xdr:cNvPr>
        <xdr:cNvSpPr/>
      </xdr:nvSpPr>
      <xdr:spPr>
        <a:xfrm>
          <a:off x="8699500" y="1062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35125</xdr:rowOff>
    </xdr:from>
    <xdr:to>
      <xdr:col>50</xdr:col>
      <xdr:colOff>114300</xdr:colOff>
      <xdr:row>62</xdr:row>
      <xdr:rowOff>49071</xdr:rowOff>
    </xdr:to>
    <xdr:cxnSp macro="">
      <xdr:nvCxnSpPr>
        <xdr:cNvPr id="253" name="直線コネクタ 252">
          <a:extLst>
            <a:ext uri="{FF2B5EF4-FFF2-40B4-BE49-F238E27FC236}">
              <a16:creationId xmlns:a16="http://schemas.microsoft.com/office/drawing/2014/main" id="{CE4F0A2B-2D2C-434C-828D-FB626D5F869B}"/>
            </a:ext>
          </a:extLst>
        </xdr:cNvPr>
        <xdr:cNvCxnSpPr/>
      </xdr:nvCxnSpPr>
      <xdr:spPr>
        <a:xfrm flipV="1">
          <a:off x="8750300" y="10665025"/>
          <a:ext cx="889000" cy="1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16214</xdr:rowOff>
    </xdr:from>
    <xdr:to>
      <xdr:col>41</xdr:col>
      <xdr:colOff>101600</xdr:colOff>
      <xdr:row>62</xdr:row>
      <xdr:rowOff>117814</xdr:rowOff>
    </xdr:to>
    <xdr:sp macro="" textlink="">
      <xdr:nvSpPr>
        <xdr:cNvPr id="254" name="楕円 253">
          <a:extLst>
            <a:ext uri="{FF2B5EF4-FFF2-40B4-BE49-F238E27FC236}">
              <a16:creationId xmlns:a16="http://schemas.microsoft.com/office/drawing/2014/main" id="{0534CF60-BD5C-4919-9F6E-39AB03910A73}"/>
            </a:ext>
          </a:extLst>
        </xdr:cNvPr>
        <xdr:cNvSpPr/>
      </xdr:nvSpPr>
      <xdr:spPr>
        <a:xfrm>
          <a:off x="7810500" y="10646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49071</xdr:rowOff>
    </xdr:from>
    <xdr:to>
      <xdr:col>45</xdr:col>
      <xdr:colOff>177800</xdr:colOff>
      <xdr:row>62</xdr:row>
      <xdr:rowOff>67014</xdr:rowOff>
    </xdr:to>
    <xdr:cxnSp macro="">
      <xdr:nvCxnSpPr>
        <xdr:cNvPr id="255" name="直線コネクタ 254">
          <a:extLst>
            <a:ext uri="{FF2B5EF4-FFF2-40B4-BE49-F238E27FC236}">
              <a16:creationId xmlns:a16="http://schemas.microsoft.com/office/drawing/2014/main" id="{3EA6084A-5397-4555-ABCE-7CBF03D95409}"/>
            </a:ext>
          </a:extLst>
        </xdr:cNvPr>
        <xdr:cNvCxnSpPr/>
      </xdr:nvCxnSpPr>
      <xdr:spPr>
        <a:xfrm flipV="1">
          <a:off x="7861300" y="10678971"/>
          <a:ext cx="889000" cy="1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30536</xdr:rowOff>
    </xdr:from>
    <xdr:to>
      <xdr:col>36</xdr:col>
      <xdr:colOff>165100</xdr:colOff>
      <xdr:row>62</xdr:row>
      <xdr:rowOff>132136</xdr:rowOff>
    </xdr:to>
    <xdr:sp macro="" textlink="">
      <xdr:nvSpPr>
        <xdr:cNvPr id="256" name="楕円 255">
          <a:extLst>
            <a:ext uri="{FF2B5EF4-FFF2-40B4-BE49-F238E27FC236}">
              <a16:creationId xmlns:a16="http://schemas.microsoft.com/office/drawing/2014/main" id="{BA0373F4-6D7D-400A-ADF3-9595B3BC74BE}"/>
            </a:ext>
          </a:extLst>
        </xdr:cNvPr>
        <xdr:cNvSpPr/>
      </xdr:nvSpPr>
      <xdr:spPr>
        <a:xfrm>
          <a:off x="6921500" y="1066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67014</xdr:rowOff>
    </xdr:from>
    <xdr:to>
      <xdr:col>41</xdr:col>
      <xdr:colOff>50800</xdr:colOff>
      <xdr:row>62</xdr:row>
      <xdr:rowOff>81336</xdr:rowOff>
    </xdr:to>
    <xdr:cxnSp macro="">
      <xdr:nvCxnSpPr>
        <xdr:cNvPr id="257" name="直線コネクタ 256">
          <a:extLst>
            <a:ext uri="{FF2B5EF4-FFF2-40B4-BE49-F238E27FC236}">
              <a16:creationId xmlns:a16="http://schemas.microsoft.com/office/drawing/2014/main" id="{F29E4A20-13EC-4879-9715-5D24919B95BC}"/>
            </a:ext>
          </a:extLst>
        </xdr:cNvPr>
        <xdr:cNvCxnSpPr/>
      </xdr:nvCxnSpPr>
      <xdr:spPr>
        <a:xfrm flipV="1">
          <a:off x="6972300" y="10696914"/>
          <a:ext cx="889000" cy="1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110212</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A8372F3B-037F-4EA5-A995-04BE7A924BB1}"/>
            </a:ext>
          </a:extLst>
        </xdr:cNvPr>
        <xdr:cNvSpPr txBox="1"/>
      </xdr:nvSpPr>
      <xdr:spPr>
        <a:xfrm>
          <a:off x="9327095" y="10740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103533</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AE954D6D-05E1-4474-97B9-D16DBE3F1E96}"/>
            </a:ext>
          </a:extLst>
        </xdr:cNvPr>
        <xdr:cNvSpPr txBox="1"/>
      </xdr:nvSpPr>
      <xdr:spPr>
        <a:xfrm>
          <a:off x="8450795" y="1073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109837</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5EC90A38-A6D3-4BD2-B697-2CD9774B0EA8}"/>
            </a:ext>
          </a:extLst>
        </xdr:cNvPr>
        <xdr:cNvSpPr txBox="1"/>
      </xdr:nvSpPr>
      <xdr:spPr>
        <a:xfrm>
          <a:off x="7561795" y="1039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143215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3C778DAD-73DF-42A2-BEF2-CF66889D8CDB}"/>
            </a:ext>
          </a:extLst>
        </xdr:cNvPr>
        <xdr:cNvSpPr txBox="1"/>
      </xdr:nvSpPr>
      <xdr:spPr>
        <a:xfrm>
          <a:off x="6672795" y="10430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102452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2714762C-EDCC-4114-9D20-15B807750D54}"/>
            </a:ext>
          </a:extLst>
        </xdr:cNvPr>
        <xdr:cNvSpPr txBox="1"/>
      </xdr:nvSpPr>
      <xdr:spPr>
        <a:xfrm>
          <a:off x="9327095" y="1038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116398</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C9FD77F-FD38-446F-BDC8-1FAD0153B082}"/>
            </a:ext>
          </a:extLst>
        </xdr:cNvPr>
        <xdr:cNvSpPr txBox="1"/>
      </xdr:nvSpPr>
      <xdr:spPr>
        <a:xfrm>
          <a:off x="8450795" y="1040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108941</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0F8303E1-7AA4-415E-8BAF-D479FB8BAF5F}"/>
            </a:ext>
          </a:extLst>
        </xdr:cNvPr>
        <xdr:cNvSpPr txBox="1"/>
      </xdr:nvSpPr>
      <xdr:spPr>
        <a:xfrm>
          <a:off x="7561795" y="10738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123263</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8657E38B-EB28-492B-B9EC-EEF5C17F67B0}"/>
            </a:ext>
          </a:extLst>
        </xdr:cNvPr>
        <xdr:cNvSpPr txBox="1"/>
      </xdr:nvSpPr>
      <xdr:spPr>
        <a:xfrm>
          <a:off x="6672795" y="10753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2CB631D-3BBF-4133-ABE6-98CAF77FCD3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99B78B37-276B-42DA-BB02-3D23DE1BCF2E}"/>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D36F72CC-0DD6-4CFC-B6E7-158A387AC3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CCDFF9E0-CA2A-4498-89AB-14D6D2C075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4CA1320-DD84-4695-AE1C-667DE2DB69A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A3A7C8B-B7A5-4513-A002-5D4BDE5F00F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1390F80-A373-484F-9798-5B9218E25A3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A9149EA-714F-4E64-9B39-7DC76A7902B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42634332-02A8-4109-881C-F8435EDC70A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65C9D8E8-5551-4789-949D-F56F5687D58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850DAB1A-5BEE-42C2-B24A-C534F906AB1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179DDDF2-9D2B-401C-9314-0F34F5B29DC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A7CD98C7-0B09-4C16-915F-646015055FD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1DD66797-634E-4711-8A09-78CCB0ADCE76}"/>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7570562-AF01-4A77-BD85-700F22788EF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FAA581D-8FE7-475A-88C9-8AE5B3FA718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75B4D6-5857-4E1E-B2CE-03051A6196F7}"/>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6538DB0A-9C17-4259-B37D-AAE09D6DFADC}"/>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1C88EFF-9014-41B8-B248-74E1CF4C78C3}"/>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D4324258-13B4-4880-A769-E608B3838C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B2ACEAF8-6A17-4E96-929C-623271FAB25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392595F-6ACF-44CA-BDDB-94912953A18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549A4A75-8C44-4DE3-9B3B-E422E9EECDDF}"/>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39DDC976-300E-4585-A3DD-B7BC37BF46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7B622769-9AE8-4087-926D-9D1D96B7F5B6}"/>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9378E2A6-880D-4FF0-8196-B179A03208C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2D040D66-23AE-420E-8FB5-77E22BA5D61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C5216DBC-AFD1-4676-9E08-02D34616E6F6}"/>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294" name="直線コネクタ 293">
          <a:extLst>
            <a:ext uri="{FF2B5EF4-FFF2-40B4-BE49-F238E27FC236}">
              <a16:creationId xmlns:a16="http://schemas.microsoft.com/office/drawing/2014/main" id="{9DC3AD3C-A95C-46DE-BA4B-29B2D2CB5849}"/>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D69FCF09-952A-454C-BD25-E126EC7B9BCF}"/>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CDC1AD12-BE63-4AA5-A0DD-B7B661EE663C}"/>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158750</xdr:rowOff>
    </xdr:from>
    <xdr:to>
      <xdr:col>20</xdr:col>
      <xdr:colOff>38100</xdr:colOff>
      <xdr:row>82</xdr:row>
      <xdr:rowOff>88900</xdr:rowOff>
    </xdr:to>
    <xdr:sp macro="" textlink="">
      <xdr:nvSpPr>
        <xdr:cNvPr id="297" name="フローチャート: 判断 296">
          <a:extLst>
            <a:ext uri="{FF2B5EF4-FFF2-40B4-BE49-F238E27FC236}">
              <a16:creationId xmlns:a16="http://schemas.microsoft.com/office/drawing/2014/main" id="{3A4FA6A7-6EC9-4443-BBA1-9A6F46EA5F49}"/>
            </a:ext>
          </a:extLst>
        </xdr:cNvPr>
        <xdr:cNvSpPr/>
      </xdr:nvSpPr>
      <xdr:spPr>
        <a:xfrm>
          <a:off x="3746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636</xdr:rowOff>
    </xdr:from>
    <xdr:to>
      <xdr:col>15</xdr:col>
      <xdr:colOff>101600</xdr:colOff>
      <xdr:row>82</xdr:row>
      <xdr:rowOff>102236</xdr:rowOff>
    </xdr:to>
    <xdr:sp macro="" textlink="">
      <xdr:nvSpPr>
        <xdr:cNvPr id="298" name="フローチャート: 判断 297">
          <a:extLst>
            <a:ext uri="{FF2B5EF4-FFF2-40B4-BE49-F238E27FC236}">
              <a16:creationId xmlns:a16="http://schemas.microsoft.com/office/drawing/2014/main" id="{C5F9413B-E06F-41A3-BECC-4CE66A934739}"/>
            </a:ext>
          </a:extLst>
        </xdr:cNvPr>
        <xdr:cNvSpPr/>
      </xdr:nvSpPr>
      <xdr:spPr>
        <a:xfrm>
          <a:off x="2857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158750</xdr:rowOff>
    </xdr:from>
    <xdr:to>
      <xdr:col>10</xdr:col>
      <xdr:colOff>165100</xdr:colOff>
      <xdr:row>83</xdr:row>
      <xdr:rowOff>88900</xdr:rowOff>
    </xdr:to>
    <xdr:sp macro="" textlink="">
      <xdr:nvSpPr>
        <xdr:cNvPr id="299" name="フローチャート: 判断 298">
          <a:extLst>
            <a:ext uri="{FF2B5EF4-FFF2-40B4-BE49-F238E27FC236}">
              <a16:creationId xmlns:a16="http://schemas.microsoft.com/office/drawing/2014/main" id="{AE47157C-60A4-40B6-B17D-E32552ABF4AF}"/>
            </a:ext>
          </a:extLst>
        </xdr:cNvPr>
        <xdr:cNvSpPr/>
      </xdr:nvSpPr>
      <xdr:spPr>
        <a:xfrm>
          <a:off x="1968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120650</xdr:rowOff>
    </xdr:from>
    <xdr:to>
      <xdr:col>6</xdr:col>
      <xdr:colOff>38100</xdr:colOff>
      <xdr:row>83</xdr:row>
      <xdr:rowOff>50800</xdr:rowOff>
    </xdr:to>
    <xdr:sp macro="" textlink="">
      <xdr:nvSpPr>
        <xdr:cNvPr id="300" name="フローチャート: 判断 299">
          <a:extLst>
            <a:ext uri="{FF2B5EF4-FFF2-40B4-BE49-F238E27FC236}">
              <a16:creationId xmlns:a16="http://schemas.microsoft.com/office/drawing/2014/main" id="{2AD6A29F-CF6E-4E68-93C1-CBDFBE2E7378}"/>
            </a:ext>
          </a:extLst>
        </xdr:cNvPr>
        <xdr:cNvSpPr/>
      </xdr:nvSpPr>
      <xdr:spPr>
        <a:xfrm>
          <a:off x="1079500" y="1417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875B00F-DE6C-4A86-AA4A-A678AFF0555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879C7459-770A-4C8B-AC0E-A8A4D4823B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A0B4661-91B9-42E5-B47A-101922F5A34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490D40C6-A408-462A-B5EA-C558ECC4F86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522DB9DD-5DB6-4F94-AB59-FBA4104725E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2539</xdr:rowOff>
    </xdr:from>
    <xdr:to>
      <xdr:col>24</xdr:col>
      <xdr:colOff>114300</xdr:colOff>
      <xdr:row>83</xdr:row>
      <xdr:rowOff>104139</xdr:rowOff>
    </xdr:to>
    <xdr:sp macro="" textlink="">
      <xdr:nvSpPr>
        <xdr:cNvPr id="306" name="楕円 305">
          <a:extLst>
            <a:ext uri="{FF2B5EF4-FFF2-40B4-BE49-F238E27FC236}">
              <a16:creationId xmlns:a16="http://schemas.microsoft.com/office/drawing/2014/main" id="{626D12CF-61EA-4366-AEA6-06D722BB76EF}"/>
            </a:ext>
          </a:extLst>
        </xdr:cNvPr>
        <xdr:cNvSpPr/>
      </xdr:nvSpPr>
      <xdr:spPr>
        <a:xfrm>
          <a:off x="4584700" y="1423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152416</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8BB1722C-DDAB-49C5-87C2-821591D7CD86}"/>
            </a:ext>
          </a:extLst>
        </xdr:cNvPr>
        <xdr:cNvSpPr txBox="1"/>
      </xdr:nvSpPr>
      <xdr:spPr>
        <a:xfrm>
          <a:off x="4673600"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128270</xdr:rowOff>
    </xdr:from>
    <xdr:to>
      <xdr:col>20</xdr:col>
      <xdr:colOff>38100</xdr:colOff>
      <xdr:row>83</xdr:row>
      <xdr:rowOff>58420</xdr:rowOff>
    </xdr:to>
    <xdr:sp macro="" textlink="">
      <xdr:nvSpPr>
        <xdr:cNvPr id="308" name="楕円 307">
          <a:extLst>
            <a:ext uri="{FF2B5EF4-FFF2-40B4-BE49-F238E27FC236}">
              <a16:creationId xmlns:a16="http://schemas.microsoft.com/office/drawing/2014/main" id="{072D16E3-590A-49CD-BB53-0BE154FE1657}"/>
            </a:ext>
          </a:extLst>
        </xdr:cNvPr>
        <xdr:cNvSpPr/>
      </xdr:nvSpPr>
      <xdr:spPr>
        <a:xfrm>
          <a:off x="3746500" y="1418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7620</xdr:rowOff>
    </xdr:from>
    <xdr:to>
      <xdr:col>24</xdr:col>
      <xdr:colOff>63500</xdr:colOff>
      <xdr:row>83</xdr:row>
      <xdr:rowOff>53339</xdr:rowOff>
    </xdr:to>
    <xdr:cxnSp macro="">
      <xdr:nvCxnSpPr>
        <xdr:cNvPr id="309" name="直線コネクタ 308">
          <a:extLst>
            <a:ext uri="{FF2B5EF4-FFF2-40B4-BE49-F238E27FC236}">
              <a16:creationId xmlns:a16="http://schemas.microsoft.com/office/drawing/2014/main" id="{3FC237B8-81E1-4F1D-A7E4-353FEDA4F35F}"/>
            </a:ext>
          </a:extLst>
        </xdr:cNvPr>
        <xdr:cNvCxnSpPr/>
      </xdr:nvCxnSpPr>
      <xdr:spPr>
        <a:xfrm>
          <a:off x="3797300" y="1423797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310" name="楕円 309">
          <a:extLst>
            <a:ext uri="{FF2B5EF4-FFF2-40B4-BE49-F238E27FC236}">
              <a16:creationId xmlns:a16="http://schemas.microsoft.com/office/drawing/2014/main" id="{22544240-4A19-4DBE-B543-0B78D1ECDDFF}"/>
            </a:ext>
          </a:extLst>
        </xdr:cNvPr>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7620</xdr:rowOff>
    </xdr:to>
    <xdr:cxnSp macro="">
      <xdr:nvCxnSpPr>
        <xdr:cNvPr id="311" name="直線コネクタ 310">
          <a:extLst>
            <a:ext uri="{FF2B5EF4-FFF2-40B4-BE49-F238E27FC236}">
              <a16:creationId xmlns:a16="http://schemas.microsoft.com/office/drawing/2014/main" id="{9CF5AF75-D131-40F7-8222-7217336DA112}"/>
            </a:ext>
          </a:extLst>
        </xdr:cNvPr>
        <xdr:cNvCxnSpPr/>
      </xdr:nvCxnSpPr>
      <xdr:spPr>
        <a:xfrm>
          <a:off x="2908300" y="142170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76836</xdr:rowOff>
    </xdr:from>
    <xdr:to>
      <xdr:col>10</xdr:col>
      <xdr:colOff>165100</xdr:colOff>
      <xdr:row>83</xdr:row>
      <xdr:rowOff>6986</xdr:rowOff>
    </xdr:to>
    <xdr:sp macro="" textlink="">
      <xdr:nvSpPr>
        <xdr:cNvPr id="312" name="楕円 311">
          <a:extLst>
            <a:ext uri="{FF2B5EF4-FFF2-40B4-BE49-F238E27FC236}">
              <a16:creationId xmlns:a16="http://schemas.microsoft.com/office/drawing/2014/main" id="{40812AA9-97E9-45E4-9B89-B033A14A0AB9}"/>
            </a:ext>
          </a:extLst>
        </xdr:cNvPr>
        <xdr:cNvSpPr/>
      </xdr:nvSpPr>
      <xdr:spPr>
        <a:xfrm>
          <a:off x="1968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127636</xdr:rowOff>
    </xdr:from>
    <xdr:to>
      <xdr:col>15</xdr:col>
      <xdr:colOff>50800</xdr:colOff>
      <xdr:row>82</xdr:row>
      <xdr:rowOff>158114</xdr:rowOff>
    </xdr:to>
    <xdr:cxnSp macro="">
      <xdr:nvCxnSpPr>
        <xdr:cNvPr id="313" name="直線コネクタ 312">
          <a:extLst>
            <a:ext uri="{FF2B5EF4-FFF2-40B4-BE49-F238E27FC236}">
              <a16:creationId xmlns:a16="http://schemas.microsoft.com/office/drawing/2014/main" id="{EC91834B-C10F-4BD9-8C66-92CCD2C80FED}"/>
            </a:ext>
          </a:extLst>
        </xdr:cNvPr>
        <xdr:cNvCxnSpPr/>
      </xdr:nvCxnSpPr>
      <xdr:spPr>
        <a:xfrm>
          <a:off x="2019300" y="1418653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23495</xdr:rowOff>
    </xdr:from>
    <xdr:to>
      <xdr:col>6</xdr:col>
      <xdr:colOff>38100</xdr:colOff>
      <xdr:row>82</xdr:row>
      <xdr:rowOff>125095</xdr:rowOff>
    </xdr:to>
    <xdr:sp macro="" textlink="">
      <xdr:nvSpPr>
        <xdr:cNvPr id="314" name="楕円 313">
          <a:extLst>
            <a:ext uri="{FF2B5EF4-FFF2-40B4-BE49-F238E27FC236}">
              <a16:creationId xmlns:a16="http://schemas.microsoft.com/office/drawing/2014/main" id="{733A8FC8-50DF-488C-9F28-F873D6E98E2A}"/>
            </a:ext>
          </a:extLst>
        </xdr:cNvPr>
        <xdr:cNvSpPr/>
      </xdr:nvSpPr>
      <xdr:spPr>
        <a:xfrm>
          <a:off x="1079500" y="1408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74295</xdr:rowOff>
    </xdr:from>
    <xdr:to>
      <xdr:col>10</xdr:col>
      <xdr:colOff>114300</xdr:colOff>
      <xdr:row>82</xdr:row>
      <xdr:rowOff>127636</xdr:rowOff>
    </xdr:to>
    <xdr:cxnSp macro="">
      <xdr:nvCxnSpPr>
        <xdr:cNvPr id="315" name="直線コネクタ 314">
          <a:extLst>
            <a:ext uri="{FF2B5EF4-FFF2-40B4-BE49-F238E27FC236}">
              <a16:creationId xmlns:a16="http://schemas.microsoft.com/office/drawing/2014/main" id="{CC776D2D-BDF0-4F0C-A7DB-E4C0484DE5D0}"/>
            </a:ext>
          </a:extLst>
        </xdr:cNvPr>
        <xdr:cNvCxnSpPr/>
      </xdr:nvCxnSpPr>
      <xdr:spPr>
        <a:xfrm>
          <a:off x="1130300" y="14133195"/>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BB3A5E56-2709-44CA-A501-9EFC4D1C8507}"/>
            </a:ext>
          </a:extLst>
        </xdr:cNvPr>
        <xdr:cNvSpPr txBox="1"/>
      </xdr:nvSpPr>
      <xdr:spPr>
        <a:xfrm>
          <a:off x="35820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118763</xdr:rowOff>
    </xdr:from>
    <xdr:ext cx="405111" cy="259045"/>
    <xdr:sp macro="" textlink="">
      <xdr:nvSpPr>
        <xdr:cNvPr id="317" name="n_2aveValue【公営住宅】&#10;有形固定資産減価償却率">
          <a:extLst>
            <a:ext uri="{FF2B5EF4-FFF2-40B4-BE49-F238E27FC236}">
              <a16:creationId xmlns:a16="http://schemas.microsoft.com/office/drawing/2014/main" id="{7251F692-FAEF-4587-9BFC-52E6D0C225B7}"/>
            </a:ext>
          </a:extLst>
        </xdr:cNvPr>
        <xdr:cNvSpPr txBox="1"/>
      </xdr:nvSpPr>
      <xdr:spPr>
        <a:xfrm>
          <a:off x="2705744" y="1383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80027</xdr:rowOff>
    </xdr:from>
    <xdr:ext cx="405111" cy="259045"/>
    <xdr:sp macro="" textlink="">
      <xdr:nvSpPr>
        <xdr:cNvPr id="318" name="n_3aveValue【公営住宅】&#10;有形固定資産減価償却率">
          <a:extLst>
            <a:ext uri="{FF2B5EF4-FFF2-40B4-BE49-F238E27FC236}">
              <a16:creationId xmlns:a16="http://schemas.microsoft.com/office/drawing/2014/main" id="{C2B07855-5180-468D-A5A1-F2F199F3D015}"/>
            </a:ext>
          </a:extLst>
        </xdr:cNvPr>
        <xdr:cNvSpPr txBox="1"/>
      </xdr:nvSpPr>
      <xdr:spPr>
        <a:xfrm>
          <a:off x="18167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41927</xdr:rowOff>
    </xdr:from>
    <xdr:ext cx="405111" cy="259045"/>
    <xdr:sp macro="" textlink="">
      <xdr:nvSpPr>
        <xdr:cNvPr id="319" name="n_4aveValue【公営住宅】&#10;有形固定資産減価償却率">
          <a:extLst>
            <a:ext uri="{FF2B5EF4-FFF2-40B4-BE49-F238E27FC236}">
              <a16:creationId xmlns:a16="http://schemas.microsoft.com/office/drawing/2014/main" id="{453076E1-7812-40D1-9FFB-BE7A8C72E180}"/>
            </a:ext>
          </a:extLst>
        </xdr:cNvPr>
        <xdr:cNvSpPr txBox="1"/>
      </xdr:nvSpPr>
      <xdr:spPr>
        <a:xfrm>
          <a:off x="927744" y="1427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49547</xdr:rowOff>
    </xdr:from>
    <xdr:ext cx="405111" cy="259045"/>
    <xdr:sp macro="" textlink="">
      <xdr:nvSpPr>
        <xdr:cNvPr id="320" name="n_1mainValue【公営住宅】&#10;有形固定資産減価償却率">
          <a:extLst>
            <a:ext uri="{FF2B5EF4-FFF2-40B4-BE49-F238E27FC236}">
              <a16:creationId xmlns:a16="http://schemas.microsoft.com/office/drawing/2014/main" id="{D20760C4-FD63-4587-980F-AB016965E561}"/>
            </a:ext>
          </a:extLst>
        </xdr:cNvPr>
        <xdr:cNvSpPr txBox="1"/>
      </xdr:nvSpPr>
      <xdr:spPr>
        <a:xfrm>
          <a:off x="35820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321" name="n_2mainValue【公営住宅】&#10;有形固定資産減価償却率">
          <a:extLst>
            <a:ext uri="{FF2B5EF4-FFF2-40B4-BE49-F238E27FC236}">
              <a16:creationId xmlns:a16="http://schemas.microsoft.com/office/drawing/2014/main" id="{A12D3BF2-FE95-46C0-87C4-34A4DD1E5295}"/>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22" name="n_3mainValue【公営住宅】&#10;有形固定資産減価償却率">
          <a:extLst>
            <a:ext uri="{FF2B5EF4-FFF2-40B4-BE49-F238E27FC236}">
              <a16:creationId xmlns:a16="http://schemas.microsoft.com/office/drawing/2014/main" id="{B49E03B4-7F62-48F2-8EB4-EFA6DC642F7B}"/>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141622</xdr:rowOff>
    </xdr:from>
    <xdr:ext cx="405111" cy="259045"/>
    <xdr:sp macro="" textlink="">
      <xdr:nvSpPr>
        <xdr:cNvPr id="323" name="n_4mainValue【公営住宅】&#10;有形固定資産減価償却率">
          <a:extLst>
            <a:ext uri="{FF2B5EF4-FFF2-40B4-BE49-F238E27FC236}">
              <a16:creationId xmlns:a16="http://schemas.microsoft.com/office/drawing/2014/main" id="{BF9E0A33-D975-4A8E-8C33-7724AA5342A3}"/>
            </a:ext>
          </a:extLst>
        </xdr:cNvPr>
        <xdr:cNvSpPr txBox="1"/>
      </xdr:nvSpPr>
      <xdr:spPr>
        <a:xfrm>
          <a:off x="927744" y="1385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FC449AC6-E748-4DEB-867D-5C5FFEDF0DB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4764093-49A9-45EC-AA10-5C97EA918C1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21CA2B3-1360-46B3-8547-ADEE9014CD3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1E4258D3-83EA-4745-9462-23591091032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BE25E3B-7B7C-4C82-92DE-0507D8746AC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F9790101-4F24-485B-A547-CAF79FC4920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71786547-26C2-4820-BC90-2C499C8C92C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D4720F1D-1AF2-4039-AEBB-53F0D3CF9FC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8107CD72-70DA-40D5-B792-7A59F45DC27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8D7D0F63-8312-4FDA-AE7B-9B6A729F263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E1B43A98-241F-485E-95F3-EF7B7E8230D3}"/>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7955395B-CCC5-4C64-B9D6-ADD9604C2FE8}"/>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96A81C1E-DAE4-40C7-B37B-CEE045E80194}"/>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F2F1E119-2035-487A-B48A-BB8631ADD11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381F6CD-7DBF-467D-9FC6-F6FFC4028AB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D939BE7A-0AD4-41C6-A76B-1F0EA76C38F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FEDB0B4A-3146-46A8-A931-EE91C1A32E5E}"/>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A9B28E0B-6C97-43CC-8E9D-2027CCF352D4}"/>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F1929335-70FA-4F64-8AAA-98CC0C87A80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CC75534D-7ABB-45AD-A3EB-D17588B267C7}"/>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322A8A58-CCF4-4014-94D9-1A1AD784B13E}"/>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50AB4053-28B3-40AF-8963-37DC3FC323D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2D3C293D-4AC2-4018-8D17-BD91A09232D9}"/>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F718CA37-1595-4308-8DF6-E4F7CE52856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a:extLst>
            <a:ext uri="{FF2B5EF4-FFF2-40B4-BE49-F238E27FC236}">
              <a16:creationId xmlns:a16="http://schemas.microsoft.com/office/drawing/2014/main" id="{3510FB3D-7400-420E-B9A2-BE8D85AF221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57367</xdr:rowOff>
    </xdr:from>
    <xdr:to>
      <xdr:col>54</xdr:col>
      <xdr:colOff>189865</xdr:colOff>
      <xdr:row>86</xdr:row>
      <xdr:rowOff>154360</xdr:rowOff>
    </xdr:to>
    <xdr:cxnSp macro="">
      <xdr:nvCxnSpPr>
        <xdr:cNvPr id="349" name="直線コネクタ 348">
          <a:extLst>
            <a:ext uri="{FF2B5EF4-FFF2-40B4-BE49-F238E27FC236}">
              <a16:creationId xmlns:a16="http://schemas.microsoft.com/office/drawing/2014/main" id="{EAE2C9D2-A361-420B-9013-436B7739B6E6}"/>
            </a:ext>
          </a:extLst>
        </xdr:cNvPr>
        <xdr:cNvCxnSpPr/>
      </xdr:nvCxnSpPr>
      <xdr:spPr>
        <a:xfrm flipV="1">
          <a:off x="10476865" y="13430467"/>
          <a:ext cx="0" cy="146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158187</xdr:rowOff>
    </xdr:from>
    <xdr:ext cx="469744" cy="259045"/>
    <xdr:sp macro="" textlink="">
      <xdr:nvSpPr>
        <xdr:cNvPr id="350" name="【公営住宅】&#10;一人当たり面積最小値テキスト">
          <a:extLst>
            <a:ext uri="{FF2B5EF4-FFF2-40B4-BE49-F238E27FC236}">
              <a16:creationId xmlns:a16="http://schemas.microsoft.com/office/drawing/2014/main" id="{A0E352BD-7757-4518-BC15-F2F7016549C8}"/>
            </a:ext>
          </a:extLst>
        </xdr:cNvPr>
        <xdr:cNvSpPr txBox="1"/>
      </xdr:nvSpPr>
      <xdr:spPr>
        <a:xfrm>
          <a:off x="10515600" y="149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154360</xdr:rowOff>
    </xdr:from>
    <xdr:to>
      <xdr:col>55</xdr:col>
      <xdr:colOff>88900</xdr:colOff>
      <xdr:row>86</xdr:row>
      <xdr:rowOff>154360</xdr:rowOff>
    </xdr:to>
    <xdr:cxnSp macro="">
      <xdr:nvCxnSpPr>
        <xdr:cNvPr id="351" name="直線コネクタ 350">
          <a:extLst>
            <a:ext uri="{FF2B5EF4-FFF2-40B4-BE49-F238E27FC236}">
              <a16:creationId xmlns:a16="http://schemas.microsoft.com/office/drawing/2014/main" id="{34BA846D-777A-4AAE-970F-42A745E06ABA}"/>
            </a:ext>
          </a:extLst>
        </xdr:cNvPr>
        <xdr:cNvCxnSpPr/>
      </xdr:nvCxnSpPr>
      <xdr:spPr>
        <a:xfrm>
          <a:off x="10388600" y="1489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4044</xdr:rowOff>
    </xdr:from>
    <xdr:ext cx="469744" cy="259045"/>
    <xdr:sp macro="" textlink="">
      <xdr:nvSpPr>
        <xdr:cNvPr id="352" name="【公営住宅】&#10;一人当たり面積最大値テキスト">
          <a:extLst>
            <a:ext uri="{FF2B5EF4-FFF2-40B4-BE49-F238E27FC236}">
              <a16:creationId xmlns:a16="http://schemas.microsoft.com/office/drawing/2014/main" id="{D834F0FA-1DDE-4F92-B002-8132E3853DFA}"/>
            </a:ext>
          </a:extLst>
        </xdr:cNvPr>
        <xdr:cNvSpPr txBox="1"/>
      </xdr:nvSpPr>
      <xdr:spPr>
        <a:xfrm>
          <a:off x="10515600" y="1320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57367</xdr:rowOff>
    </xdr:from>
    <xdr:to>
      <xdr:col>55</xdr:col>
      <xdr:colOff>88900</xdr:colOff>
      <xdr:row>78</xdr:row>
      <xdr:rowOff>57367</xdr:rowOff>
    </xdr:to>
    <xdr:cxnSp macro="">
      <xdr:nvCxnSpPr>
        <xdr:cNvPr id="353" name="直線コネクタ 352">
          <a:extLst>
            <a:ext uri="{FF2B5EF4-FFF2-40B4-BE49-F238E27FC236}">
              <a16:creationId xmlns:a16="http://schemas.microsoft.com/office/drawing/2014/main" id="{10ED68F1-1CA7-4C9D-BCB9-FFE9CABD9277}"/>
            </a:ext>
          </a:extLst>
        </xdr:cNvPr>
        <xdr:cNvCxnSpPr/>
      </xdr:nvCxnSpPr>
      <xdr:spPr>
        <a:xfrm>
          <a:off x="10388600" y="1343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34307</xdr:rowOff>
    </xdr:from>
    <xdr:ext cx="469744" cy="259045"/>
    <xdr:sp macro="" textlink="">
      <xdr:nvSpPr>
        <xdr:cNvPr id="354" name="【公営住宅】&#10;一人当たり面積平均値テキスト">
          <a:extLst>
            <a:ext uri="{FF2B5EF4-FFF2-40B4-BE49-F238E27FC236}">
              <a16:creationId xmlns:a16="http://schemas.microsoft.com/office/drawing/2014/main" id="{69AEF440-2801-4FF3-B9CA-A908F6EC4B4D}"/>
            </a:ext>
          </a:extLst>
        </xdr:cNvPr>
        <xdr:cNvSpPr txBox="1"/>
      </xdr:nvSpPr>
      <xdr:spPr>
        <a:xfrm>
          <a:off x="10515600" y="14607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5" name="フローチャート: 判断 354">
          <a:extLst>
            <a:ext uri="{FF2B5EF4-FFF2-40B4-BE49-F238E27FC236}">
              <a16:creationId xmlns:a16="http://schemas.microsoft.com/office/drawing/2014/main" id="{13F655AD-F1A0-4AB1-B3AD-AA2F994ED05E}"/>
            </a:ext>
          </a:extLst>
        </xdr:cNvPr>
        <xdr:cNvSpPr/>
      </xdr:nvSpPr>
      <xdr:spPr>
        <a:xfrm>
          <a:off x="104267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65677</xdr:rowOff>
    </xdr:from>
    <xdr:to>
      <xdr:col>50</xdr:col>
      <xdr:colOff>165100</xdr:colOff>
      <xdr:row>85</xdr:row>
      <xdr:rowOff>167277</xdr:rowOff>
    </xdr:to>
    <xdr:sp macro="" textlink="">
      <xdr:nvSpPr>
        <xdr:cNvPr id="356" name="フローチャート: 判断 355">
          <a:extLst>
            <a:ext uri="{FF2B5EF4-FFF2-40B4-BE49-F238E27FC236}">
              <a16:creationId xmlns:a16="http://schemas.microsoft.com/office/drawing/2014/main" id="{03788ADE-79C2-4171-AE95-7A264FE52324}"/>
            </a:ext>
          </a:extLst>
        </xdr:cNvPr>
        <xdr:cNvSpPr/>
      </xdr:nvSpPr>
      <xdr:spPr>
        <a:xfrm>
          <a:off x="9588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58820</xdr:rowOff>
    </xdr:from>
    <xdr:to>
      <xdr:col>46</xdr:col>
      <xdr:colOff>38100</xdr:colOff>
      <xdr:row>85</xdr:row>
      <xdr:rowOff>160420</xdr:rowOff>
    </xdr:to>
    <xdr:sp macro="" textlink="">
      <xdr:nvSpPr>
        <xdr:cNvPr id="357" name="フローチャート: 判断 356">
          <a:extLst>
            <a:ext uri="{FF2B5EF4-FFF2-40B4-BE49-F238E27FC236}">
              <a16:creationId xmlns:a16="http://schemas.microsoft.com/office/drawing/2014/main" id="{31766971-0B9E-4622-A1BD-67E1C439F054}"/>
            </a:ext>
          </a:extLst>
        </xdr:cNvPr>
        <xdr:cNvSpPr/>
      </xdr:nvSpPr>
      <xdr:spPr>
        <a:xfrm>
          <a:off x="8699500" y="1463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35306</xdr:rowOff>
    </xdr:from>
    <xdr:to>
      <xdr:col>41</xdr:col>
      <xdr:colOff>101600</xdr:colOff>
      <xdr:row>85</xdr:row>
      <xdr:rowOff>136906</xdr:rowOff>
    </xdr:to>
    <xdr:sp macro="" textlink="">
      <xdr:nvSpPr>
        <xdr:cNvPr id="358" name="フローチャート: 判断 357">
          <a:extLst>
            <a:ext uri="{FF2B5EF4-FFF2-40B4-BE49-F238E27FC236}">
              <a16:creationId xmlns:a16="http://schemas.microsoft.com/office/drawing/2014/main" id="{32509462-B442-4144-917C-32648C6ADB6A}"/>
            </a:ext>
          </a:extLst>
        </xdr:cNvPr>
        <xdr:cNvSpPr/>
      </xdr:nvSpPr>
      <xdr:spPr>
        <a:xfrm>
          <a:off x="7810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27468</xdr:rowOff>
    </xdr:from>
    <xdr:to>
      <xdr:col>36</xdr:col>
      <xdr:colOff>165100</xdr:colOff>
      <xdr:row>85</xdr:row>
      <xdr:rowOff>129068</xdr:rowOff>
    </xdr:to>
    <xdr:sp macro="" textlink="">
      <xdr:nvSpPr>
        <xdr:cNvPr id="359" name="フローチャート: 判断 358">
          <a:extLst>
            <a:ext uri="{FF2B5EF4-FFF2-40B4-BE49-F238E27FC236}">
              <a16:creationId xmlns:a16="http://schemas.microsoft.com/office/drawing/2014/main" id="{2F55345E-FBB4-40E8-85FB-82C1DFC55F32}"/>
            </a:ext>
          </a:extLst>
        </xdr:cNvPr>
        <xdr:cNvSpPr/>
      </xdr:nvSpPr>
      <xdr:spPr>
        <a:xfrm>
          <a:off x="6921500" y="146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B401075-547F-454F-9170-344DDBE3C26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09D7FFF-9BE9-4C56-9A63-C22F471122C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4F95DBE-D146-4832-9706-CE08155DA1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ADBD08B1-CBB9-4734-B0F2-7CE7455E2AA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342CD9F2-DDF1-44EF-ABF7-C21E2AECF5A7}"/>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65" name="楕円 364">
          <a:extLst>
            <a:ext uri="{FF2B5EF4-FFF2-40B4-BE49-F238E27FC236}">
              <a16:creationId xmlns:a16="http://schemas.microsoft.com/office/drawing/2014/main" id="{D559D8AB-7A2E-4539-BAED-E190C1892B25}"/>
            </a:ext>
          </a:extLst>
        </xdr:cNvPr>
        <xdr:cNvSpPr/>
      </xdr:nvSpPr>
      <xdr:spPr>
        <a:xfrm>
          <a:off x="10426700" y="143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135907</xdr:rowOff>
    </xdr:from>
    <xdr:ext cx="469744" cy="259045"/>
    <xdr:sp macro="" textlink="">
      <xdr:nvSpPr>
        <xdr:cNvPr id="366" name="【公営住宅】&#10;一人当たり面積該当値テキスト">
          <a:extLst>
            <a:ext uri="{FF2B5EF4-FFF2-40B4-BE49-F238E27FC236}">
              <a16:creationId xmlns:a16="http://schemas.microsoft.com/office/drawing/2014/main" id="{8C37A70A-9C54-4FC0-A8B6-DB7389C0A036}"/>
            </a:ext>
          </a:extLst>
        </xdr:cNvPr>
        <xdr:cNvSpPr txBox="1"/>
      </xdr:nvSpPr>
      <xdr:spPr>
        <a:xfrm>
          <a:off x="10515600"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127073</xdr:rowOff>
    </xdr:from>
    <xdr:to>
      <xdr:col>50</xdr:col>
      <xdr:colOff>165100</xdr:colOff>
      <xdr:row>84</xdr:row>
      <xdr:rowOff>57223</xdr:rowOff>
    </xdr:to>
    <xdr:sp macro="" textlink="">
      <xdr:nvSpPr>
        <xdr:cNvPr id="367" name="楕円 366">
          <a:extLst>
            <a:ext uri="{FF2B5EF4-FFF2-40B4-BE49-F238E27FC236}">
              <a16:creationId xmlns:a16="http://schemas.microsoft.com/office/drawing/2014/main" id="{693FE3FF-14A3-410E-8176-74584F8FD7FE}"/>
            </a:ext>
          </a:extLst>
        </xdr:cNvPr>
        <xdr:cNvSpPr/>
      </xdr:nvSpPr>
      <xdr:spPr>
        <a:xfrm>
          <a:off x="9588500" y="143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163830</xdr:rowOff>
    </xdr:from>
    <xdr:to>
      <xdr:col>55</xdr:col>
      <xdr:colOff>0</xdr:colOff>
      <xdr:row>84</xdr:row>
      <xdr:rowOff>6423</xdr:rowOff>
    </xdr:to>
    <xdr:cxnSp macro="">
      <xdr:nvCxnSpPr>
        <xdr:cNvPr id="368" name="直線コネクタ 367">
          <a:extLst>
            <a:ext uri="{FF2B5EF4-FFF2-40B4-BE49-F238E27FC236}">
              <a16:creationId xmlns:a16="http://schemas.microsoft.com/office/drawing/2014/main" id="{79B151A5-4BFF-476D-808F-1B493AC8D240}"/>
            </a:ext>
          </a:extLst>
        </xdr:cNvPr>
        <xdr:cNvCxnSpPr/>
      </xdr:nvCxnSpPr>
      <xdr:spPr>
        <a:xfrm flipV="1">
          <a:off x="9639300" y="14394180"/>
          <a:ext cx="838200" cy="14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131972</xdr:rowOff>
    </xdr:from>
    <xdr:to>
      <xdr:col>46</xdr:col>
      <xdr:colOff>38100</xdr:colOff>
      <xdr:row>84</xdr:row>
      <xdr:rowOff>62122</xdr:rowOff>
    </xdr:to>
    <xdr:sp macro="" textlink="">
      <xdr:nvSpPr>
        <xdr:cNvPr id="369" name="楕円 368">
          <a:extLst>
            <a:ext uri="{FF2B5EF4-FFF2-40B4-BE49-F238E27FC236}">
              <a16:creationId xmlns:a16="http://schemas.microsoft.com/office/drawing/2014/main" id="{E21FA182-5E61-4337-BAE6-7F34DBDBB0D0}"/>
            </a:ext>
          </a:extLst>
        </xdr:cNvPr>
        <xdr:cNvSpPr/>
      </xdr:nvSpPr>
      <xdr:spPr>
        <a:xfrm>
          <a:off x="8699500" y="1436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6423</xdr:rowOff>
    </xdr:from>
    <xdr:to>
      <xdr:col>50</xdr:col>
      <xdr:colOff>114300</xdr:colOff>
      <xdr:row>84</xdr:row>
      <xdr:rowOff>11322</xdr:rowOff>
    </xdr:to>
    <xdr:cxnSp macro="">
      <xdr:nvCxnSpPr>
        <xdr:cNvPr id="370" name="直線コネクタ 369">
          <a:extLst>
            <a:ext uri="{FF2B5EF4-FFF2-40B4-BE49-F238E27FC236}">
              <a16:creationId xmlns:a16="http://schemas.microsoft.com/office/drawing/2014/main" id="{E16BF896-E99A-4022-B38E-02997DB70C07}"/>
            </a:ext>
          </a:extLst>
        </xdr:cNvPr>
        <xdr:cNvCxnSpPr/>
      </xdr:nvCxnSpPr>
      <xdr:spPr>
        <a:xfrm flipV="1">
          <a:off x="8750300" y="1440822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118582</xdr:rowOff>
    </xdr:from>
    <xdr:to>
      <xdr:col>41</xdr:col>
      <xdr:colOff>101600</xdr:colOff>
      <xdr:row>84</xdr:row>
      <xdr:rowOff>48732</xdr:rowOff>
    </xdr:to>
    <xdr:sp macro="" textlink="">
      <xdr:nvSpPr>
        <xdr:cNvPr id="371" name="楕円 370">
          <a:extLst>
            <a:ext uri="{FF2B5EF4-FFF2-40B4-BE49-F238E27FC236}">
              <a16:creationId xmlns:a16="http://schemas.microsoft.com/office/drawing/2014/main" id="{6C394C34-4A5B-4182-8207-2B29DE8FF31A}"/>
            </a:ext>
          </a:extLst>
        </xdr:cNvPr>
        <xdr:cNvSpPr/>
      </xdr:nvSpPr>
      <xdr:spPr>
        <a:xfrm>
          <a:off x="7810500" y="1434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169382</xdr:rowOff>
    </xdr:from>
    <xdr:to>
      <xdr:col>45</xdr:col>
      <xdr:colOff>177800</xdr:colOff>
      <xdr:row>84</xdr:row>
      <xdr:rowOff>11322</xdr:rowOff>
    </xdr:to>
    <xdr:cxnSp macro="">
      <xdr:nvCxnSpPr>
        <xdr:cNvPr id="372" name="直線コネクタ 371">
          <a:extLst>
            <a:ext uri="{FF2B5EF4-FFF2-40B4-BE49-F238E27FC236}">
              <a16:creationId xmlns:a16="http://schemas.microsoft.com/office/drawing/2014/main" id="{4E571CC3-E0CB-479E-88D1-00207DAA9EFB}"/>
            </a:ext>
          </a:extLst>
        </xdr:cNvPr>
        <xdr:cNvCxnSpPr/>
      </xdr:nvCxnSpPr>
      <xdr:spPr>
        <a:xfrm>
          <a:off x="7861300" y="14399732"/>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135889</xdr:rowOff>
    </xdr:from>
    <xdr:to>
      <xdr:col>36</xdr:col>
      <xdr:colOff>165100</xdr:colOff>
      <xdr:row>84</xdr:row>
      <xdr:rowOff>66039</xdr:rowOff>
    </xdr:to>
    <xdr:sp macro="" textlink="">
      <xdr:nvSpPr>
        <xdr:cNvPr id="373" name="楕円 372">
          <a:extLst>
            <a:ext uri="{FF2B5EF4-FFF2-40B4-BE49-F238E27FC236}">
              <a16:creationId xmlns:a16="http://schemas.microsoft.com/office/drawing/2014/main" id="{017D5059-CC7A-4872-B526-340BF1FB27A7}"/>
            </a:ext>
          </a:extLst>
        </xdr:cNvPr>
        <xdr:cNvSpPr/>
      </xdr:nvSpPr>
      <xdr:spPr>
        <a:xfrm>
          <a:off x="69215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169382</xdr:rowOff>
    </xdr:from>
    <xdr:to>
      <xdr:col>41</xdr:col>
      <xdr:colOff>50800</xdr:colOff>
      <xdr:row>84</xdr:row>
      <xdr:rowOff>15239</xdr:rowOff>
    </xdr:to>
    <xdr:cxnSp macro="">
      <xdr:nvCxnSpPr>
        <xdr:cNvPr id="374" name="直線コネクタ 373">
          <a:extLst>
            <a:ext uri="{FF2B5EF4-FFF2-40B4-BE49-F238E27FC236}">
              <a16:creationId xmlns:a16="http://schemas.microsoft.com/office/drawing/2014/main" id="{CE45E0BD-392A-4C71-9276-348D52C692BE}"/>
            </a:ext>
          </a:extLst>
        </xdr:cNvPr>
        <xdr:cNvCxnSpPr/>
      </xdr:nvCxnSpPr>
      <xdr:spPr>
        <a:xfrm flipV="1">
          <a:off x="6972300" y="14399732"/>
          <a:ext cx="889000" cy="1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158404</xdr:rowOff>
    </xdr:from>
    <xdr:ext cx="469744" cy="259045"/>
    <xdr:sp macro="" textlink="">
      <xdr:nvSpPr>
        <xdr:cNvPr id="375" name="n_1aveValue【公営住宅】&#10;一人当たり面積">
          <a:extLst>
            <a:ext uri="{FF2B5EF4-FFF2-40B4-BE49-F238E27FC236}">
              <a16:creationId xmlns:a16="http://schemas.microsoft.com/office/drawing/2014/main" id="{ABDF7BB7-51F2-4403-934F-34C25942E4AB}"/>
            </a:ext>
          </a:extLst>
        </xdr:cNvPr>
        <xdr:cNvSpPr txBox="1"/>
      </xdr:nvSpPr>
      <xdr:spPr>
        <a:xfrm>
          <a:off x="9391727" y="1473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151547</xdr:rowOff>
    </xdr:from>
    <xdr:ext cx="469744" cy="259045"/>
    <xdr:sp macro="" textlink="">
      <xdr:nvSpPr>
        <xdr:cNvPr id="376" name="n_2aveValue【公営住宅】&#10;一人当たり面積">
          <a:extLst>
            <a:ext uri="{FF2B5EF4-FFF2-40B4-BE49-F238E27FC236}">
              <a16:creationId xmlns:a16="http://schemas.microsoft.com/office/drawing/2014/main" id="{971C97DB-6507-4BCD-B066-A99CC351441F}"/>
            </a:ext>
          </a:extLst>
        </xdr:cNvPr>
        <xdr:cNvSpPr txBox="1"/>
      </xdr:nvSpPr>
      <xdr:spPr>
        <a:xfrm>
          <a:off x="8515427" y="1472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128033</xdr:rowOff>
    </xdr:from>
    <xdr:ext cx="469744" cy="259045"/>
    <xdr:sp macro="" textlink="">
      <xdr:nvSpPr>
        <xdr:cNvPr id="377" name="n_3aveValue【公営住宅】&#10;一人当たり面積">
          <a:extLst>
            <a:ext uri="{FF2B5EF4-FFF2-40B4-BE49-F238E27FC236}">
              <a16:creationId xmlns:a16="http://schemas.microsoft.com/office/drawing/2014/main" id="{989F6500-3C57-459B-9EEB-59D91419D28E}"/>
            </a:ext>
          </a:extLst>
        </xdr:cNvPr>
        <xdr:cNvSpPr txBox="1"/>
      </xdr:nvSpPr>
      <xdr:spPr>
        <a:xfrm>
          <a:off x="7626427" y="1470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120195</xdr:rowOff>
    </xdr:from>
    <xdr:ext cx="469744" cy="259045"/>
    <xdr:sp macro="" textlink="">
      <xdr:nvSpPr>
        <xdr:cNvPr id="378" name="n_4aveValue【公営住宅】&#10;一人当たり面積">
          <a:extLst>
            <a:ext uri="{FF2B5EF4-FFF2-40B4-BE49-F238E27FC236}">
              <a16:creationId xmlns:a16="http://schemas.microsoft.com/office/drawing/2014/main" id="{1EF48835-F26C-42AA-ABF4-CDEA7D941CF3}"/>
            </a:ext>
          </a:extLst>
        </xdr:cNvPr>
        <xdr:cNvSpPr txBox="1"/>
      </xdr:nvSpPr>
      <xdr:spPr>
        <a:xfrm>
          <a:off x="6737427" y="1469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73750</xdr:rowOff>
    </xdr:from>
    <xdr:ext cx="469744" cy="259045"/>
    <xdr:sp macro="" textlink="">
      <xdr:nvSpPr>
        <xdr:cNvPr id="379" name="n_1mainValue【公営住宅】&#10;一人当たり面積">
          <a:extLst>
            <a:ext uri="{FF2B5EF4-FFF2-40B4-BE49-F238E27FC236}">
              <a16:creationId xmlns:a16="http://schemas.microsoft.com/office/drawing/2014/main" id="{E0F3A90F-7A00-43FD-83A6-437E22A4D660}"/>
            </a:ext>
          </a:extLst>
        </xdr:cNvPr>
        <xdr:cNvSpPr txBox="1"/>
      </xdr:nvSpPr>
      <xdr:spPr>
        <a:xfrm>
          <a:off x="9391727" y="14132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78649</xdr:rowOff>
    </xdr:from>
    <xdr:ext cx="469744" cy="259045"/>
    <xdr:sp macro="" textlink="">
      <xdr:nvSpPr>
        <xdr:cNvPr id="380" name="n_2mainValue【公営住宅】&#10;一人当たり面積">
          <a:extLst>
            <a:ext uri="{FF2B5EF4-FFF2-40B4-BE49-F238E27FC236}">
              <a16:creationId xmlns:a16="http://schemas.microsoft.com/office/drawing/2014/main" id="{1860C47C-087C-4B6C-B713-11D37B61B384}"/>
            </a:ext>
          </a:extLst>
        </xdr:cNvPr>
        <xdr:cNvSpPr txBox="1"/>
      </xdr:nvSpPr>
      <xdr:spPr>
        <a:xfrm>
          <a:off x="8515427" y="14137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65259</xdr:rowOff>
    </xdr:from>
    <xdr:ext cx="469744" cy="259045"/>
    <xdr:sp macro="" textlink="">
      <xdr:nvSpPr>
        <xdr:cNvPr id="381" name="n_3mainValue【公営住宅】&#10;一人当たり面積">
          <a:extLst>
            <a:ext uri="{FF2B5EF4-FFF2-40B4-BE49-F238E27FC236}">
              <a16:creationId xmlns:a16="http://schemas.microsoft.com/office/drawing/2014/main" id="{942FAD85-D56F-43D3-8FBE-86FB0795D55A}"/>
            </a:ext>
          </a:extLst>
        </xdr:cNvPr>
        <xdr:cNvSpPr txBox="1"/>
      </xdr:nvSpPr>
      <xdr:spPr>
        <a:xfrm>
          <a:off x="7626427" y="14124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82566</xdr:rowOff>
    </xdr:from>
    <xdr:ext cx="469744" cy="259045"/>
    <xdr:sp macro="" textlink="">
      <xdr:nvSpPr>
        <xdr:cNvPr id="382" name="n_4mainValue【公営住宅】&#10;一人当たり面積">
          <a:extLst>
            <a:ext uri="{FF2B5EF4-FFF2-40B4-BE49-F238E27FC236}">
              <a16:creationId xmlns:a16="http://schemas.microsoft.com/office/drawing/2014/main" id="{7321D261-21BE-454D-9B50-5AD71C54F275}"/>
            </a:ext>
          </a:extLst>
        </xdr:cNvPr>
        <xdr:cNvSpPr txBox="1"/>
      </xdr:nvSpPr>
      <xdr:spPr>
        <a:xfrm>
          <a:off x="6737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973A1003-02E7-4472-9497-3840FD5CABC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343B20C4-7E2A-4545-B3DE-279F840903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085E1220-EF29-4D39-B897-6530F110779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B8BBD4B5-1FCF-4D66-9CE6-4BD22E256AC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AE59EF8C-6306-4FDB-9480-B270DCE3C05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544A4CC8-EDE0-41EB-85E0-4305EB3268E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EF106B79-0B2F-498C-8A74-7BF92DBB3C4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4A4195EB-F89B-4ECC-89B9-FCBECEE009A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a:extLst>
            <a:ext uri="{FF2B5EF4-FFF2-40B4-BE49-F238E27FC236}">
              <a16:creationId xmlns:a16="http://schemas.microsoft.com/office/drawing/2014/main" id="{A6996F54-9C00-4344-B42E-AA4DA9013AC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a:extLst>
            <a:ext uri="{FF2B5EF4-FFF2-40B4-BE49-F238E27FC236}">
              <a16:creationId xmlns:a16="http://schemas.microsoft.com/office/drawing/2014/main" id="{68C2BBFC-6A7F-4CCF-ACCC-344318D2936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a:extLst>
            <a:ext uri="{FF2B5EF4-FFF2-40B4-BE49-F238E27FC236}">
              <a16:creationId xmlns:a16="http://schemas.microsoft.com/office/drawing/2014/main" id="{251A6BE8-333B-41D6-BDE2-D6CA99391A5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a:extLst>
            <a:ext uri="{FF2B5EF4-FFF2-40B4-BE49-F238E27FC236}">
              <a16:creationId xmlns:a16="http://schemas.microsoft.com/office/drawing/2014/main" id="{986CA49E-9607-488A-983E-9B5C7B30B71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a:extLst>
            <a:ext uri="{FF2B5EF4-FFF2-40B4-BE49-F238E27FC236}">
              <a16:creationId xmlns:a16="http://schemas.microsoft.com/office/drawing/2014/main" id="{683F5D3C-FB13-4EAD-9250-6B6F03A4A5B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a:extLst>
            <a:ext uri="{FF2B5EF4-FFF2-40B4-BE49-F238E27FC236}">
              <a16:creationId xmlns:a16="http://schemas.microsoft.com/office/drawing/2014/main" id="{5EC7A331-8ED6-4CEF-B825-EA03790CD7E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a:extLst>
            <a:ext uri="{FF2B5EF4-FFF2-40B4-BE49-F238E27FC236}">
              <a16:creationId xmlns:a16="http://schemas.microsoft.com/office/drawing/2014/main" id="{BEB1C3A8-0FCE-4988-9F29-41078C26F51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a:extLst>
            <a:ext uri="{FF2B5EF4-FFF2-40B4-BE49-F238E27FC236}">
              <a16:creationId xmlns:a16="http://schemas.microsoft.com/office/drawing/2014/main" id="{18A031AF-D6E8-42B8-A544-10075540938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E92064A0-AC48-4789-869F-07A5A57FF76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745CF90E-C5E8-4AD3-A382-3BB047D3FB3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8F46866C-BC1B-4687-9084-7BCD6F46A54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5E742A49-7A54-43D8-ACB6-E88AA12D660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9A4AEBC8-4EBA-41D3-B7EB-7B9B9C6C758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3958EE02-BA3E-4433-86C1-26E3EEFD914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A9981030-F313-4B6A-83A1-0491C270850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0F9C8422-E37E-4347-9ECB-F39E6AFDE0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1C1325F5-1B61-42EF-A435-992C9CF852A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9A442E6E-BF20-4E5A-9C20-A87AE381B19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2B15A606-527F-4BB6-8B3E-031ED3E9207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10" name="直線コネクタ 409">
          <a:extLst>
            <a:ext uri="{FF2B5EF4-FFF2-40B4-BE49-F238E27FC236}">
              <a16:creationId xmlns:a16="http://schemas.microsoft.com/office/drawing/2014/main" id="{02A97FFA-9055-4E9B-9664-B36CE900C97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11" name="テキスト ボックス 410">
          <a:extLst>
            <a:ext uri="{FF2B5EF4-FFF2-40B4-BE49-F238E27FC236}">
              <a16:creationId xmlns:a16="http://schemas.microsoft.com/office/drawing/2014/main" id="{91E51195-5690-415D-8A99-E5CB02D0B6E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2" name="直線コネクタ 411">
          <a:extLst>
            <a:ext uri="{FF2B5EF4-FFF2-40B4-BE49-F238E27FC236}">
              <a16:creationId xmlns:a16="http://schemas.microsoft.com/office/drawing/2014/main" id="{307CB2B2-A707-4517-B1AC-A48DE0DB091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3" name="テキスト ボックス 412">
          <a:extLst>
            <a:ext uri="{FF2B5EF4-FFF2-40B4-BE49-F238E27FC236}">
              <a16:creationId xmlns:a16="http://schemas.microsoft.com/office/drawing/2014/main" id="{2C5B1C14-FE30-498B-A254-A1CD597E46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4" name="直線コネクタ 413">
          <a:extLst>
            <a:ext uri="{FF2B5EF4-FFF2-40B4-BE49-F238E27FC236}">
              <a16:creationId xmlns:a16="http://schemas.microsoft.com/office/drawing/2014/main" id="{49A4AB8F-21DA-46E9-99DD-EFCB4A62194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5" name="テキスト ボックス 414">
          <a:extLst>
            <a:ext uri="{FF2B5EF4-FFF2-40B4-BE49-F238E27FC236}">
              <a16:creationId xmlns:a16="http://schemas.microsoft.com/office/drawing/2014/main" id="{7D9891D2-0913-4569-9728-ABB61564E30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6" name="直線コネクタ 415">
          <a:extLst>
            <a:ext uri="{FF2B5EF4-FFF2-40B4-BE49-F238E27FC236}">
              <a16:creationId xmlns:a16="http://schemas.microsoft.com/office/drawing/2014/main" id="{F216B801-2D0D-4616-8F33-F4CF67C031D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7" name="テキスト ボックス 416">
          <a:extLst>
            <a:ext uri="{FF2B5EF4-FFF2-40B4-BE49-F238E27FC236}">
              <a16:creationId xmlns:a16="http://schemas.microsoft.com/office/drawing/2014/main" id="{05ED2586-819A-4D0B-9636-0A04C4778DF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8" name="直線コネクタ 417">
          <a:extLst>
            <a:ext uri="{FF2B5EF4-FFF2-40B4-BE49-F238E27FC236}">
              <a16:creationId xmlns:a16="http://schemas.microsoft.com/office/drawing/2014/main" id="{95A5895E-E62B-4315-8B9C-C88DD7A7506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9" name="テキスト ボックス 418">
          <a:extLst>
            <a:ext uri="{FF2B5EF4-FFF2-40B4-BE49-F238E27FC236}">
              <a16:creationId xmlns:a16="http://schemas.microsoft.com/office/drawing/2014/main" id="{B52C9A1B-247E-4A95-848D-266718CBBFE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0" name="直線コネクタ 419">
          <a:extLst>
            <a:ext uri="{FF2B5EF4-FFF2-40B4-BE49-F238E27FC236}">
              <a16:creationId xmlns:a16="http://schemas.microsoft.com/office/drawing/2014/main" id="{F6DED12E-03CA-41C0-857F-CABAAC139BC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21" name="テキスト ボックス 420">
          <a:extLst>
            <a:ext uri="{FF2B5EF4-FFF2-40B4-BE49-F238E27FC236}">
              <a16:creationId xmlns:a16="http://schemas.microsoft.com/office/drawing/2014/main" id="{D0C6D5B9-4887-498C-AB8E-09170D8A05C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2" name="直線コネクタ 421">
          <a:extLst>
            <a:ext uri="{FF2B5EF4-FFF2-40B4-BE49-F238E27FC236}">
              <a16:creationId xmlns:a16="http://schemas.microsoft.com/office/drawing/2014/main" id="{04CD344F-8463-4E03-8B36-6EEB598828C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3" name="【認定こども園・幼稚園・保育所】&#10;有形固定資産減価償却率グラフ枠">
          <a:extLst>
            <a:ext uri="{FF2B5EF4-FFF2-40B4-BE49-F238E27FC236}">
              <a16:creationId xmlns:a16="http://schemas.microsoft.com/office/drawing/2014/main" id="{EF79B991-5BC3-4CD2-86AE-CEEFF50F06A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117022</xdr:rowOff>
    </xdr:from>
    <xdr:to>
      <xdr:col>85</xdr:col>
      <xdr:colOff>126364</xdr:colOff>
      <xdr:row>42</xdr:row>
      <xdr:rowOff>92528</xdr:rowOff>
    </xdr:to>
    <xdr:cxnSp macro="">
      <xdr:nvCxnSpPr>
        <xdr:cNvPr id="424" name="直線コネクタ 423">
          <a:extLst>
            <a:ext uri="{FF2B5EF4-FFF2-40B4-BE49-F238E27FC236}">
              <a16:creationId xmlns:a16="http://schemas.microsoft.com/office/drawing/2014/main" id="{D30D769D-5340-49D6-A8AD-804D6DA5BA44}"/>
            </a:ext>
          </a:extLst>
        </xdr:cNvPr>
        <xdr:cNvCxnSpPr/>
      </xdr:nvCxnSpPr>
      <xdr:spPr>
        <a:xfrm flipV="1">
          <a:off x="16318864" y="57748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5" name="【認定こども園・幼稚園・保育所】&#10;有形固定資産減価償却率最小値テキスト">
          <a:extLst>
            <a:ext uri="{FF2B5EF4-FFF2-40B4-BE49-F238E27FC236}">
              <a16:creationId xmlns:a16="http://schemas.microsoft.com/office/drawing/2014/main" id="{45893A60-2F3D-40D0-B22C-AAF42874977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6" name="直線コネクタ 425">
          <a:extLst>
            <a:ext uri="{FF2B5EF4-FFF2-40B4-BE49-F238E27FC236}">
              <a16:creationId xmlns:a16="http://schemas.microsoft.com/office/drawing/2014/main" id="{0A42683F-BF79-48CE-82A4-145668AEAA58}"/>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63699</xdr:rowOff>
    </xdr:from>
    <xdr:ext cx="340478" cy="259045"/>
    <xdr:sp macro="" textlink="">
      <xdr:nvSpPr>
        <xdr:cNvPr id="427" name="【認定こども園・幼稚園・保育所】&#10;有形固定資産減価償却率最大値テキスト">
          <a:extLst>
            <a:ext uri="{FF2B5EF4-FFF2-40B4-BE49-F238E27FC236}">
              <a16:creationId xmlns:a16="http://schemas.microsoft.com/office/drawing/2014/main" id="{5B7E967B-02C3-4F78-A6FC-0952BB30A6AC}"/>
            </a:ext>
          </a:extLst>
        </xdr:cNvPr>
        <xdr:cNvSpPr txBox="1"/>
      </xdr:nvSpPr>
      <xdr:spPr>
        <a:xfrm>
          <a:off x="16357600" y="55500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117022</xdr:rowOff>
    </xdr:from>
    <xdr:to>
      <xdr:col>86</xdr:col>
      <xdr:colOff>25400</xdr:colOff>
      <xdr:row>33</xdr:row>
      <xdr:rowOff>117022</xdr:rowOff>
    </xdr:to>
    <xdr:cxnSp macro="">
      <xdr:nvCxnSpPr>
        <xdr:cNvPr id="428" name="直線コネクタ 427">
          <a:extLst>
            <a:ext uri="{FF2B5EF4-FFF2-40B4-BE49-F238E27FC236}">
              <a16:creationId xmlns:a16="http://schemas.microsoft.com/office/drawing/2014/main" id="{775671FB-F070-4949-A86A-0DD8494AE2ED}"/>
            </a:ext>
          </a:extLst>
        </xdr:cNvPr>
        <xdr:cNvCxnSpPr/>
      </xdr:nvCxnSpPr>
      <xdr:spPr>
        <a:xfrm>
          <a:off x="16230600" y="577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51180</xdr:rowOff>
    </xdr:from>
    <xdr:ext cx="405111" cy="259045"/>
    <xdr:sp macro="" textlink="">
      <xdr:nvSpPr>
        <xdr:cNvPr id="429" name="【認定こども園・幼稚園・保育所】&#10;有形固定資産減価償却率平均値テキスト">
          <a:extLst>
            <a:ext uri="{FF2B5EF4-FFF2-40B4-BE49-F238E27FC236}">
              <a16:creationId xmlns:a16="http://schemas.microsoft.com/office/drawing/2014/main" id="{6A165FBD-CAB8-4ABF-8254-80CA0279C4F7}"/>
            </a:ext>
          </a:extLst>
        </xdr:cNvPr>
        <xdr:cNvSpPr txBox="1"/>
      </xdr:nvSpPr>
      <xdr:spPr>
        <a:xfrm>
          <a:off x="16357600" y="656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72753</xdr:rowOff>
    </xdr:from>
    <xdr:to>
      <xdr:col>85</xdr:col>
      <xdr:colOff>177800</xdr:colOff>
      <xdr:row>39</xdr:row>
      <xdr:rowOff>2903</xdr:rowOff>
    </xdr:to>
    <xdr:sp macro="" textlink="">
      <xdr:nvSpPr>
        <xdr:cNvPr id="430" name="フローチャート: 判断 429">
          <a:extLst>
            <a:ext uri="{FF2B5EF4-FFF2-40B4-BE49-F238E27FC236}">
              <a16:creationId xmlns:a16="http://schemas.microsoft.com/office/drawing/2014/main" id="{4E5E8757-921F-4305-99E7-F376E680E5A6}"/>
            </a:ext>
          </a:extLst>
        </xdr:cNvPr>
        <xdr:cNvSpPr/>
      </xdr:nvSpPr>
      <xdr:spPr>
        <a:xfrm>
          <a:off x="162687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431" name="フローチャート: 判断 430">
          <a:extLst>
            <a:ext uri="{FF2B5EF4-FFF2-40B4-BE49-F238E27FC236}">
              <a16:creationId xmlns:a16="http://schemas.microsoft.com/office/drawing/2014/main" id="{F3D801B5-0006-4BFC-B866-47BEFD1F2266}"/>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102144</xdr:rowOff>
    </xdr:from>
    <xdr:to>
      <xdr:col>76</xdr:col>
      <xdr:colOff>165100</xdr:colOff>
      <xdr:row>39</xdr:row>
      <xdr:rowOff>32294</xdr:rowOff>
    </xdr:to>
    <xdr:sp macro="" textlink="">
      <xdr:nvSpPr>
        <xdr:cNvPr id="432" name="フローチャート: 判断 431">
          <a:extLst>
            <a:ext uri="{FF2B5EF4-FFF2-40B4-BE49-F238E27FC236}">
              <a16:creationId xmlns:a16="http://schemas.microsoft.com/office/drawing/2014/main" id="{CA52FB2B-2A5A-4866-AD8B-7D0F12459769}"/>
            </a:ext>
          </a:extLst>
        </xdr:cNvPr>
        <xdr:cNvSpPr/>
      </xdr:nvSpPr>
      <xdr:spPr>
        <a:xfrm>
          <a:off x="14541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33" name="フローチャート: 判断 432">
          <a:extLst>
            <a:ext uri="{FF2B5EF4-FFF2-40B4-BE49-F238E27FC236}">
              <a16:creationId xmlns:a16="http://schemas.microsoft.com/office/drawing/2014/main" id="{66123C5A-6C25-47B0-9A20-012E73CAED9D}"/>
            </a:ext>
          </a:extLst>
        </xdr:cNvPr>
        <xdr:cNvSpPr/>
      </xdr:nvSpPr>
      <xdr:spPr>
        <a:xfrm>
          <a:off x="13652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12337</xdr:rowOff>
    </xdr:from>
    <xdr:to>
      <xdr:col>67</xdr:col>
      <xdr:colOff>101600</xdr:colOff>
      <xdr:row>38</xdr:row>
      <xdr:rowOff>113937</xdr:rowOff>
    </xdr:to>
    <xdr:sp macro="" textlink="">
      <xdr:nvSpPr>
        <xdr:cNvPr id="434" name="フローチャート: 判断 433">
          <a:extLst>
            <a:ext uri="{FF2B5EF4-FFF2-40B4-BE49-F238E27FC236}">
              <a16:creationId xmlns:a16="http://schemas.microsoft.com/office/drawing/2014/main" id="{2C291E35-4368-4E7F-B172-5E44AF3D11AA}"/>
            </a:ext>
          </a:extLst>
        </xdr:cNvPr>
        <xdr:cNvSpPr/>
      </xdr:nvSpPr>
      <xdr:spPr>
        <a:xfrm>
          <a:off x="12763500" y="652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83D8D320-0CE5-430A-85E3-67B88827592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65258A12-0306-4BA3-9A40-1C652EB8702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ABA0C704-ADB4-48B5-8DD5-6105298C486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D47037FF-C48E-4739-B5C8-DD8185D8207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9B60BDA6-12F0-4246-B20D-32E6F3D4AC0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84183</xdr:rowOff>
    </xdr:from>
    <xdr:to>
      <xdr:col>85</xdr:col>
      <xdr:colOff>177800</xdr:colOff>
      <xdr:row>36</xdr:row>
      <xdr:rowOff>14333</xdr:rowOff>
    </xdr:to>
    <xdr:sp macro="" textlink="">
      <xdr:nvSpPr>
        <xdr:cNvPr id="440" name="楕円 439">
          <a:extLst>
            <a:ext uri="{FF2B5EF4-FFF2-40B4-BE49-F238E27FC236}">
              <a16:creationId xmlns:a16="http://schemas.microsoft.com/office/drawing/2014/main" id="{81C6DBC6-B039-4F33-AC24-306D8FE29F82}"/>
            </a:ext>
          </a:extLst>
        </xdr:cNvPr>
        <xdr:cNvSpPr/>
      </xdr:nvSpPr>
      <xdr:spPr>
        <a:xfrm>
          <a:off x="162687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107060</xdr:rowOff>
    </xdr:from>
    <xdr:ext cx="405111" cy="259045"/>
    <xdr:sp macro="" textlink="">
      <xdr:nvSpPr>
        <xdr:cNvPr id="441" name="【認定こども園・幼稚園・保育所】&#10;有形固定資産減価償却率該当値テキスト">
          <a:extLst>
            <a:ext uri="{FF2B5EF4-FFF2-40B4-BE49-F238E27FC236}">
              <a16:creationId xmlns:a16="http://schemas.microsoft.com/office/drawing/2014/main" id="{E3CEC282-44FA-4A99-9117-148755DA3170}"/>
            </a:ext>
          </a:extLst>
        </xdr:cNvPr>
        <xdr:cNvSpPr txBox="1"/>
      </xdr:nvSpPr>
      <xdr:spPr>
        <a:xfrm>
          <a:off x="16357600" y="593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111941</xdr:rowOff>
    </xdr:from>
    <xdr:to>
      <xdr:col>81</xdr:col>
      <xdr:colOff>101600</xdr:colOff>
      <xdr:row>39</xdr:row>
      <xdr:rowOff>42091</xdr:rowOff>
    </xdr:to>
    <xdr:sp macro="" textlink="">
      <xdr:nvSpPr>
        <xdr:cNvPr id="442" name="楕円 441">
          <a:extLst>
            <a:ext uri="{FF2B5EF4-FFF2-40B4-BE49-F238E27FC236}">
              <a16:creationId xmlns:a16="http://schemas.microsoft.com/office/drawing/2014/main" id="{F811FBC3-955F-457C-A798-31D4A7AAE35F}"/>
            </a:ext>
          </a:extLst>
        </xdr:cNvPr>
        <xdr:cNvSpPr/>
      </xdr:nvSpPr>
      <xdr:spPr>
        <a:xfrm>
          <a:off x="154305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134983</xdr:rowOff>
    </xdr:from>
    <xdr:to>
      <xdr:col>85</xdr:col>
      <xdr:colOff>127000</xdr:colOff>
      <xdr:row>38</xdr:row>
      <xdr:rowOff>162741</xdr:rowOff>
    </xdr:to>
    <xdr:cxnSp macro="">
      <xdr:nvCxnSpPr>
        <xdr:cNvPr id="443" name="直線コネクタ 442">
          <a:extLst>
            <a:ext uri="{FF2B5EF4-FFF2-40B4-BE49-F238E27FC236}">
              <a16:creationId xmlns:a16="http://schemas.microsoft.com/office/drawing/2014/main" id="{4255C26F-E614-4F67-9472-51A22D157A45}"/>
            </a:ext>
          </a:extLst>
        </xdr:cNvPr>
        <xdr:cNvCxnSpPr/>
      </xdr:nvCxnSpPr>
      <xdr:spPr>
        <a:xfrm flipV="1">
          <a:off x="15481300" y="6135733"/>
          <a:ext cx="838200" cy="5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72753</xdr:rowOff>
    </xdr:from>
    <xdr:to>
      <xdr:col>76</xdr:col>
      <xdr:colOff>165100</xdr:colOff>
      <xdr:row>39</xdr:row>
      <xdr:rowOff>2903</xdr:rowOff>
    </xdr:to>
    <xdr:sp macro="" textlink="">
      <xdr:nvSpPr>
        <xdr:cNvPr id="444" name="楕円 443">
          <a:extLst>
            <a:ext uri="{FF2B5EF4-FFF2-40B4-BE49-F238E27FC236}">
              <a16:creationId xmlns:a16="http://schemas.microsoft.com/office/drawing/2014/main" id="{D0D8D379-BE64-4E8B-8666-5050EEC34011}"/>
            </a:ext>
          </a:extLst>
        </xdr:cNvPr>
        <xdr:cNvSpPr/>
      </xdr:nvSpPr>
      <xdr:spPr>
        <a:xfrm>
          <a:off x="14541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123553</xdr:rowOff>
    </xdr:from>
    <xdr:to>
      <xdr:col>81</xdr:col>
      <xdr:colOff>50800</xdr:colOff>
      <xdr:row>38</xdr:row>
      <xdr:rowOff>162741</xdr:rowOff>
    </xdr:to>
    <xdr:cxnSp macro="">
      <xdr:nvCxnSpPr>
        <xdr:cNvPr id="445" name="直線コネクタ 444">
          <a:extLst>
            <a:ext uri="{FF2B5EF4-FFF2-40B4-BE49-F238E27FC236}">
              <a16:creationId xmlns:a16="http://schemas.microsoft.com/office/drawing/2014/main" id="{0E478493-D90E-4D8F-8F2E-FB9A2CBEC204}"/>
            </a:ext>
          </a:extLst>
        </xdr:cNvPr>
        <xdr:cNvCxnSpPr/>
      </xdr:nvCxnSpPr>
      <xdr:spPr>
        <a:xfrm>
          <a:off x="14592300" y="663865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38463</xdr:rowOff>
    </xdr:from>
    <xdr:to>
      <xdr:col>72</xdr:col>
      <xdr:colOff>38100</xdr:colOff>
      <xdr:row>38</xdr:row>
      <xdr:rowOff>140063</xdr:rowOff>
    </xdr:to>
    <xdr:sp macro="" textlink="">
      <xdr:nvSpPr>
        <xdr:cNvPr id="446" name="楕円 445">
          <a:extLst>
            <a:ext uri="{FF2B5EF4-FFF2-40B4-BE49-F238E27FC236}">
              <a16:creationId xmlns:a16="http://schemas.microsoft.com/office/drawing/2014/main" id="{3F652668-5064-4BDA-9505-7F7EE0089A2A}"/>
            </a:ext>
          </a:extLst>
        </xdr:cNvPr>
        <xdr:cNvSpPr/>
      </xdr:nvSpPr>
      <xdr:spPr>
        <a:xfrm>
          <a:off x="13652500" y="65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89263</xdr:rowOff>
    </xdr:from>
    <xdr:to>
      <xdr:col>76</xdr:col>
      <xdr:colOff>114300</xdr:colOff>
      <xdr:row>38</xdr:row>
      <xdr:rowOff>123553</xdr:rowOff>
    </xdr:to>
    <xdr:cxnSp macro="">
      <xdr:nvCxnSpPr>
        <xdr:cNvPr id="447" name="直線コネクタ 446">
          <a:extLst>
            <a:ext uri="{FF2B5EF4-FFF2-40B4-BE49-F238E27FC236}">
              <a16:creationId xmlns:a16="http://schemas.microsoft.com/office/drawing/2014/main" id="{86C5B6C7-F127-4514-B44B-DBE4BF7FFCD3}"/>
            </a:ext>
          </a:extLst>
        </xdr:cNvPr>
        <xdr:cNvCxnSpPr/>
      </xdr:nvCxnSpPr>
      <xdr:spPr>
        <a:xfrm>
          <a:off x="13703300" y="660436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169091</xdr:rowOff>
    </xdr:from>
    <xdr:to>
      <xdr:col>67</xdr:col>
      <xdr:colOff>101600</xdr:colOff>
      <xdr:row>38</xdr:row>
      <xdr:rowOff>99241</xdr:rowOff>
    </xdr:to>
    <xdr:sp macro="" textlink="">
      <xdr:nvSpPr>
        <xdr:cNvPr id="448" name="楕円 447">
          <a:extLst>
            <a:ext uri="{FF2B5EF4-FFF2-40B4-BE49-F238E27FC236}">
              <a16:creationId xmlns:a16="http://schemas.microsoft.com/office/drawing/2014/main" id="{CA0CAC79-711B-4AEC-B2EE-8058679BF89B}"/>
            </a:ext>
          </a:extLst>
        </xdr:cNvPr>
        <xdr:cNvSpPr/>
      </xdr:nvSpPr>
      <xdr:spPr>
        <a:xfrm>
          <a:off x="12763500" y="651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48441</xdr:rowOff>
    </xdr:from>
    <xdr:to>
      <xdr:col>71</xdr:col>
      <xdr:colOff>177800</xdr:colOff>
      <xdr:row>38</xdr:row>
      <xdr:rowOff>89263</xdr:rowOff>
    </xdr:to>
    <xdr:cxnSp macro="">
      <xdr:nvCxnSpPr>
        <xdr:cNvPr id="449" name="直線コネクタ 448">
          <a:extLst>
            <a:ext uri="{FF2B5EF4-FFF2-40B4-BE49-F238E27FC236}">
              <a16:creationId xmlns:a16="http://schemas.microsoft.com/office/drawing/2014/main" id="{32DB329E-31E2-4365-BBDF-7537814144E3}"/>
            </a:ext>
          </a:extLst>
        </xdr:cNvPr>
        <xdr:cNvCxnSpPr/>
      </xdr:nvCxnSpPr>
      <xdr:spPr>
        <a:xfrm>
          <a:off x="12814300" y="656354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14531</xdr:rowOff>
    </xdr:from>
    <xdr:ext cx="405111" cy="259045"/>
    <xdr:sp macro="" textlink="">
      <xdr:nvSpPr>
        <xdr:cNvPr id="450" name="n_1aveValue【認定こども園・幼稚園・保育所】&#10;有形固定資産減価償却率">
          <a:extLst>
            <a:ext uri="{FF2B5EF4-FFF2-40B4-BE49-F238E27FC236}">
              <a16:creationId xmlns:a16="http://schemas.microsoft.com/office/drawing/2014/main" id="{B0CBA8C3-D777-4CCE-8979-EA826C8FFAC9}"/>
            </a:ext>
          </a:extLst>
        </xdr:cNvPr>
        <xdr:cNvSpPr txBox="1"/>
      </xdr:nvSpPr>
      <xdr:spPr>
        <a:xfrm>
          <a:off x="1526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23421</xdr:rowOff>
    </xdr:from>
    <xdr:ext cx="405111" cy="259045"/>
    <xdr:sp macro="" textlink="">
      <xdr:nvSpPr>
        <xdr:cNvPr id="451" name="n_2aveValue【認定こども園・幼稚園・保育所】&#10;有形固定資産減価償却率">
          <a:extLst>
            <a:ext uri="{FF2B5EF4-FFF2-40B4-BE49-F238E27FC236}">
              <a16:creationId xmlns:a16="http://schemas.microsoft.com/office/drawing/2014/main" id="{E7236B0C-DD98-4724-AA3B-F42E1192A222}"/>
            </a:ext>
          </a:extLst>
        </xdr:cNvPr>
        <xdr:cNvSpPr txBox="1"/>
      </xdr:nvSpPr>
      <xdr:spPr>
        <a:xfrm>
          <a:off x="14389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143527</xdr:rowOff>
    </xdr:from>
    <xdr:ext cx="405111" cy="259045"/>
    <xdr:sp macro="" textlink="">
      <xdr:nvSpPr>
        <xdr:cNvPr id="452" name="n_3aveValue【認定こども園・幼稚園・保育所】&#10;有形固定資産減価償却率">
          <a:extLst>
            <a:ext uri="{FF2B5EF4-FFF2-40B4-BE49-F238E27FC236}">
              <a16:creationId xmlns:a16="http://schemas.microsoft.com/office/drawing/2014/main" id="{5803BF25-AF58-482F-8D2A-DCBDE50A4D4B}"/>
            </a:ext>
          </a:extLst>
        </xdr:cNvPr>
        <xdr:cNvSpPr txBox="1"/>
      </xdr:nvSpPr>
      <xdr:spPr>
        <a:xfrm>
          <a:off x="135007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105064</xdr:rowOff>
    </xdr:from>
    <xdr:ext cx="405111" cy="259045"/>
    <xdr:sp macro="" textlink="">
      <xdr:nvSpPr>
        <xdr:cNvPr id="453" name="n_4aveValue【認定こども園・幼稚園・保育所】&#10;有形固定資産減価償却率">
          <a:extLst>
            <a:ext uri="{FF2B5EF4-FFF2-40B4-BE49-F238E27FC236}">
              <a16:creationId xmlns:a16="http://schemas.microsoft.com/office/drawing/2014/main" id="{935A371C-8EBD-4E39-A3FB-6102A5B7CD7E}"/>
            </a:ext>
          </a:extLst>
        </xdr:cNvPr>
        <xdr:cNvSpPr txBox="1"/>
      </xdr:nvSpPr>
      <xdr:spPr>
        <a:xfrm>
          <a:off x="12611744" y="662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33218</xdr:rowOff>
    </xdr:from>
    <xdr:ext cx="405111" cy="259045"/>
    <xdr:sp macro="" textlink="">
      <xdr:nvSpPr>
        <xdr:cNvPr id="454" name="n_1mainValue【認定こども園・幼稚園・保育所】&#10;有形固定資産減価償却率">
          <a:extLst>
            <a:ext uri="{FF2B5EF4-FFF2-40B4-BE49-F238E27FC236}">
              <a16:creationId xmlns:a16="http://schemas.microsoft.com/office/drawing/2014/main" id="{69D7991A-F6B4-4C4D-9C3B-E820F2421FF5}"/>
            </a:ext>
          </a:extLst>
        </xdr:cNvPr>
        <xdr:cNvSpPr txBox="1"/>
      </xdr:nvSpPr>
      <xdr:spPr>
        <a:xfrm>
          <a:off x="15266044" y="671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19430</xdr:rowOff>
    </xdr:from>
    <xdr:ext cx="405111" cy="259045"/>
    <xdr:sp macro="" textlink="">
      <xdr:nvSpPr>
        <xdr:cNvPr id="455" name="n_2mainValue【認定こども園・幼稚園・保育所】&#10;有形固定資産減価償却率">
          <a:extLst>
            <a:ext uri="{FF2B5EF4-FFF2-40B4-BE49-F238E27FC236}">
              <a16:creationId xmlns:a16="http://schemas.microsoft.com/office/drawing/2014/main" id="{6F3A9421-975D-409E-915D-1493462C22A2}"/>
            </a:ext>
          </a:extLst>
        </xdr:cNvPr>
        <xdr:cNvSpPr txBox="1"/>
      </xdr:nvSpPr>
      <xdr:spPr>
        <a:xfrm>
          <a:off x="14389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456" name="n_3mainValue【認定こども園・幼稚園・保育所】&#10;有形固定資産減価償却率">
          <a:extLst>
            <a:ext uri="{FF2B5EF4-FFF2-40B4-BE49-F238E27FC236}">
              <a16:creationId xmlns:a16="http://schemas.microsoft.com/office/drawing/2014/main" id="{3DECB10F-9E19-4CCA-B1CB-34D1B7765508}"/>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115769</xdr:rowOff>
    </xdr:from>
    <xdr:ext cx="405111" cy="259045"/>
    <xdr:sp macro="" textlink="">
      <xdr:nvSpPr>
        <xdr:cNvPr id="457" name="n_4mainValue【認定こども園・幼稚園・保育所】&#10;有形固定資産減価償却率">
          <a:extLst>
            <a:ext uri="{FF2B5EF4-FFF2-40B4-BE49-F238E27FC236}">
              <a16:creationId xmlns:a16="http://schemas.microsoft.com/office/drawing/2014/main" id="{A02DAE08-5281-4432-B319-F793B52085C6}"/>
            </a:ext>
          </a:extLst>
        </xdr:cNvPr>
        <xdr:cNvSpPr txBox="1"/>
      </xdr:nvSpPr>
      <xdr:spPr>
        <a:xfrm>
          <a:off x="12611744" y="628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8" name="正方形/長方形 457">
          <a:extLst>
            <a:ext uri="{FF2B5EF4-FFF2-40B4-BE49-F238E27FC236}">
              <a16:creationId xmlns:a16="http://schemas.microsoft.com/office/drawing/2014/main" id="{D7B0554B-6616-4924-9574-68474CA36B2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9" name="正方形/長方形 458">
          <a:extLst>
            <a:ext uri="{FF2B5EF4-FFF2-40B4-BE49-F238E27FC236}">
              <a16:creationId xmlns:a16="http://schemas.microsoft.com/office/drawing/2014/main" id="{2AECDF2A-9C72-43F6-8DD8-0AE7D7732EE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0" name="正方形/長方形 459">
          <a:extLst>
            <a:ext uri="{FF2B5EF4-FFF2-40B4-BE49-F238E27FC236}">
              <a16:creationId xmlns:a16="http://schemas.microsoft.com/office/drawing/2014/main" id="{F63F9868-F555-49D9-B507-E888FD57EC1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1" name="正方形/長方形 460">
          <a:extLst>
            <a:ext uri="{FF2B5EF4-FFF2-40B4-BE49-F238E27FC236}">
              <a16:creationId xmlns:a16="http://schemas.microsoft.com/office/drawing/2014/main" id="{95125E72-CB7E-4EE5-B682-54D2F1A4B0C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2" name="正方形/長方形 461">
          <a:extLst>
            <a:ext uri="{FF2B5EF4-FFF2-40B4-BE49-F238E27FC236}">
              <a16:creationId xmlns:a16="http://schemas.microsoft.com/office/drawing/2014/main" id="{C7EABB41-07B7-46EA-AE24-AC7EFFE320D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3" name="正方形/長方形 462">
          <a:extLst>
            <a:ext uri="{FF2B5EF4-FFF2-40B4-BE49-F238E27FC236}">
              <a16:creationId xmlns:a16="http://schemas.microsoft.com/office/drawing/2014/main" id="{48E5D232-AC6E-4C49-86A5-31CB66FB071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4" name="正方形/長方形 463">
          <a:extLst>
            <a:ext uri="{FF2B5EF4-FFF2-40B4-BE49-F238E27FC236}">
              <a16:creationId xmlns:a16="http://schemas.microsoft.com/office/drawing/2014/main" id="{1C035587-810B-4C88-91B4-C6D5464E659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5" name="正方形/長方形 464">
          <a:extLst>
            <a:ext uri="{FF2B5EF4-FFF2-40B4-BE49-F238E27FC236}">
              <a16:creationId xmlns:a16="http://schemas.microsoft.com/office/drawing/2014/main" id="{0BD1105E-04B5-42ED-A55D-38765C99FFB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6" name="テキスト ボックス 465">
          <a:extLst>
            <a:ext uri="{FF2B5EF4-FFF2-40B4-BE49-F238E27FC236}">
              <a16:creationId xmlns:a16="http://schemas.microsoft.com/office/drawing/2014/main" id="{B489F6C2-8EAF-45E2-BC6D-96E772D1244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7" name="直線コネクタ 466">
          <a:extLst>
            <a:ext uri="{FF2B5EF4-FFF2-40B4-BE49-F238E27FC236}">
              <a16:creationId xmlns:a16="http://schemas.microsoft.com/office/drawing/2014/main" id="{4CE37B09-A246-4F95-BF5B-C1B5FC58290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8" name="直線コネクタ 467">
          <a:extLst>
            <a:ext uri="{FF2B5EF4-FFF2-40B4-BE49-F238E27FC236}">
              <a16:creationId xmlns:a16="http://schemas.microsoft.com/office/drawing/2014/main" id="{A2C09C6A-94E4-48B7-A0C7-741912BB9A0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9" name="テキスト ボックス 468">
          <a:extLst>
            <a:ext uri="{FF2B5EF4-FFF2-40B4-BE49-F238E27FC236}">
              <a16:creationId xmlns:a16="http://schemas.microsoft.com/office/drawing/2014/main" id="{8F888901-EBEC-45CF-99B3-E8B87AC98AA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0" name="直線コネクタ 469">
          <a:extLst>
            <a:ext uri="{FF2B5EF4-FFF2-40B4-BE49-F238E27FC236}">
              <a16:creationId xmlns:a16="http://schemas.microsoft.com/office/drawing/2014/main" id="{E3E9225A-F22B-4FB7-AA64-10DF240C3828}"/>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1" name="テキスト ボックス 470">
          <a:extLst>
            <a:ext uri="{FF2B5EF4-FFF2-40B4-BE49-F238E27FC236}">
              <a16:creationId xmlns:a16="http://schemas.microsoft.com/office/drawing/2014/main" id="{03D7E8F4-25CA-43A4-A3FB-17A6C35681D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2" name="直線コネクタ 471">
          <a:extLst>
            <a:ext uri="{FF2B5EF4-FFF2-40B4-BE49-F238E27FC236}">
              <a16:creationId xmlns:a16="http://schemas.microsoft.com/office/drawing/2014/main" id="{0720ECF0-D845-4F37-8265-46AB0816BDFF}"/>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3" name="テキスト ボックス 472">
          <a:extLst>
            <a:ext uri="{FF2B5EF4-FFF2-40B4-BE49-F238E27FC236}">
              <a16:creationId xmlns:a16="http://schemas.microsoft.com/office/drawing/2014/main" id="{C639298F-F172-46AC-9F98-B335708D2FEB}"/>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4" name="直線コネクタ 473">
          <a:extLst>
            <a:ext uri="{FF2B5EF4-FFF2-40B4-BE49-F238E27FC236}">
              <a16:creationId xmlns:a16="http://schemas.microsoft.com/office/drawing/2014/main" id="{29BF4CEE-F1B0-4729-87B7-34F0B33463EC}"/>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5" name="テキスト ボックス 474">
          <a:extLst>
            <a:ext uri="{FF2B5EF4-FFF2-40B4-BE49-F238E27FC236}">
              <a16:creationId xmlns:a16="http://schemas.microsoft.com/office/drawing/2014/main" id="{DCAD95C6-0A62-4C3C-9DCD-E7AF8199F90D}"/>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6" name="直線コネクタ 475">
          <a:extLst>
            <a:ext uri="{FF2B5EF4-FFF2-40B4-BE49-F238E27FC236}">
              <a16:creationId xmlns:a16="http://schemas.microsoft.com/office/drawing/2014/main" id="{2E2E605F-DDE8-4233-A923-5D39B68B406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7" name="テキスト ボックス 476">
          <a:extLst>
            <a:ext uri="{FF2B5EF4-FFF2-40B4-BE49-F238E27FC236}">
              <a16:creationId xmlns:a16="http://schemas.microsoft.com/office/drawing/2014/main" id="{6D6E34F9-3A99-4E7A-B2E4-DA9889897DED}"/>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8" name="直線コネクタ 477">
          <a:extLst>
            <a:ext uri="{FF2B5EF4-FFF2-40B4-BE49-F238E27FC236}">
              <a16:creationId xmlns:a16="http://schemas.microsoft.com/office/drawing/2014/main" id="{5415A2E4-DCD7-4BB1-A7C1-41986093F80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9" name="テキスト ボックス 478">
          <a:extLst>
            <a:ext uri="{FF2B5EF4-FFF2-40B4-BE49-F238E27FC236}">
              <a16:creationId xmlns:a16="http://schemas.microsoft.com/office/drawing/2014/main" id="{B58EDC51-14C6-4441-BD7D-5B13D803497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0" name="【認定こども園・幼稚園・保育所】&#10;一人当たり面積グラフ枠">
          <a:extLst>
            <a:ext uri="{FF2B5EF4-FFF2-40B4-BE49-F238E27FC236}">
              <a16:creationId xmlns:a16="http://schemas.microsoft.com/office/drawing/2014/main" id="{88629124-FEF0-4217-8365-E90E29BFA5B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89535</xdr:rowOff>
    </xdr:from>
    <xdr:to>
      <xdr:col>116</xdr:col>
      <xdr:colOff>62864</xdr:colOff>
      <xdr:row>41</xdr:row>
      <xdr:rowOff>146685</xdr:rowOff>
    </xdr:to>
    <xdr:cxnSp macro="">
      <xdr:nvCxnSpPr>
        <xdr:cNvPr id="481" name="直線コネクタ 480">
          <a:extLst>
            <a:ext uri="{FF2B5EF4-FFF2-40B4-BE49-F238E27FC236}">
              <a16:creationId xmlns:a16="http://schemas.microsoft.com/office/drawing/2014/main" id="{5B7FF88B-BD3C-44C2-8434-8C0B104D3231}"/>
            </a:ext>
          </a:extLst>
        </xdr:cNvPr>
        <xdr:cNvCxnSpPr/>
      </xdr:nvCxnSpPr>
      <xdr:spPr>
        <a:xfrm flipV="1">
          <a:off x="22160864" y="5918835"/>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150512</xdr:rowOff>
    </xdr:from>
    <xdr:ext cx="469744" cy="259045"/>
    <xdr:sp macro="" textlink="">
      <xdr:nvSpPr>
        <xdr:cNvPr id="482" name="【認定こども園・幼稚園・保育所】&#10;一人当たり面積最小値テキスト">
          <a:extLst>
            <a:ext uri="{FF2B5EF4-FFF2-40B4-BE49-F238E27FC236}">
              <a16:creationId xmlns:a16="http://schemas.microsoft.com/office/drawing/2014/main" id="{3672B2A0-738F-4926-ABD8-802358E34288}"/>
            </a:ext>
          </a:extLst>
        </xdr:cNvPr>
        <xdr:cNvSpPr txBox="1"/>
      </xdr:nvSpPr>
      <xdr:spPr>
        <a:xfrm>
          <a:off x="22199600" y="71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146685</xdr:rowOff>
    </xdr:from>
    <xdr:to>
      <xdr:col>116</xdr:col>
      <xdr:colOff>152400</xdr:colOff>
      <xdr:row>41</xdr:row>
      <xdr:rowOff>146685</xdr:rowOff>
    </xdr:to>
    <xdr:cxnSp macro="">
      <xdr:nvCxnSpPr>
        <xdr:cNvPr id="483" name="直線コネクタ 482">
          <a:extLst>
            <a:ext uri="{FF2B5EF4-FFF2-40B4-BE49-F238E27FC236}">
              <a16:creationId xmlns:a16="http://schemas.microsoft.com/office/drawing/2014/main" id="{A2E97F92-865D-4FCC-AF29-27FE2462D2E7}"/>
            </a:ext>
          </a:extLst>
        </xdr:cNvPr>
        <xdr:cNvCxnSpPr/>
      </xdr:nvCxnSpPr>
      <xdr:spPr>
        <a:xfrm>
          <a:off x="22072600" y="71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36212</xdr:rowOff>
    </xdr:from>
    <xdr:ext cx="469744" cy="259045"/>
    <xdr:sp macro="" textlink="">
      <xdr:nvSpPr>
        <xdr:cNvPr id="484" name="【認定こども園・幼稚園・保育所】&#10;一人当たり面積最大値テキスト">
          <a:extLst>
            <a:ext uri="{FF2B5EF4-FFF2-40B4-BE49-F238E27FC236}">
              <a16:creationId xmlns:a16="http://schemas.microsoft.com/office/drawing/2014/main" id="{4573B294-FDDC-41D7-8BDC-FFE4DA2E4623}"/>
            </a:ext>
          </a:extLst>
        </xdr:cNvPr>
        <xdr:cNvSpPr txBox="1"/>
      </xdr:nvSpPr>
      <xdr:spPr>
        <a:xfrm>
          <a:off x="22199600" y="569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89535</xdr:rowOff>
    </xdr:from>
    <xdr:to>
      <xdr:col>116</xdr:col>
      <xdr:colOff>152400</xdr:colOff>
      <xdr:row>34</xdr:row>
      <xdr:rowOff>89535</xdr:rowOff>
    </xdr:to>
    <xdr:cxnSp macro="">
      <xdr:nvCxnSpPr>
        <xdr:cNvPr id="485" name="直線コネクタ 484">
          <a:extLst>
            <a:ext uri="{FF2B5EF4-FFF2-40B4-BE49-F238E27FC236}">
              <a16:creationId xmlns:a16="http://schemas.microsoft.com/office/drawing/2014/main" id="{2C289880-98AD-43EE-A25F-94EDA2AB0A6B}"/>
            </a:ext>
          </a:extLst>
        </xdr:cNvPr>
        <xdr:cNvCxnSpPr/>
      </xdr:nvCxnSpPr>
      <xdr:spPr>
        <a:xfrm>
          <a:off x="22072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127652</xdr:rowOff>
    </xdr:from>
    <xdr:ext cx="469744" cy="259045"/>
    <xdr:sp macro="" textlink="">
      <xdr:nvSpPr>
        <xdr:cNvPr id="486" name="【認定こども園・幼稚園・保育所】&#10;一人当たり面積平均値テキスト">
          <a:extLst>
            <a:ext uri="{FF2B5EF4-FFF2-40B4-BE49-F238E27FC236}">
              <a16:creationId xmlns:a16="http://schemas.microsoft.com/office/drawing/2014/main" id="{D7ABF155-6C6C-4997-961D-3052A7A7507F}"/>
            </a:ext>
          </a:extLst>
        </xdr:cNvPr>
        <xdr:cNvSpPr txBox="1"/>
      </xdr:nvSpPr>
      <xdr:spPr>
        <a:xfrm>
          <a:off x="22199600" y="66427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149225</xdr:rowOff>
    </xdr:from>
    <xdr:to>
      <xdr:col>116</xdr:col>
      <xdr:colOff>114300</xdr:colOff>
      <xdr:row>39</xdr:row>
      <xdr:rowOff>79375</xdr:rowOff>
    </xdr:to>
    <xdr:sp macro="" textlink="">
      <xdr:nvSpPr>
        <xdr:cNvPr id="487" name="フローチャート: 判断 486">
          <a:extLst>
            <a:ext uri="{FF2B5EF4-FFF2-40B4-BE49-F238E27FC236}">
              <a16:creationId xmlns:a16="http://schemas.microsoft.com/office/drawing/2014/main" id="{7CA71990-BA56-4410-ABC7-9189C93D9818}"/>
            </a:ext>
          </a:extLst>
        </xdr:cNvPr>
        <xdr:cNvSpPr/>
      </xdr:nvSpPr>
      <xdr:spPr>
        <a:xfrm>
          <a:off x="221107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147320</xdr:rowOff>
    </xdr:from>
    <xdr:to>
      <xdr:col>112</xdr:col>
      <xdr:colOff>38100</xdr:colOff>
      <xdr:row>39</xdr:row>
      <xdr:rowOff>77470</xdr:rowOff>
    </xdr:to>
    <xdr:sp macro="" textlink="">
      <xdr:nvSpPr>
        <xdr:cNvPr id="488" name="フローチャート: 判断 487">
          <a:extLst>
            <a:ext uri="{FF2B5EF4-FFF2-40B4-BE49-F238E27FC236}">
              <a16:creationId xmlns:a16="http://schemas.microsoft.com/office/drawing/2014/main" id="{1DF55784-C28F-4053-B909-8755EFCF0448}"/>
            </a:ext>
          </a:extLst>
        </xdr:cNvPr>
        <xdr:cNvSpPr/>
      </xdr:nvSpPr>
      <xdr:spPr>
        <a:xfrm>
          <a:off x="21272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116840</xdr:rowOff>
    </xdr:from>
    <xdr:to>
      <xdr:col>107</xdr:col>
      <xdr:colOff>101600</xdr:colOff>
      <xdr:row>39</xdr:row>
      <xdr:rowOff>46990</xdr:rowOff>
    </xdr:to>
    <xdr:sp macro="" textlink="">
      <xdr:nvSpPr>
        <xdr:cNvPr id="489" name="フローチャート: 判断 488">
          <a:extLst>
            <a:ext uri="{FF2B5EF4-FFF2-40B4-BE49-F238E27FC236}">
              <a16:creationId xmlns:a16="http://schemas.microsoft.com/office/drawing/2014/main" id="{9E16B4C0-4B64-4B67-890A-D87C3EDB5983}"/>
            </a:ext>
          </a:extLst>
        </xdr:cNvPr>
        <xdr:cNvSpPr/>
      </xdr:nvSpPr>
      <xdr:spPr>
        <a:xfrm>
          <a:off x="20383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80645</xdr:rowOff>
    </xdr:from>
    <xdr:to>
      <xdr:col>102</xdr:col>
      <xdr:colOff>165100</xdr:colOff>
      <xdr:row>39</xdr:row>
      <xdr:rowOff>10795</xdr:rowOff>
    </xdr:to>
    <xdr:sp macro="" textlink="">
      <xdr:nvSpPr>
        <xdr:cNvPr id="490" name="フローチャート: 判断 489">
          <a:extLst>
            <a:ext uri="{FF2B5EF4-FFF2-40B4-BE49-F238E27FC236}">
              <a16:creationId xmlns:a16="http://schemas.microsoft.com/office/drawing/2014/main" id="{0B0BE80F-0813-491D-9AC9-DAFAEA67B702}"/>
            </a:ext>
          </a:extLst>
        </xdr:cNvPr>
        <xdr:cNvSpPr/>
      </xdr:nvSpPr>
      <xdr:spPr>
        <a:xfrm>
          <a:off x="19494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124460</xdr:rowOff>
    </xdr:from>
    <xdr:to>
      <xdr:col>98</xdr:col>
      <xdr:colOff>38100</xdr:colOff>
      <xdr:row>39</xdr:row>
      <xdr:rowOff>54610</xdr:rowOff>
    </xdr:to>
    <xdr:sp macro="" textlink="">
      <xdr:nvSpPr>
        <xdr:cNvPr id="491" name="フローチャート: 判断 490">
          <a:extLst>
            <a:ext uri="{FF2B5EF4-FFF2-40B4-BE49-F238E27FC236}">
              <a16:creationId xmlns:a16="http://schemas.microsoft.com/office/drawing/2014/main" id="{D4A88BB4-948F-4F1D-9262-17B7ABD57887}"/>
            </a:ext>
          </a:extLst>
        </xdr:cNvPr>
        <xdr:cNvSpPr/>
      </xdr:nvSpPr>
      <xdr:spPr>
        <a:xfrm>
          <a:off x="18605500" y="663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1EBA4A32-8C6A-43F0-A5B3-0041FCA48B9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8C70849A-2A5C-4832-8432-D3AD134FC08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4" name="テキスト ボックス 493">
          <a:extLst>
            <a:ext uri="{FF2B5EF4-FFF2-40B4-BE49-F238E27FC236}">
              <a16:creationId xmlns:a16="http://schemas.microsoft.com/office/drawing/2014/main" id="{00C9D9AF-2F7A-4C1B-B25A-2832CC1E86B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5" name="テキスト ボックス 494">
          <a:extLst>
            <a:ext uri="{FF2B5EF4-FFF2-40B4-BE49-F238E27FC236}">
              <a16:creationId xmlns:a16="http://schemas.microsoft.com/office/drawing/2014/main" id="{AE6A1245-A2E1-4CBD-9037-91DCF300A18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AFE3E80F-7FCB-4259-B155-A7498F53EC4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103505</xdr:rowOff>
    </xdr:from>
    <xdr:to>
      <xdr:col>116</xdr:col>
      <xdr:colOff>114300</xdr:colOff>
      <xdr:row>35</xdr:row>
      <xdr:rowOff>33655</xdr:rowOff>
    </xdr:to>
    <xdr:sp macro="" textlink="">
      <xdr:nvSpPr>
        <xdr:cNvPr id="497" name="楕円 496">
          <a:extLst>
            <a:ext uri="{FF2B5EF4-FFF2-40B4-BE49-F238E27FC236}">
              <a16:creationId xmlns:a16="http://schemas.microsoft.com/office/drawing/2014/main" id="{92E3CA5F-676E-4ABE-BBD0-1C6765A1725A}"/>
            </a:ext>
          </a:extLst>
        </xdr:cNvPr>
        <xdr:cNvSpPr/>
      </xdr:nvSpPr>
      <xdr:spPr>
        <a:xfrm>
          <a:off x="221107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18432</xdr:rowOff>
    </xdr:from>
    <xdr:ext cx="469744" cy="259045"/>
    <xdr:sp macro="" textlink="">
      <xdr:nvSpPr>
        <xdr:cNvPr id="498" name="【認定こども園・幼稚園・保育所】&#10;一人当たり面積該当値テキスト">
          <a:extLst>
            <a:ext uri="{FF2B5EF4-FFF2-40B4-BE49-F238E27FC236}">
              <a16:creationId xmlns:a16="http://schemas.microsoft.com/office/drawing/2014/main" id="{308F216F-F39B-4F3B-B3CE-232CDC84549F}"/>
            </a:ext>
          </a:extLst>
        </xdr:cNvPr>
        <xdr:cNvSpPr txBox="1"/>
      </xdr:nvSpPr>
      <xdr:spPr>
        <a:xfrm>
          <a:off x="22199600" y="584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90170</xdr:rowOff>
    </xdr:from>
    <xdr:to>
      <xdr:col>112</xdr:col>
      <xdr:colOff>38100</xdr:colOff>
      <xdr:row>39</xdr:row>
      <xdr:rowOff>20320</xdr:rowOff>
    </xdr:to>
    <xdr:sp macro="" textlink="">
      <xdr:nvSpPr>
        <xdr:cNvPr id="499" name="楕円 498">
          <a:extLst>
            <a:ext uri="{FF2B5EF4-FFF2-40B4-BE49-F238E27FC236}">
              <a16:creationId xmlns:a16="http://schemas.microsoft.com/office/drawing/2014/main" id="{1FB26BCC-4103-4E0B-9758-A3AF92277CFF}"/>
            </a:ext>
          </a:extLst>
        </xdr:cNvPr>
        <xdr:cNvSpPr/>
      </xdr:nvSpPr>
      <xdr:spPr>
        <a:xfrm>
          <a:off x="212725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34</xdr:row>
      <xdr:rowOff>154305</xdr:rowOff>
    </xdr:from>
    <xdr:to>
      <xdr:col>116</xdr:col>
      <xdr:colOff>63500</xdr:colOff>
      <xdr:row>38</xdr:row>
      <xdr:rowOff>140970</xdr:rowOff>
    </xdr:to>
    <xdr:cxnSp macro="">
      <xdr:nvCxnSpPr>
        <xdr:cNvPr id="500" name="直線コネクタ 499">
          <a:extLst>
            <a:ext uri="{FF2B5EF4-FFF2-40B4-BE49-F238E27FC236}">
              <a16:creationId xmlns:a16="http://schemas.microsoft.com/office/drawing/2014/main" id="{63187800-5C80-4F73-A3A4-4974309B21CE}"/>
            </a:ext>
          </a:extLst>
        </xdr:cNvPr>
        <xdr:cNvCxnSpPr/>
      </xdr:nvCxnSpPr>
      <xdr:spPr>
        <a:xfrm flipV="1">
          <a:off x="21323300" y="5983605"/>
          <a:ext cx="838200" cy="67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103505</xdr:rowOff>
    </xdr:from>
    <xdr:to>
      <xdr:col>107</xdr:col>
      <xdr:colOff>101600</xdr:colOff>
      <xdr:row>39</xdr:row>
      <xdr:rowOff>33655</xdr:rowOff>
    </xdr:to>
    <xdr:sp macro="" textlink="">
      <xdr:nvSpPr>
        <xdr:cNvPr id="501" name="楕円 500">
          <a:extLst>
            <a:ext uri="{FF2B5EF4-FFF2-40B4-BE49-F238E27FC236}">
              <a16:creationId xmlns:a16="http://schemas.microsoft.com/office/drawing/2014/main" id="{0FE4AE0D-3683-4EE6-A18B-F5414550F997}"/>
            </a:ext>
          </a:extLst>
        </xdr:cNvPr>
        <xdr:cNvSpPr/>
      </xdr:nvSpPr>
      <xdr:spPr>
        <a:xfrm>
          <a:off x="20383500" y="661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140970</xdr:rowOff>
    </xdr:from>
    <xdr:to>
      <xdr:col>111</xdr:col>
      <xdr:colOff>177800</xdr:colOff>
      <xdr:row>38</xdr:row>
      <xdr:rowOff>154305</xdr:rowOff>
    </xdr:to>
    <xdr:cxnSp macro="">
      <xdr:nvCxnSpPr>
        <xdr:cNvPr id="502" name="直線コネクタ 501">
          <a:extLst>
            <a:ext uri="{FF2B5EF4-FFF2-40B4-BE49-F238E27FC236}">
              <a16:creationId xmlns:a16="http://schemas.microsoft.com/office/drawing/2014/main" id="{A82A0BF3-92D5-49FC-8864-1C32DBBA12E4}"/>
            </a:ext>
          </a:extLst>
        </xdr:cNvPr>
        <xdr:cNvCxnSpPr/>
      </xdr:nvCxnSpPr>
      <xdr:spPr>
        <a:xfrm flipV="1">
          <a:off x="20434300" y="665607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03" name="楕円 502">
          <a:extLst>
            <a:ext uri="{FF2B5EF4-FFF2-40B4-BE49-F238E27FC236}">
              <a16:creationId xmlns:a16="http://schemas.microsoft.com/office/drawing/2014/main" id="{008EAE0C-C03E-4FA0-9C58-D7A41F00FE95}"/>
            </a:ext>
          </a:extLst>
        </xdr:cNvPr>
        <xdr:cNvSpPr/>
      </xdr:nvSpPr>
      <xdr:spPr>
        <a:xfrm>
          <a:off x="19494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154305</xdr:rowOff>
    </xdr:from>
    <xdr:to>
      <xdr:col>107</xdr:col>
      <xdr:colOff>50800</xdr:colOff>
      <xdr:row>39</xdr:row>
      <xdr:rowOff>0</xdr:rowOff>
    </xdr:to>
    <xdr:cxnSp macro="">
      <xdr:nvCxnSpPr>
        <xdr:cNvPr id="504" name="直線コネクタ 503">
          <a:extLst>
            <a:ext uri="{FF2B5EF4-FFF2-40B4-BE49-F238E27FC236}">
              <a16:creationId xmlns:a16="http://schemas.microsoft.com/office/drawing/2014/main" id="{6F091B2D-A406-48C5-A0A4-3A8BB6CA2462}"/>
            </a:ext>
          </a:extLst>
        </xdr:cNvPr>
        <xdr:cNvCxnSpPr/>
      </xdr:nvCxnSpPr>
      <xdr:spPr>
        <a:xfrm flipV="1">
          <a:off x="19545300" y="666940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135890</xdr:rowOff>
    </xdr:from>
    <xdr:to>
      <xdr:col>98</xdr:col>
      <xdr:colOff>38100</xdr:colOff>
      <xdr:row>39</xdr:row>
      <xdr:rowOff>66040</xdr:rowOff>
    </xdr:to>
    <xdr:sp macro="" textlink="">
      <xdr:nvSpPr>
        <xdr:cNvPr id="505" name="楕円 504">
          <a:extLst>
            <a:ext uri="{FF2B5EF4-FFF2-40B4-BE49-F238E27FC236}">
              <a16:creationId xmlns:a16="http://schemas.microsoft.com/office/drawing/2014/main" id="{B4F451E6-BDE6-4C98-8362-203E9A9730B0}"/>
            </a:ext>
          </a:extLst>
        </xdr:cNvPr>
        <xdr:cNvSpPr/>
      </xdr:nvSpPr>
      <xdr:spPr>
        <a:xfrm>
          <a:off x="18605500" y="665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0</xdr:rowOff>
    </xdr:from>
    <xdr:to>
      <xdr:col>102</xdr:col>
      <xdr:colOff>114300</xdr:colOff>
      <xdr:row>39</xdr:row>
      <xdr:rowOff>15240</xdr:rowOff>
    </xdr:to>
    <xdr:cxnSp macro="">
      <xdr:nvCxnSpPr>
        <xdr:cNvPr id="506" name="直線コネクタ 505">
          <a:extLst>
            <a:ext uri="{FF2B5EF4-FFF2-40B4-BE49-F238E27FC236}">
              <a16:creationId xmlns:a16="http://schemas.microsoft.com/office/drawing/2014/main" id="{D5DAD517-0C61-40EA-8782-D3A8E2A7D6F2}"/>
            </a:ext>
          </a:extLst>
        </xdr:cNvPr>
        <xdr:cNvCxnSpPr/>
      </xdr:nvCxnSpPr>
      <xdr:spPr>
        <a:xfrm flipV="1">
          <a:off x="18656300" y="668655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68597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id="{63315712-D574-459B-94BD-C2174351A563}"/>
            </a:ext>
          </a:extLst>
        </xdr:cNvPr>
        <xdr:cNvSpPr txBox="1"/>
      </xdr:nvSpPr>
      <xdr:spPr>
        <a:xfrm>
          <a:off x="210757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38117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id="{D466A0E7-F15A-49A4-AE36-014DFADD41E4}"/>
            </a:ext>
          </a:extLst>
        </xdr:cNvPr>
        <xdr:cNvSpPr txBox="1"/>
      </xdr:nvSpPr>
      <xdr:spPr>
        <a:xfrm>
          <a:off x="20199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27322</xdr:rowOff>
    </xdr:from>
    <xdr:ext cx="469744" cy="259045"/>
    <xdr:sp macro="" textlink="">
      <xdr:nvSpPr>
        <xdr:cNvPr id="509" name="n_3aveValue【認定こども園・幼稚園・保育所】&#10;一人当たり面積">
          <a:extLst>
            <a:ext uri="{FF2B5EF4-FFF2-40B4-BE49-F238E27FC236}">
              <a16:creationId xmlns:a16="http://schemas.microsoft.com/office/drawing/2014/main" id="{67F91A1A-CB99-43FE-AE6D-1A4080B332EE}"/>
            </a:ext>
          </a:extLst>
        </xdr:cNvPr>
        <xdr:cNvSpPr txBox="1"/>
      </xdr:nvSpPr>
      <xdr:spPr>
        <a:xfrm>
          <a:off x="19310427" y="637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71137</xdr:rowOff>
    </xdr:from>
    <xdr:ext cx="469744" cy="259045"/>
    <xdr:sp macro="" textlink="">
      <xdr:nvSpPr>
        <xdr:cNvPr id="510" name="n_4aveValue【認定こども園・幼稚園・保育所】&#10;一人当たり面積">
          <a:extLst>
            <a:ext uri="{FF2B5EF4-FFF2-40B4-BE49-F238E27FC236}">
              <a16:creationId xmlns:a16="http://schemas.microsoft.com/office/drawing/2014/main" id="{D934F23C-8E55-4BBB-8F7F-B03A3E3F2D42}"/>
            </a:ext>
          </a:extLst>
        </xdr:cNvPr>
        <xdr:cNvSpPr txBox="1"/>
      </xdr:nvSpPr>
      <xdr:spPr>
        <a:xfrm>
          <a:off x="18421427"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36847</xdr:rowOff>
    </xdr:from>
    <xdr:ext cx="469744" cy="259045"/>
    <xdr:sp macro="" textlink="">
      <xdr:nvSpPr>
        <xdr:cNvPr id="511" name="n_1mainValue【認定こども園・幼稚園・保育所】&#10;一人当たり面積">
          <a:extLst>
            <a:ext uri="{FF2B5EF4-FFF2-40B4-BE49-F238E27FC236}">
              <a16:creationId xmlns:a16="http://schemas.microsoft.com/office/drawing/2014/main" id="{04783A7C-E116-4F43-94E8-99DD63AAF995}"/>
            </a:ext>
          </a:extLst>
        </xdr:cNvPr>
        <xdr:cNvSpPr txBox="1"/>
      </xdr:nvSpPr>
      <xdr:spPr>
        <a:xfrm>
          <a:off x="21075727"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50182</xdr:rowOff>
    </xdr:from>
    <xdr:ext cx="469744" cy="259045"/>
    <xdr:sp macro="" textlink="">
      <xdr:nvSpPr>
        <xdr:cNvPr id="512" name="n_2mainValue【認定こども園・幼稚園・保育所】&#10;一人当たり面積">
          <a:extLst>
            <a:ext uri="{FF2B5EF4-FFF2-40B4-BE49-F238E27FC236}">
              <a16:creationId xmlns:a16="http://schemas.microsoft.com/office/drawing/2014/main" id="{CBB02B5A-BE11-4DAC-A487-10492A1EC29B}"/>
            </a:ext>
          </a:extLst>
        </xdr:cNvPr>
        <xdr:cNvSpPr txBox="1"/>
      </xdr:nvSpPr>
      <xdr:spPr>
        <a:xfrm>
          <a:off x="20199427"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513" name="n_3mainValue【認定こども園・幼稚園・保育所】&#10;一人当たり面積">
          <a:extLst>
            <a:ext uri="{FF2B5EF4-FFF2-40B4-BE49-F238E27FC236}">
              <a16:creationId xmlns:a16="http://schemas.microsoft.com/office/drawing/2014/main" id="{F03A3E61-003E-4850-8587-957A890ACC39}"/>
            </a:ext>
          </a:extLst>
        </xdr:cNvPr>
        <xdr:cNvSpPr txBox="1"/>
      </xdr:nvSpPr>
      <xdr:spPr>
        <a:xfrm>
          <a:off x="19310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57167</xdr:rowOff>
    </xdr:from>
    <xdr:ext cx="469744" cy="259045"/>
    <xdr:sp macro="" textlink="">
      <xdr:nvSpPr>
        <xdr:cNvPr id="514" name="n_4mainValue【認定こども園・幼稚園・保育所】&#10;一人当たり面積">
          <a:extLst>
            <a:ext uri="{FF2B5EF4-FFF2-40B4-BE49-F238E27FC236}">
              <a16:creationId xmlns:a16="http://schemas.microsoft.com/office/drawing/2014/main" id="{47BB42F4-CD2B-4D68-AE9F-5B0DFCD4A5D7}"/>
            </a:ext>
          </a:extLst>
        </xdr:cNvPr>
        <xdr:cNvSpPr txBox="1"/>
      </xdr:nvSpPr>
      <xdr:spPr>
        <a:xfrm>
          <a:off x="18421427" y="674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a:extLst>
            <a:ext uri="{FF2B5EF4-FFF2-40B4-BE49-F238E27FC236}">
              <a16:creationId xmlns:a16="http://schemas.microsoft.com/office/drawing/2014/main" id="{CBB81C25-FE67-4122-B71B-74071FA4B61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a:extLst>
            <a:ext uri="{FF2B5EF4-FFF2-40B4-BE49-F238E27FC236}">
              <a16:creationId xmlns:a16="http://schemas.microsoft.com/office/drawing/2014/main" id="{9C469EAA-790F-486D-A6F4-CE804FB0268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a:extLst>
            <a:ext uri="{FF2B5EF4-FFF2-40B4-BE49-F238E27FC236}">
              <a16:creationId xmlns:a16="http://schemas.microsoft.com/office/drawing/2014/main" id="{C205E879-3998-4BA3-92B0-ECAF8E2492F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a:extLst>
            <a:ext uri="{FF2B5EF4-FFF2-40B4-BE49-F238E27FC236}">
              <a16:creationId xmlns:a16="http://schemas.microsoft.com/office/drawing/2014/main" id="{44389017-95D4-4668-A5F4-556CC7E026A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a:extLst>
            <a:ext uri="{FF2B5EF4-FFF2-40B4-BE49-F238E27FC236}">
              <a16:creationId xmlns:a16="http://schemas.microsoft.com/office/drawing/2014/main" id="{456E72A9-3515-4866-B6B5-A621567246F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a:extLst>
            <a:ext uri="{FF2B5EF4-FFF2-40B4-BE49-F238E27FC236}">
              <a16:creationId xmlns:a16="http://schemas.microsoft.com/office/drawing/2014/main" id="{9DF197AD-C21C-43B3-8673-7096C859984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a:extLst>
            <a:ext uri="{FF2B5EF4-FFF2-40B4-BE49-F238E27FC236}">
              <a16:creationId xmlns:a16="http://schemas.microsoft.com/office/drawing/2014/main" id="{F013427D-D676-4058-8D78-702756A6A3F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a:extLst>
            <a:ext uri="{FF2B5EF4-FFF2-40B4-BE49-F238E27FC236}">
              <a16:creationId xmlns:a16="http://schemas.microsoft.com/office/drawing/2014/main" id="{92966F23-820A-427D-935B-FEFDFEA1302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3" name="テキスト ボックス 522">
          <a:extLst>
            <a:ext uri="{FF2B5EF4-FFF2-40B4-BE49-F238E27FC236}">
              <a16:creationId xmlns:a16="http://schemas.microsoft.com/office/drawing/2014/main" id="{E55AFCE3-AE81-4497-9DA1-6E554DBCE2A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4" name="直線コネクタ 523">
          <a:extLst>
            <a:ext uri="{FF2B5EF4-FFF2-40B4-BE49-F238E27FC236}">
              <a16:creationId xmlns:a16="http://schemas.microsoft.com/office/drawing/2014/main" id="{53A00361-E3A5-44B1-B0E4-9223C0ECDDD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5" name="テキスト ボックス 524">
          <a:extLst>
            <a:ext uri="{FF2B5EF4-FFF2-40B4-BE49-F238E27FC236}">
              <a16:creationId xmlns:a16="http://schemas.microsoft.com/office/drawing/2014/main" id="{21040223-83E3-4C50-B822-05C7945014B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6" name="直線コネクタ 525">
          <a:extLst>
            <a:ext uri="{FF2B5EF4-FFF2-40B4-BE49-F238E27FC236}">
              <a16:creationId xmlns:a16="http://schemas.microsoft.com/office/drawing/2014/main" id="{4FDC8416-4A37-4FC4-914F-FD9DAF8CBA3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7" name="テキスト ボックス 526">
          <a:extLst>
            <a:ext uri="{FF2B5EF4-FFF2-40B4-BE49-F238E27FC236}">
              <a16:creationId xmlns:a16="http://schemas.microsoft.com/office/drawing/2014/main" id="{85FCC7B4-DBE1-4FEE-93B6-8D30DB556163}"/>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8" name="直線コネクタ 527">
          <a:extLst>
            <a:ext uri="{FF2B5EF4-FFF2-40B4-BE49-F238E27FC236}">
              <a16:creationId xmlns:a16="http://schemas.microsoft.com/office/drawing/2014/main" id="{45A3A72A-17E4-4716-A6EA-DECF29EC302D}"/>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9" name="テキスト ボックス 528">
          <a:extLst>
            <a:ext uri="{FF2B5EF4-FFF2-40B4-BE49-F238E27FC236}">
              <a16:creationId xmlns:a16="http://schemas.microsoft.com/office/drawing/2014/main" id="{D1C0E030-C311-4EDD-A526-563D256D23C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30" name="直線コネクタ 529">
          <a:extLst>
            <a:ext uri="{FF2B5EF4-FFF2-40B4-BE49-F238E27FC236}">
              <a16:creationId xmlns:a16="http://schemas.microsoft.com/office/drawing/2014/main" id="{E38C5AAD-D917-46BE-A4FE-6A21373C9E6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31" name="テキスト ボックス 530">
          <a:extLst>
            <a:ext uri="{FF2B5EF4-FFF2-40B4-BE49-F238E27FC236}">
              <a16:creationId xmlns:a16="http://schemas.microsoft.com/office/drawing/2014/main" id="{B099D9DC-B3BA-421D-9348-480B9D17E0E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2" name="直線コネクタ 531">
          <a:extLst>
            <a:ext uri="{FF2B5EF4-FFF2-40B4-BE49-F238E27FC236}">
              <a16:creationId xmlns:a16="http://schemas.microsoft.com/office/drawing/2014/main" id="{1B2DD018-056B-4478-BDB0-22F85D06CFE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3" name="テキスト ボックス 532">
          <a:extLst>
            <a:ext uri="{FF2B5EF4-FFF2-40B4-BE49-F238E27FC236}">
              <a16:creationId xmlns:a16="http://schemas.microsoft.com/office/drawing/2014/main" id="{946F5AEF-0789-4894-88B3-3E111BE589E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4" name="直線コネクタ 533">
          <a:extLst>
            <a:ext uri="{FF2B5EF4-FFF2-40B4-BE49-F238E27FC236}">
              <a16:creationId xmlns:a16="http://schemas.microsoft.com/office/drawing/2014/main" id="{1563E6AE-20DC-4FE1-96DE-3A2E437A830F}"/>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5" name="テキスト ボックス 534">
          <a:extLst>
            <a:ext uri="{FF2B5EF4-FFF2-40B4-BE49-F238E27FC236}">
              <a16:creationId xmlns:a16="http://schemas.microsoft.com/office/drawing/2014/main" id="{9EE4381D-95C9-4340-A0A5-035EC8D61F07}"/>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6" name="直線コネクタ 535">
          <a:extLst>
            <a:ext uri="{FF2B5EF4-FFF2-40B4-BE49-F238E27FC236}">
              <a16:creationId xmlns:a16="http://schemas.microsoft.com/office/drawing/2014/main" id="{9F33514B-9F7E-4D2E-9E10-167BBDC4C6B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7" name="テキスト ボックス 536">
          <a:extLst>
            <a:ext uri="{FF2B5EF4-FFF2-40B4-BE49-F238E27FC236}">
              <a16:creationId xmlns:a16="http://schemas.microsoft.com/office/drawing/2014/main" id="{50588693-D29D-4BCF-8E90-83FED11890A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8" name="【学校施設】&#10;有形固定資産減価償却率グラフ枠">
          <a:extLst>
            <a:ext uri="{FF2B5EF4-FFF2-40B4-BE49-F238E27FC236}">
              <a16:creationId xmlns:a16="http://schemas.microsoft.com/office/drawing/2014/main" id="{1DA5E1B3-5845-42CC-B648-53158FFDFC3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57150</xdr:rowOff>
    </xdr:from>
    <xdr:to>
      <xdr:col>85</xdr:col>
      <xdr:colOff>126364</xdr:colOff>
      <xdr:row>63</xdr:row>
      <xdr:rowOff>118110</xdr:rowOff>
    </xdr:to>
    <xdr:cxnSp macro="">
      <xdr:nvCxnSpPr>
        <xdr:cNvPr id="539" name="直線コネクタ 538">
          <a:extLst>
            <a:ext uri="{FF2B5EF4-FFF2-40B4-BE49-F238E27FC236}">
              <a16:creationId xmlns:a16="http://schemas.microsoft.com/office/drawing/2014/main" id="{055F41BA-034E-473F-9220-47D23C869D6E}"/>
            </a:ext>
          </a:extLst>
        </xdr:cNvPr>
        <xdr:cNvCxnSpPr/>
      </xdr:nvCxnSpPr>
      <xdr:spPr>
        <a:xfrm flipV="1">
          <a:off x="16318864" y="948690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121937</xdr:rowOff>
    </xdr:from>
    <xdr:ext cx="405111" cy="259045"/>
    <xdr:sp macro="" textlink="">
      <xdr:nvSpPr>
        <xdr:cNvPr id="540" name="【学校施設】&#10;有形固定資産減価償却率最小値テキスト">
          <a:extLst>
            <a:ext uri="{FF2B5EF4-FFF2-40B4-BE49-F238E27FC236}">
              <a16:creationId xmlns:a16="http://schemas.microsoft.com/office/drawing/2014/main" id="{0047F5A4-CBBC-4FE2-9228-3D419B5563E3}"/>
            </a:ext>
          </a:extLst>
        </xdr:cNvPr>
        <xdr:cNvSpPr txBox="1"/>
      </xdr:nvSpPr>
      <xdr:spPr>
        <a:xfrm>
          <a:off x="1635760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118110</xdr:rowOff>
    </xdr:from>
    <xdr:to>
      <xdr:col>86</xdr:col>
      <xdr:colOff>25400</xdr:colOff>
      <xdr:row>63</xdr:row>
      <xdr:rowOff>118110</xdr:rowOff>
    </xdr:to>
    <xdr:cxnSp macro="">
      <xdr:nvCxnSpPr>
        <xdr:cNvPr id="541" name="直線コネクタ 540">
          <a:extLst>
            <a:ext uri="{FF2B5EF4-FFF2-40B4-BE49-F238E27FC236}">
              <a16:creationId xmlns:a16="http://schemas.microsoft.com/office/drawing/2014/main" id="{77A41EF7-91D6-4DFD-828E-643D5783F3DA}"/>
            </a:ext>
          </a:extLst>
        </xdr:cNvPr>
        <xdr:cNvCxnSpPr/>
      </xdr:nvCxnSpPr>
      <xdr:spPr>
        <a:xfrm>
          <a:off x="16230600" y="10919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3827</xdr:rowOff>
    </xdr:from>
    <xdr:ext cx="405111" cy="259045"/>
    <xdr:sp macro="" textlink="">
      <xdr:nvSpPr>
        <xdr:cNvPr id="542" name="【学校施設】&#10;有形固定資産減価償却率最大値テキスト">
          <a:extLst>
            <a:ext uri="{FF2B5EF4-FFF2-40B4-BE49-F238E27FC236}">
              <a16:creationId xmlns:a16="http://schemas.microsoft.com/office/drawing/2014/main" id="{D3737973-77E4-44C9-B8AC-45AB9D62B3E2}"/>
            </a:ext>
          </a:extLst>
        </xdr:cNvPr>
        <xdr:cNvSpPr txBox="1"/>
      </xdr:nvSpPr>
      <xdr:spPr>
        <a:xfrm>
          <a:off x="16357600" y="926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57150</xdr:rowOff>
    </xdr:from>
    <xdr:to>
      <xdr:col>86</xdr:col>
      <xdr:colOff>25400</xdr:colOff>
      <xdr:row>55</xdr:row>
      <xdr:rowOff>57150</xdr:rowOff>
    </xdr:to>
    <xdr:cxnSp macro="">
      <xdr:nvCxnSpPr>
        <xdr:cNvPr id="543" name="直線コネクタ 542">
          <a:extLst>
            <a:ext uri="{FF2B5EF4-FFF2-40B4-BE49-F238E27FC236}">
              <a16:creationId xmlns:a16="http://schemas.microsoft.com/office/drawing/2014/main" id="{09A75939-7AC3-4BCC-A191-4481E0B866B7}"/>
            </a:ext>
          </a:extLst>
        </xdr:cNvPr>
        <xdr:cNvCxnSpPr/>
      </xdr:nvCxnSpPr>
      <xdr:spPr>
        <a:xfrm>
          <a:off x="16230600" y="948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17</xdr:rowOff>
    </xdr:from>
    <xdr:ext cx="405111" cy="259045"/>
    <xdr:sp macro="" textlink="">
      <xdr:nvSpPr>
        <xdr:cNvPr id="544" name="【学校施設】&#10;有形固定資産減価償却率平均値テキスト">
          <a:extLst>
            <a:ext uri="{FF2B5EF4-FFF2-40B4-BE49-F238E27FC236}">
              <a16:creationId xmlns:a16="http://schemas.microsoft.com/office/drawing/2014/main" id="{3BEDCA0A-A40A-4FB8-AE97-D8B02339F1B1}"/>
            </a:ext>
          </a:extLst>
        </xdr:cNvPr>
        <xdr:cNvSpPr txBox="1"/>
      </xdr:nvSpPr>
      <xdr:spPr>
        <a:xfrm>
          <a:off x="16357600" y="10287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21590</xdr:rowOff>
    </xdr:from>
    <xdr:to>
      <xdr:col>85</xdr:col>
      <xdr:colOff>177800</xdr:colOff>
      <xdr:row>60</xdr:row>
      <xdr:rowOff>123190</xdr:rowOff>
    </xdr:to>
    <xdr:sp macro="" textlink="">
      <xdr:nvSpPr>
        <xdr:cNvPr id="545" name="フローチャート: 判断 544">
          <a:extLst>
            <a:ext uri="{FF2B5EF4-FFF2-40B4-BE49-F238E27FC236}">
              <a16:creationId xmlns:a16="http://schemas.microsoft.com/office/drawing/2014/main" id="{332D4C2E-D170-4062-B82E-B3906FB33589}"/>
            </a:ext>
          </a:extLst>
        </xdr:cNvPr>
        <xdr:cNvSpPr/>
      </xdr:nvSpPr>
      <xdr:spPr>
        <a:xfrm>
          <a:off x="162687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46" name="フローチャート: 判断 545">
          <a:extLst>
            <a:ext uri="{FF2B5EF4-FFF2-40B4-BE49-F238E27FC236}">
              <a16:creationId xmlns:a16="http://schemas.microsoft.com/office/drawing/2014/main" id="{B8102575-6233-4AEF-9E3C-C8F72AE34A66}"/>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143510</xdr:rowOff>
    </xdr:from>
    <xdr:to>
      <xdr:col>76</xdr:col>
      <xdr:colOff>165100</xdr:colOff>
      <xdr:row>60</xdr:row>
      <xdr:rowOff>73660</xdr:rowOff>
    </xdr:to>
    <xdr:sp macro="" textlink="">
      <xdr:nvSpPr>
        <xdr:cNvPr id="547" name="フローチャート: 判断 546">
          <a:extLst>
            <a:ext uri="{FF2B5EF4-FFF2-40B4-BE49-F238E27FC236}">
              <a16:creationId xmlns:a16="http://schemas.microsoft.com/office/drawing/2014/main" id="{4297F074-BF1B-4550-ADC1-B091C66191B9}"/>
            </a:ext>
          </a:extLst>
        </xdr:cNvPr>
        <xdr:cNvSpPr/>
      </xdr:nvSpPr>
      <xdr:spPr>
        <a:xfrm>
          <a:off x="14541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548" name="フローチャート: 判断 547">
          <a:extLst>
            <a:ext uri="{FF2B5EF4-FFF2-40B4-BE49-F238E27FC236}">
              <a16:creationId xmlns:a16="http://schemas.microsoft.com/office/drawing/2014/main" id="{E9FB09E4-D722-4CA0-AFC6-DC64E074B0CC}"/>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97790</xdr:rowOff>
    </xdr:from>
    <xdr:to>
      <xdr:col>67</xdr:col>
      <xdr:colOff>101600</xdr:colOff>
      <xdr:row>60</xdr:row>
      <xdr:rowOff>27940</xdr:rowOff>
    </xdr:to>
    <xdr:sp macro="" textlink="">
      <xdr:nvSpPr>
        <xdr:cNvPr id="549" name="フローチャート: 判断 548">
          <a:extLst>
            <a:ext uri="{FF2B5EF4-FFF2-40B4-BE49-F238E27FC236}">
              <a16:creationId xmlns:a16="http://schemas.microsoft.com/office/drawing/2014/main" id="{6221F2A8-D0A5-47AD-9BE2-2CBF4E2383C6}"/>
            </a:ext>
          </a:extLst>
        </xdr:cNvPr>
        <xdr:cNvSpPr/>
      </xdr:nvSpPr>
      <xdr:spPr>
        <a:xfrm>
          <a:off x="12763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262CE1AC-7B80-420F-AFE9-85EA1C78350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E271A73D-85CE-47D5-9F8F-BB0F350111E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7DDA9B70-726C-4873-9C63-4B2A4471C2F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3" name="テキスト ボックス 552">
          <a:extLst>
            <a:ext uri="{FF2B5EF4-FFF2-40B4-BE49-F238E27FC236}">
              <a16:creationId xmlns:a16="http://schemas.microsoft.com/office/drawing/2014/main" id="{7FD4E867-7C78-46DB-B958-019E2FAF28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4" name="テキスト ボックス 553">
          <a:extLst>
            <a:ext uri="{FF2B5EF4-FFF2-40B4-BE49-F238E27FC236}">
              <a16:creationId xmlns:a16="http://schemas.microsoft.com/office/drawing/2014/main" id="{8CF3279C-6DB8-48FA-92E6-A650357BC7C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166370</xdr:rowOff>
    </xdr:from>
    <xdr:to>
      <xdr:col>85</xdr:col>
      <xdr:colOff>177800</xdr:colOff>
      <xdr:row>59</xdr:row>
      <xdr:rowOff>96520</xdr:rowOff>
    </xdr:to>
    <xdr:sp macro="" textlink="">
      <xdr:nvSpPr>
        <xdr:cNvPr id="555" name="楕円 554">
          <a:extLst>
            <a:ext uri="{FF2B5EF4-FFF2-40B4-BE49-F238E27FC236}">
              <a16:creationId xmlns:a16="http://schemas.microsoft.com/office/drawing/2014/main" id="{049EC034-4A09-4132-A359-6E1CC79AA11A}"/>
            </a:ext>
          </a:extLst>
        </xdr:cNvPr>
        <xdr:cNvSpPr/>
      </xdr:nvSpPr>
      <xdr:spPr>
        <a:xfrm>
          <a:off x="162687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17797</xdr:rowOff>
    </xdr:from>
    <xdr:ext cx="405111" cy="259045"/>
    <xdr:sp macro="" textlink="">
      <xdr:nvSpPr>
        <xdr:cNvPr id="556" name="【学校施設】&#10;有形固定資産減価償却率該当値テキスト">
          <a:extLst>
            <a:ext uri="{FF2B5EF4-FFF2-40B4-BE49-F238E27FC236}">
              <a16:creationId xmlns:a16="http://schemas.microsoft.com/office/drawing/2014/main" id="{972D33F2-BFA4-4B92-8505-4983679B5015}"/>
            </a:ext>
          </a:extLst>
        </xdr:cNvPr>
        <xdr:cNvSpPr txBox="1"/>
      </xdr:nvSpPr>
      <xdr:spPr>
        <a:xfrm>
          <a:off x="16357600"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166370</xdr:rowOff>
    </xdr:from>
    <xdr:to>
      <xdr:col>81</xdr:col>
      <xdr:colOff>101600</xdr:colOff>
      <xdr:row>59</xdr:row>
      <xdr:rowOff>96520</xdr:rowOff>
    </xdr:to>
    <xdr:sp macro="" textlink="">
      <xdr:nvSpPr>
        <xdr:cNvPr id="557" name="楕円 556">
          <a:extLst>
            <a:ext uri="{FF2B5EF4-FFF2-40B4-BE49-F238E27FC236}">
              <a16:creationId xmlns:a16="http://schemas.microsoft.com/office/drawing/2014/main" id="{CCB393A7-3DD3-4C31-B809-3CED6299B184}"/>
            </a:ext>
          </a:extLst>
        </xdr:cNvPr>
        <xdr:cNvSpPr/>
      </xdr:nvSpPr>
      <xdr:spPr>
        <a:xfrm>
          <a:off x="15430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45720</xdr:rowOff>
    </xdr:from>
    <xdr:to>
      <xdr:col>85</xdr:col>
      <xdr:colOff>127000</xdr:colOff>
      <xdr:row>59</xdr:row>
      <xdr:rowOff>45720</xdr:rowOff>
    </xdr:to>
    <xdr:cxnSp macro="">
      <xdr:nvCxnSpPr>
        <xdr:cNvPr id="558" name="直線コネクタ 557">
          <a:extLst>
            <a:ext uri="{FF2B5EF4-FFF2-40B4-BE49-F238E27FC236}">
              <a16:creationId xmlns:a16="http://schemas.microsoft.com/office/drawing/2014/main" id="{67C4C30E-0710-4925-AF3C-FEAD5F99F514}"/>
            </a:ext>
          </a:extLst>
        </xdr:cNvPr>
        <xdr:cNvCxnSpPr/>
      </xdr:nvCxnSpPr>
      <xdr:spPr>
        <a:xfrm>
          <a:off x="15481300" y="1016127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559" name="楕円 558">
          <a:extLst>
            <a:ext uri="{FF2B5EF4-FFF2-40B4-BE49-F238E27FC236}">
              <a16:creationId xmlns:a16="http://schemas.microsoft.com/office/drawing/2014/main" id="{1A646A9E-CE15-423F-B559-0D18E8B5E2F1}"/>
            </a:ext>
          </a:extLst>
        </xdr:cNvPr>
        <xdr:cNvSpPr/>
      </xdr:nvSpPr>
      <xdr:spPr>
        <a:xfrm>
          <a:off x="14541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45720</xdr:rowOff>
    </xdr:from>
    <xdr:to>
      <xdr:col>81</xdr:col>
      <xdr:colOff>50800</xdr:colOff>
      <xdr:row>59</xdr:row>
      <xdr:rowOff>104775</xdr:rowOff>
    </xdr:to>
    <xdr:cxnSp macro="">
      <xdr:nvCxnSpPr>
        <xdr:cNvPr id="560" name="直線コネクタ 559">
          <a:extLst>
            <a:ext uri="{FF2B5EF4-FFF2-40B4-BE49-F238E27FC236}">
              <a16:creationId xmlns:a16="http://schemas.microsoft.com/office/drawing/2014/main" id="{F0B76B1F-C12A-4548-B647-F1E408935D2C}"/>
            </a:ext>
          </a:extLst>
        </xdr:cNvPr>
        <xdr:cNvCxnSpPr/>
      </xdr:nvCxnSpPr>
      <xdr:spPr>
        <a:xfrm flipV="1">
          <a:off x="14592300" y="101612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8255</xdr:rowOff>
    </xdr:from>
    <xdr:to>
      <xdr:col>72</xdr:col>
      <xdr:colOff>38100</xdr:colOff>
      <xdr:row>59</xdr:row>
      <xdr:rowOff>109855</xdr:rowOff>
    </xdr:to>
    <xdr:sp macro="" textlink="">
      <xdr:nvSpPr>
        <xdr:cNvPr id="561" name="楕円 560">
          <a:extLst>
            <a:ext uri="{FF2B5EF4-FFF2-40B4-BE49-F238E27FC236}">
              <a16:creationId xmlns:a16="http://schemas.microsoft.com/office/drawing/2014/main" id="{E9361A88-14BB-4C4E-9C44-29B4E69CDE3A}"/>
            </a:ext>
          </a:extLst>
        </xdr:cNvPr>
        <xdr:cNvSpPr/>
      </xdr:nvSpPr>
      <xdr:spPr>
        <a:xfrm>
          <a:off x="13652500" y="10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59055</xdr:rowOff>
    </xdr:from>
    <xdr:to>
      <xdr:col>76</xdr:col>
      <xdr:colOff>114300</xdr:colOff>
      <xdr:row>59</xdr:row>
      <xdr:rowOff>104775</xdr:rowOff>
    </xdr:to>
    <xdr:cxnSp macro="">
      <xdr:nvCxnSpPr>
        <xdr:cNvPr id="562" name="直線コネクタ 561">
          <a:extLst>
            <a:ext uri="{FF2B5EF4-FFF2-40B4-BE49-F238E27FC236}">
              <a16:creationId xmlns:a16="http://schemas.microsoft.com/office/drawing/2014/main" id="{07F491BE-52B7-4FCD-95A0-4E7E6290C322}"/>
            </a:ext>
          </a:extLst>
        </xdr:cNvPr>
        <xdr:cNvCxnSpPr/>
      </xdr:nvCxnSpPr>
      <xdr:spPr>
        <a:xfrm>
          <a:off x="13703300" y="101746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130175</xdr:rowOff>
    </xdr:from>
    <xdr:to>
      <xdr:col>67</xdr:col>
      <xdr:colOff>101600</xdr:colOff>
      <xdr:row>59</xdr:row>
      <xdr:rowOff>60325</xdr:rowOff>
    </xdr:to>
    <xdr:sp macro="" textlink="">
      <xdr:nvSpPr>
        <xdr:cNvPr id="563" name="楕円 562">
          <a:extLst>
            <a:ext uri="{FF2B5EF4-FFF2-40B4-BE49-F238E27FC236}">
              <a16:creationId xmlns:a16="http://schemas.microsoft.com/office/drawing/2014/main" id="{7ECD506E-B134-4D69-91E1-0D18495D0F0C}"/>
            </a:ext>
          </a:extLst>
        </xdr:cNvPr>
        <xdr:cNvSpPr/>
      </xdr:nvSpPr>
      <xdr:spPr>
        <a:xfrm>
          <a:off x="12763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9525</xdr:rowOff>
    </xdr:from>
    <xdr:to>
      <xdr:col>71</xdr:col>
      <xdr:colOff>177800</xdr:colOff>
      <xdr:row>59</xdr:row>
      <xdr:rowOff>59055</xdr:rowOff>
    </xdr:to>
    <xdr:cxnSp macro="">
      <xdr:nvCxnSpPr>
        <xdr:cNvPr id="564" name="直線コネクタ 563">
          <a:extLst>
            <a:ext uri="{FF2B5EF4-FFF2-40B4-BE49-F238E27FC236}">
              <a16:creationId xmlns:a16="http://schemas.microsoft.com/office/drawing/2014/main" id="{6CCAAF5E-FC5E-4F07-A400-30DC31396C89}"/>
            </a:ext>
          </a:extLst>
        </xdr:cNvPr>
        <xdr:cNvCxnSpPr/>
      </xdr:nvCxnSpPr>
      <xdr:spPr>
        <a:xfrm>
          <a:off x="12814300" y="1012507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91457</xdr:rowOff>
    </xdr:from>
    <xdr:ext cx="405111" cy="259045"/>
    <xdr:sp macro="" textlink="">
      <xdr:nvSpPr>
        <xdr:cNvPr id="565" name="n_1aveValue【学校施設】&#10;有形固定資産減価償却率">
          <a:extLst>
            <a:ext uri="{FF2B5EF4-FFF2-40B4-BE49-F238E27FC236}">
              <a16:creationId xmlns:a16="http://schemas.microsoft.com/office/drawing/2014/main" id="{30CC7FF7-B3CC-45BF-8602-2B08546A4790}"/>
            </a:ext>
          </a:extLst>
        </xdr:cNvPr>
        <xdr:cNvSpPr txBox="1"/>
      </xdr:nvSpPr>
      <xdr:spPr>
        <a:xfrm>
          <a:off x="15266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64787</xdr:rowOff>
    </xdr:from>
    <xdr:ext cx="405111" cy="259045"/>
    <xdr:sp macro="" textlink="">
      <xdr:nvSpPr>
        <xdr:cNvPr id="566" name="n_2aveValue【学校施設】&#10;有形固定資産減価償却率">
          <a:extLst>
            <a:ext uri="{FF2B5EF4-FFF2-40B4-BE49-F238E27FC236}">
              <a16:creationId xmlns:a16="http://schemas.microsoft.com/office/drawing/2014/main" id="{7A4D6FDA-BD01-4C76-8AE9-A7FF37F46F76}"/>
            </a:ext>
          </a:extLst>
        </xdr:cNvPr>
        <xdr:cNvSpPr txBox="1"/>
      </xdr:nvSpPr>
      <xdr:spPr>
        <a:xfrm>
          <a:off x="143897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567" name="n_3aveValue【学校施設】&#10;有形固定資産減価償却率">
          <a:extLst>
            <a:ext uri="{FF2B5EF4-FFF2-40B4-BE49-F238E27FC236}">
              <a16:creationId xmlns:a16="http://schemas.microsoft.com/office/drawing/2014/main" id="{519D0ED0-3E3B-4C92-BC86-A1A867C68D30}"/>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19067</xdr:rowOff>
    </xdr:from>
    <xdr:ext cx="405111" cy="259045"/>
    <xdr:sp macro="" textlink="">
      <xdr:nvSpPr>
        <xdr:cNvPr id="568" name="n_4aveValue【学校施設】&#10;有形固定資産減価償却率">
          <a:extLst>
            <a:ext uri="{FF2B5EF4-FFF2-40B4-BE49-F238E27FC236}">
              <a16:creationId xmlns:a16="http://schemas.microsoft.com/office/drawing/2014/main" id="{877EC6B7-EABA-4B37-86D4-2C890CDA2097}"/>
            </a:ext>
          </a:extLst>
        </xdr:cNvPr>
        <xdr:cNvSpPr txBox="1"/>
      </xdr:nvSpPr>
      <xdr:spPr>
        <a:xfrm>
          <a:off x="1261174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113047</xdr:rowOff>
    </xdr:from>
    <xdr:ext cx="405111" cy="259045"/>
    <xdr:sp macro="" textlink="">
      <xdr:nvSpPr>
        <xdr:cNvPr id="569" name="n_1mainValue【学校施設】&#10;有形固定資産減価償却率">
          <a:extLst>
            <a:ext uri="{FF2B5EF4-FFF2-40B4-BE49-F238E27FC236}">
              <a16:creationId xmlns:a16="http://schemas.microsoft.com/office/drawing/2014/main" id="{06057010-6916-4F64-82FD-EDE4517E56F8}"/>
            </a:ext>
          </a:extLst>
        </xdr:cNvPr>
        <xdr:cNvSpPr txBox="1"/>
      </xdr:nvSpPr>
      <xdr:spPr>
        <a:xfrm>
          <a:off x="152660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652</xdr:rowOff>
    </xdr:from>
    <xdr:ext cx="405111" cy="259045"/>
    <xdr:sp macro="" textlink="">
      <xdr:nvSpPr>
        <xdr:cNvPr id="570" name="n_2mainValue【学校施設】&#10;有形固定資産減価償却率">
          <a:extLst>
            <a:ext uri="{FF2B5EF4-FFF2-40B4-BE49-F238E27FC236}">
              <a16:creationId xmlns:a16="http://schemas.microsoft.com/office/drawing/2014/main" id="{566723BF-56FA-43D2-8111-8FA0FD4641AE}"/>
            </a:ext>
          </a:extLst>
        </xdr:cNvPr>
        <xdr:cNvSpPr txBox="1"/>
      </xdr:nvSpPr>
      <xdr:spPr>
        <a:xfrm>
          <a:off x="14389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126382</xdr:rowOff>
    </xdr:from>
    <xdr:ext cx="405111" cy="259045"/>
    <xdr:sp macro="" textlink="">
      <xdr:nvSpPr>
        <xdr:cNvPr id="571" name="n_3mainValue【学校施設】&#10;有形固定資産減価償却率">
          <a:extLst>
            <a:ext uri="{FF2B5EF4-FFF2-40B4-BE49-F238E27FC236}">
              <a16:creationId xmlns:a16="http://schemas.microsoft.com/office/drawing/2014/main" id="{BF5DAE0B-8B6C-43D7-8A61-CDCEDCB006E5}"/>
            </a:ext>
          </a:extLst>
        </xdr:cNvPr>
        <xdr:cNvSpPr txBox="1"/>
      </xdr:nvSpPr>
      <xdr:spPr>
        <a:xfrm>
          <a:off x="13500744" y="989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76852</xdr:rowOff>
    </xdr:from>
    <xdr:ext cx="405111" cy="259045"/>
    <xdr:sp macro="" textlink="">
      <xdr:nvSpPr>
        <xdr:cNvPr id="572" name="n_4mainValue【学校施設】&#10;有形固定資産減価償却率">
          <a:extLst>
            <a:ext uri="{FF2B5EF4-FFF2-40B4-BE49-F238E27FC236}">
              <a16:creationId xmlns:a16="http://schemas.microsoft.com/office/drawing/2014/main" id="{949C1A6B-215D-45E1-853E-40828D942967}"/>
            </a:ext>
          </a:extLst>
        </xdr:cNvPr>
        <xdr:cNvSpPr txBox="1"/>
      </xdr:nvSpPr>
      <xdr:spPr>
        <a:xfrm>
          <a:off x="12611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3" name="正方形/長方形 572">
          <a:extLst>
            <a:ext uri="{FF2B5EF4-FFF2-40B4-BE49-F238E27FC236}">
              <a16:creationId xmlns:a16="http://schemas.microsoft.com/office/drawing/2014/main" id="{D7344922-B74A-40F5-A002-90A74B31475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4" name="正方形/長方形 573">
          <a:extLst>
            <a:ext uri="{FF2B5EF4-FFF2-40B4-BE49-F238E27FC236}">
              <a16:creationId xmlns:a16="http://schemas.microsoft.com/office/drawing/2014/main" id="{9E31B612-E4AD-4530-A4F5-42CDC74D4AF1}"/>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5" name="正方形/長方形 574">
          <a:extLst>
            <a:ext uri="{FF2B5EF4-FFF2-40B4-BE49-F238E27FC236}">
              <a16:creationId xmlns:a16="http://schemas.microsoft.com/office/drawing/2014/main" id="{A0075554-721D-4074-A155-11EF07BD06B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6" name="正方形/長方形 575">
          <a:extLst>
            <a:ext uri="{FF2B5EF4-FFF2-40B4-BE49-F238E27FC236}">
              <a16:creationId xmlns:a16="http://schemas.microsoft.com/office/drawing/2014/main" id="{FB6B7C35-5E87-4485-AB0D-1006D8BD5D9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7" name="正方形/長方形 576">
          <a:extLst>
            <a:ext uri="{FF2B5EF4-FFF2-40B4-BE49-F238E27FC236}">
              <a16:creationId xmlns:a16="http://schemas.microsoft.com/office/drawing/2014/main" id="{F93F5B3D-7DAA-47CF-B464-8EB7629D87E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8" name="正方形/長方形 577">
          <a:extLst>
            <a:ext uri="{FF2B5EF4-FFF2-40B4-BE49-F238E27FC236}">
              <a16:creationId xmlns:a16="http://schemas.microsoft.com/office/drawing/2014/main" id="{5DAB54B8-DF42-4403-B3EA-19ECFD818F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9" name="正方形/長方形 578">
          <a:extLst>
            <a:ext uri="{FF2B5EF4-FFF2-40B4-BE49-F238E27FC236}">
              <a16:creationId xmlns:a16="http://schemas.microsoft.com/office/drawing/2014/main" id="{01AF3090-345E-429D-987E-55A7C56DB4D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0" name="正方形/長方形 579">
          <a:extLst>
            <a:ext uri="{FF2B5EF4-FFF2-40B4-BE49-F238E27FC236}">
              <a16:creationId xmlns:a16="http://schemas.microsoft.com/office/drawing/2014/main" id="{85B1CC1C-DB99-479B-8CD7-F2ED325FD89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1" name="テキスト ボックス 580">
          <a:extLst>
            <a:ext uri="{FF2B5EF4-FFF2-40B4-BE49-F238E27FC236}">
              <a16:creationId xmlns:a16="http://schemas.microsoft.com/office/drawing/2014/main" id="{E9FE992D-AF6D-4661-9D58-FC287074287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2" name="直線コネクタ 581">
          <a:extLst>
            <a:ext uri="{FF2B5EF4-FFF2-40B4-BE49-F238E27FC236}">
              <a16:creationId xmlns:a16="http://schemas.microsoft.com/office/drawing/2014/main" id="{9D25B1BF-8A2A-4AC9-AAB9-AA5231629CB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83" name="テキスト ボックス 582">
          <a:extLst>
            <a:ext uri="{FF2B5EF4-FFF2-40B4-BE49-F238E27FC236}">
              <a16:creationId xmlns:a16="http://schemas.microsoft.com/office/drawing/2014/main" id="{64A2CD99-545E-44B3-84D4-8899C9A6D179}"/>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84" name="直線コネクタ 583">
          <a:extLst>
            <a:ext uri="{FF2B5EF4-FFF2-40B4-BE49-F238E27FC236}">
              <a16:creationId xmlns:a16="http://schemas.microsoft.com/office/drawing/2014/main" id="{0A4F3890-9B0E-4CEE-9E64-EC9928B9A25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5" name="テキスト ボックス 584">
          <a:extLst>
            <a:ext uri="{FF2B5EF4-FFF2-40B4-BE49-F238E27FC236}">
              <a16:creationId xmlns:a16="http://schemas.microsoft.com/office/drawing/2014/main" id="{15371E74-5142-4625-A312-4C780C8B6A6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6" name="直線コネクタ 585">
          <a:extLst>
            <a:ext uri="{FF2B5EF4-FFF2-40B4-BE49-F238E27FC236}">
              <a16:creationId xmlns:a16="http://schemas.microsoft.com/office/drawing/2014/main" id="{8C7C36AB-B020-404B-8386-4FF1970BDA1B}"/>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7" name="テキスト ボックス 586">
          <a:extLst>
            <a:ext uri="{FF2B5EF4-FFF2-40B4-BE49-F238E27FC236}">
              <a16:creationId xmlns:a16="http://schemas.microsoft.com/office/drawing/2014/main" id="{B3512049-9D9C-4C21-A3BF-73837DC5E2D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8" name="直線コネクタ 587">
          <a:extLst>
            <a:ext uri="{FF2B5EF4-FFF2-40B4-BE49-F238E27FC236}">
              <a16:creationId xmlns:a16="http://schemas.microsoft.com/office/drawing/2014/main" id="{1BE73602-7B07-45B6-A1ED-5FFC78C0F57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9" name="テキスト ボックス 588">
          <a:extLst>
            <a:ext uri="{FF2B5EF4-FFF2-40B4-BE49-F238E27FC236}">
              <a16:creationId xmlns:a16="http://schemas.microsoft.com/office/drawing/2014/main" id="{D1576F83-338D-4D89-95CF-6BFED5F4614E}"/>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0" name="直線コネクタ 589">
          <a:extLst>
            <a:ext uri="{FF2B5EF4-FFF2-40B4-BE49-F238E27FC236}">
              <a16:creationId xmlns:a16="http://schemas.microsoft.com/office/drawing/2014/main" id="{3FE23D8E-F386-4CD6-A292-DE85D46D1F3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1" name="テキスト ボックス 590">
          <a:extLst>
            <a:ext uri="{FF2B5EF4-FFF2-40B4-BE49-F238E27FC236}">
              <a16:creationId xmlns:a16="http://schemas.microsoft.com/office/drawing/2014/main" id="{AFDD5D00-FB25-480F-9F9E-236E2A62B238}"/>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2" name="直線コネクタ 591">
          <a:extLst>
            <a:ext uri="{FF2B5EF4-FFF2-40B4-BE49-F238E27FC236}">
              <a16:creationId xmlns:a16="http://schemas.microsoft.com/office/drawing/2014/main" id="{CB72AC6C-4EAB-4273-9546-29846A528E6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3" name="テキスト ボックス 592">
          <a:extLst>
            <a:ext uri="{FF2B5EF4-FFF2-40B4-BE49-F238E27FC236}">
              <a16:creationId xmlns:a16="http://schemas.microsoft.com/office/drawing/2014/main" id="{199F3013-184C-4E16-ACFC-3B4927BB207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4" name="直線コネクタ 593">
          <a:extLst>
            <a:ext uri="{FF2B5EF4-FFF2-40B4-BE49-F238E27FC236}">
              <a16:creationId xmlns:a16="http://schemas.microsoft.com/office/drawing/2014/main" id="{A2982E7F-018A-4C64-8578-D868E166F8F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5" name="テキスト ボックス 594">
          <a:extLst>
            <a:ext uri="{FF2B5EF4-FFF2-40B4-BE49-F238E27FC236}">
              <a16:creationId xmlns:a16="http://schemas.microsoft.com/office/drawing/2014/main" id="{12ADD279-CC42-4FD0-9F8A-83FC21A525C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6" name="【学校施設】&#10;一人当たり面積グラフ枠">
          <a:extLst>
            <a:ext uri="{FF2B5EF4-FFF2-40B4-BE49-F238E27FC236}">
              <a16:creationId xmlns:a16="http://schemas.microsoft.com/office/drawing/2014/main" id="{C7AA570C-F967-4E37-B997-F5AC26286B6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49149</xdr:rowOff>
    </xdr:from>
    <xdr:to>
      <xdr:col>116</xdr:col>
      <xdr:colOff>62864</xdr:colOff>
      <xdr:row>63</xdr:row>
      <xdr:rowOff>164211</xdr:rowOff>
    </xdr:to>
    <xdr:cxnSp macro="">
      <xdr:nvCxnSpPr>
        <xdr:cNvPr id="597" name="直線コネクタ 596">
          <a:extLst>
            <a:ext uri="{FF2B5EF4-FFF2-40B4-BE49-F238E27FC236}">
              <a16:creationId xmlns:a16="http://schemas.microsoft.com/office/drawing/2014/main" id="{89251EF8-726C-4CA4-9EBE-E1DB16B87657}"/>
            </a:ext>
          </a:extLst>
        </xdr:cNvPr>
        <xdr:cNvCxnSpPr/>
      </xdr:nvCxnSpPr>
      <xdr:spPr>
        <a:xfrm flipV="1">
          <a:off x="22160864" y="9478899"/>
          <a:ext cx="0" cy="1486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168038</xdr:rowOff>
    </xdr:from>
    <xdr:ext cx="469744" cy="259045"/>
    <xdr:sp macro="" textlink="">
      <xdr:nvSpPr>
        <xdr:cNvPr id="598" name="【学校施設】&#10;一人当たり面積最小値テキスト">
          <a:extLst>
            <a:ext uri="{FF2B5EF4-FFF2-40B4-BE49-F238E27FC236}">
              <a16:creationId xmlns:a16="http://schemas.microsoft.com/office/drawing/2014/main" id="{870DA4F6-4050-442E-AA36-D184C6DFAEF2}"/>
            </a:ext>
          </a:extLst>
        </xdr:cNvPr>
        <xdr:cNvSpPr txBox="1"/>
      </xdr:nvSpPr>
      <xdr:spPr>
        <a:xfrm>
          <a:off x="22199600" y="1096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164211</xdr:rowOff>
    </xdr:from>
    <xdr:to>
      <xdr:col>116</xdr:col>
      <xdr:colOff>152400</xdr:colOff>
      <xdr:row>63</xdr:row>
      <xdr:rowOff>164211</xdr:rowOff>
    </xdr:to>
    <xdr:cxnSp macro="">
      <xdr:nvCxnSpPr>
        <xdr:cNvPr id="599" name="直線コネクタ 598">
          <a:extLst>
            <a:ext uri="{FF2B5EF4-FFF2-40B4-BE49-F238E27FC236}">
              <a16:creationId xmlns:a16="http://schemas.microsoft.com/office/drawing/2014/main" id="{46596A67-1F9F-45FE-B6D6-CD155397DDEA}"/>
            </a:ext>
          </a:extLst>
        </xdr:cNvPr>
        <xdr:cNvCxnSpPr/>
      </xdr:nvCxnSpPr>
      <xdr:spPr>
        <a:xfrm>
          <a:off x="22072600" y="10965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167276</xdr:rowOff>
    </xdr:from>
    <xdr:ext cx="469744" cy="259045"/>
    <xdr:sp macro="" textlink="">
      <xdr:nvSpPr>
        <xdr:cNvPr id="600" name="【学校施設】&#10;一人当たり面積最大値テキスト">
          <a:extLst>
            <a:ext uri="{FF2B5EF4-FFF2-40B4-BE49-F238E27FC236}">
              <a16:creationId xmlns:a16="http://schemas.microsoft.com/office/drawing/2014/main" id="{6B16837E-7B66-401F-929E-C3A7BDEECA0E}"/>
            </a:ext>
          </a:extLst>
        </xdr:cNvPr>
        <xdr:cNvSpPr txBox="1"/>
      </xdr:nvSpPr>
      <xdr:spPr>
        <a:xfrm>
          <a:off x="22199600" y="9254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49149</xdr:rowOff>
    </xdr:from>
    <xdr:to>
      <xdr:col>116</xdr:col>
      <xdr:colOff>152400</xdr:colOff>
      <xdr:row>55</xdr:row>
      <xdr:rowOff>49149</xdr:rowOff>
    </xdr:to>
    <xdr:cxnSp macro="">
      <xdr:nvCxnSpPr>
        <xdr:cNvPr id="601" name="直線コネクタ 600">
          <a:extLst>
            <a:ext uri="{FF2B5EF4-FFF2-40B4-BE49-F238E27FC236}">
              <a16:creationId xmlns:a16="http://schemas.microsoft.com/office/drawing/2014/main" id="{C20B83CB-FE2D-4F2B-9601-D3EEDF60B349}"/>
            </a:ext>
          </a:extLst>
        </xdr:cNvPr>
        <xdr:cNvCxnSpPr/>
      </xdr:nvCxnSpPr>
      <xdr:spPr>
        <a:xfrm>
          <a:off x="22072600" y="947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66565</xdr:rowOff>
    </xdr:from>
    <xdr:ext cx="469744" cy="259045"/>
    <xdr:sp macro="" textlink="">
      <xdr:nvSpPr>
        <xdr:cNvPr id="602" name="【学校施設】&#10;一人当たり面積平均値テキスト">
          <a:extLst>
            <a:ext uri="{FF2B5EF4-FFF2-40B4-BE49-F238E27FC236}">
              <a16:creationId xmlns:a16="http://schemas.microsoft.com/office/drawing/2014/main" id="{1AFE1199-2F30-4E0F-B789-F516AAF23F5D}"/>
            </a:ext>
          </a:extLst>
        </xdr:cNvPr>
        <xdr:cNvSpPr txBox="1"/>
      </xdr:nvSpPr>
      <xdr:spPr>
        <a:xfrm>
          <a:off x="22199600" y="103535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43688</xdr:rowOff>
    </xdr:from>
    <xdr:to>
      <xdr:col>116</xdr:col>
      <xdr:colOff>114300</xdr:colOff>
      <xdr:row>61</xdr:row>
      <xdr:rowOff>145288</xdr:rowOff>
    </xdr:to>
    <xdr:sp macro="" textlink="">
      <xdr:nvSpPr>
        <xdr:cNvPr id="603" name="フローチャート: 判断 602">
          <a:extLst>
            <a:ext uri="{FF2B5EF4-FFF2-40B4-BE49-F238E27FC236}">
              <a16:creationId xmlns:a16="http://schemas.microsoft.com/office/drawing/2014/main" id="{F857368F-5614-409E-81ED-125285285FE6}"/>
            </a:ext>
          </a:extLst>
        </xdr:cNvPr>
        <xdr:cNvSpPr/>
      </xdr:nvSpPr>
      <xdr:spPr>
        <a:xfrm>
          <a:off x="22110700" y="10502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16637</xdr:rowOff>
    </xdr:from>
    <xdr:to>
      <xdr:col>112</xdr:col>
      <xdr:colOff>38100</xdr:colOff>
      <xdr:row>61</xdr:row>
      <xdr:rowOff>118237</xdr:rowOff>
    </xdr:to>
    <xdr:sp macro="" textlink="">
      <xdr:nvSpPr>
        <xdr:cNvPr id="604" name="フローチャート: 判断 603">
          <a:extLst>
            <a:ext uri="{FF2B5EF4-FFF2-40B4-BE49-F238E27FC236}">
              <a16:creationId xmlns:a16="http://schemas.microsoft.com/office/drawing/2014/main" id="{08657C01-A90B-442A-93D5-B8977B7498BB}"/>
            </a:ext>
          </a:extLst>
        </xdr:cNvPr>
        <xdr:cNvSpPr/>
      </xdr:nvSpPr>
      <xdr:spPr>
        <a:xfrm>
          <a:off x="21272500" y="1047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106172</xdr:rowOff>
    </xdr:from>
    <xdr:to>
      <xdr:col>107</xdr:col>
      <xdr:colOff>101600</xdr:colOff>
      <xdr:row>62</xdr:row>
      <xdr:rowOff>36322</xdr:rowOff>
    </xdr:to>
    <xdr:sp macro="" textlink="">
      <xdr:nvSpPr>
        <xdr:cNvPr id="605" name="フローチャート: 判断 604">
          <a:extLst>
            <a:ext uri="{FF2B5EF4-FFF2-40B4-BE49-F238E27FC236}">
              <a16:creationId xmlns:a16="http://schemas.microsoft.com/office/drawing/2014/main" id="{280AD35A-6320-4644-AB84-87427249E44F}"/>
            </a:ext>
          </a:extLst>
        </xdr:cNvPr>
        <xdr:cNvSpPr/>
      </xdr:nvSpPr>
      <xdr:spPr>
        <a:xfrm>
          <a:off x="20383500" y="1056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49403</xdr:rowOff>
    </xdr:from>
    <xdr:to>
      <xdr:col>102</xdr:col>
      <xdr:colOff>165100</xdr:colOff>
      <xdr:row>61</xdr:row>
      <xdr:rowOff>151003</xdr:rowOff>
    </xdr:to>
    <xdr:sp macro="" textlink="">
      <xdr:nvSpPr>
        <xdr:cNvPr id="606" name="フローチャート: 判断 605">
          <a:extLst>
            <a:ext uri="{FF2B5EF4-FFF2-40B4-BE49-F238E27FC236}">
              <a16:creationId xmlns:a16="http://schemas.microsoft.com/office/drawing/2014/main" id="{2B153C85-4B00-45E9-B5EA-574677D279C7}"/>
            </a:ext>
          </a:extLst>
        </xdr:cNvPr>
        <xdr:cNvSpPr/>
      </xdr:nvSpPr>
      <xdr:spPr>
        <a:xfrm>
          <a:off x="19494500" y="105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80645</xdr:rowOff>
    </xdr:from>
    <xdr:to>
      <xdr:col>98</xdr:col>
      <xdr:colOff>38100</xdr:colOff>
      <xdr:row>62</xdr:row>
      <xdr:rowOff>10795</xdr:rowOff>
    </xdr:to>
    <xdr:sp macro="" textlink="">
      <xdr:nvSpPr>
        <xdr:cNvPr id="607" name="フローチャート: 判断 606">
          <a:extLst>
            <a:ext uri="{FF2B5EF4-FFF2-40B4-BE49-F238E27FC236}">
              <a16:creationId xmlns:a16="http://schemas.microsoft.com/office/drawing/2014/main" id="{F759DB38-A327-4793-A8CA-18CA7C6A19C9}"/>
            </a:ext>
          </a:extLst>
        </xdr:cNvPr>
        <xdr:cNvSpPr/>
      </xdr:nvSpPr>
      <xdr:spPr>
        <a:xfrm>
          <a:off x="186055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3AB54FF7-1E65-41AB-9BF9-4739FAB091E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008CF0AA-DBFC-4716-8345-4FEA26DA606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95D28013-7DB2-4E3F-9743-F058EC8FF45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5A3043BB-E388-42F9-A25D-0E6BB1AE611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B83E0221-F005-43FD-A326-1F0700DBD48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92837</xdr:rowOff>
    </xdr:from>
    <xdr:to>
      <xdr:col>116</xdr:col>
      <xdr:colOff>114300</xdr:colOff>
      <xdr:row>62</xdr:row>
      <xdr:rowOff>22987</xdr:rowOff>
    </xdr:to>
    <xdr:sp macro="" textlink="">
      <xdr:nvSpPr>
        <xdr:cNvPr id="613" name="楕円 612">
          <a:extLst>
            <a:ext uri="{FF2B5EF4-FFF2-40B4-BE49-F238E27FC236}">
              <a16:creationId xmlns:a16="http://schemas.microsoft.com/office/drawing/2014/main" id="{C2AADD30-6147-4D4E-86FB-87A82EA7E7E0}"/>
            </a:ext>
          </a:extLst>
        </xdr:cNvPr>
        <xdr:cNvSpPr/>
      </xdr:nvSpPr>
      <xdr:spPr>
        <a:xfrm>
          <a:off x="22110700" y="10551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71264</xdr:rowOff>
    </xdr:from>
    <xdr:ext cx="469744" cy="259045"/>
    <xdr:sp macro="" textlink="">
      <xdr:nvSpPr>
        <xdr:cNvPr id="614" name="【学校施設】&#10;一人当たり面積該当値テキスト">
          <a:extLst>
            <a:ext uri="{FF2B5EF4-FFF2-40B4-BE49-F238E27FC236}">
              <a16:creationId xmlns:a16="http://schemas.microsoft.com/office/drawing/2014/main" id="{F1C1D99E-C9B3-4FEE-851D-A40E8623EAD7}"/>
            </a:ext>
          </a:extLst>
        </xdr:cNvPr>
        <xdr:cNvSpPr txBox="1"/>
      </xdr:nvSpPr>
      <xdr:spPr>
        <a:xfrm>
          <a:off x="22199600" y="1052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69215</xdr:rowOff>
    </xdr:from>
    <xdr:to>
      <xdr:col>112</xdr:col>
      <xdr:colOff>38100</xdr:colOff>
      <xdr:row>60</xdr:row>
      <xdr:rowOff>170815</xdr:rowOff>
    </xdr:to>
    <xdr:sp macro="" textlink="">
      <xdr:nvSpPr>
        <xdr:cNvPr id="615" name="楕円 614">
          <a:extLst>
            <a:ext uri="{FF2B5EF4-FFF2-40B4-BE49-F238E27FC236}">
              <a16:creationId xmlns:a16="http://schemas.microsoft.com/office/drawing/2014/main" id="{FB5DCEB1-CDC8-4BED-911E-898FA53B3E44}"/>
            </a:ext>
          </a:extLst>
        </xdr:cNvPr>
        <xdr:cNvSpPr/>
      </xdr:nvSpPr>
      <xdr:spPr>
        <a:xfrm>
          <a:off x="21272500" y="1035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120015</xdr:rowOff>
    </xdr:from>
    <xdr:to>
      <xdr:col>116</xdr:col>
      <xdr:colOff>63500</xdr:colOff>
      <xdr:row>61</xdr:row>
      <xdr:rowOff>143637</xdr:rowOff>
    </xdr:to>
    <xdr:cxnSp macro="">
      <xdr:nvCxnSpPr>
        <xdr:cNvPr id="616" name="直線コネクタ 615">
          <a:extLst>
            <a:ext uri="{FF2B5EF4-FFF2-40B4-BE49-F238E27FC236}">
              <a16:creationId xmlns:a16="http://schemas.microsoft.com/office/drawing/2014/main" id="{75837D57-3C0D-45BC-A52B-6B8614799064}"/>
            </a:ext>
          </a:extLst>
        </xdr:cNvPr>
        <xdr:cNvCxnSpPr/>
      </xdr:nvCxnSpPr>
      <xdr:spPr>
        <a:xfrm>
          <a:off x="21323300" y="10407015"/>
          <a:ext cx="838200" cy="195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101981</xdr:rowOff>
    </xdr:from>
    <xdr:to>
      <xdr:col>107</xdr:col>
      <xdr:colOff>101600</xdr:colOff>
      <xdr:row>61</xdr:row>
      <xdr:rowOff>32131</xdr:rowOff>
    </xdr:to>
    <xdr:sp macro="" textlink="">
      <xdr:nvSpPr>
        <xdr:cNvPr id="617" name="楕円 616">
          <a:extLst>
            <a:ext uri="{FF2B5EF4-FFF2-40B4-BE49-F238E27FC236}">
              <a16:creationId xmlns:a16="http://schemas.microsoft.com/office/drawing/2014/main" id="{79E0A020-8AF8-4946-9A58-1159965FE054}"/>
            </a:ext>
          </a:extLst>
        </xdr:cNvPr>
        <xdr:cNvSpPr/>
      </xdr:nvSpPr>
      <xdr:spPr>
        <a:xfrm>
          <a:off x="20383500" y="10388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120015</xdr:rowOff>
    </xdr:from>
    <xdr:to>
      <xdr:col>111</xdr:col>
      <xdr:colOff>177800</xdr:colOff>
      <xdr:row>60</xdr:row>
      <xdr:rowOff>152781</xdr:rowOff>
    </xdr:to>
    <xdr:cxnSp macro="">
      <xdr:nvCxnSpPr>
        <xdr:cNvPr id="618" name="直線コネクタ 617">
          <a:extLst>
            <a:ext uri="{FF2B5EF4-FFF2-40B4-BE49-F238E27FC236}">
              <a16:creationId xmlns:a16="http://schemas.microsoft.com/office/drawing/2014/main" id="{38CC8DCD-65E1-42C8-9EF6-AC7272E9E1AD}"/>
            </a:ext>
          </a:extLst>
        </xdr:cNvPr>
        <xdr:cNvCxnSpPr/>
      </xdr:nvCxnSpPr>
      <xdr:spPr>
        <a:xfrm flipV="1">
          <a:off x="20434300" y="1040701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126746</xdr:rowOff>
    </xdr:from>
    <xdr:to>
      <xdr:col>102</xdr:col>
      <xdr:colOff>165100</xdr:colOff>
      <xdr:row>61</xdr:row>
      <xdr:rowOff>56896</xdr:rowOff>
    </xdr:to>
    <xdr:sp macro="" textlink="">
      <xdr:nvSpPr>
        <xdr:cNvPr id="619" name="楕円 618">
          <a:extLst>
            <a:ext uri="{FF2B5EF4-FFF2-40B4-BE49-F238E27FC236}">
              <a16:creationId xmlns:a16="http://schemas.microsoft.com/office/drawing/2014/main" id="{4D0237F5-C106-462F-8B62-E022B29612A9}"/>
            </a:ext>
          </a:extLst>
        </xdr:cNvPr>
        <xdr:cNvSpPr/>
      </xdr:nvSpPr>
      <xdr:spPr>
        <a:xfrm>
          <a:off x="19494500" y="1041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152781</xdr:rowOff>
    </xdr:from>
    <xdr:to>
      <xdr:col>107</xdr:col>
      <xdr:colOff>50800</xdr:colOff>
      <xdr:row>61</xdr:row>
      <xdr:rowOff>6096</xdr:rowOff>
    </xdr:to>
    <xdr:cxnSp macro="">
      <xdr:nvCxnSpPr>
        <xdr:cNvPr id="620" name="直線コネクタ 619">
          <a:extLst>
            <a:ext uri="{FF2B5EF4-FFF2-40B4-BE49-F238E27FC236}">
              <a16:creationId xmlns:a16="http://schemas.microsoft.com/office/drawing/2014/main" id="{CB1C2C3E-08E5-483B-85AC-9E7A3B8F121D}"/>
            </a:ext>
          </a:extLst>
        </xdr:cNvPr>
        <xdr:cNvCxnSpPr/>
      </xdr:nvCxnSpPr>
      <xdr:spPr>
        <a:xfrm flipV="1">
          <a:off x="19545300" y="10439781"/>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153797</xdr:rowOff>
    </xdr:from>
    <xdr:to>
      <xdr:col>98</xdr:col>
      <xdr:colOff>38100</xdr:colOff>
      <xdr:row>61</xdr:row>
      <xdr:rowOff>83947</xdr:rowOff>
    </xdr:to>
    <xdr:sp macro="" textlink="">
      <xdr:nvSpPr>
        <xdr:cNvPr id="621" name="楕円 620">
          <a:extLst>
            <a:ext uri="{FF2B5EF4-FFF2-40B4-BE49-F238E27FC236}">
              <a16:creationId xmlns:a16="http://schemas.microsoft.com/office/drawing/2014/main" id="{2E3169BA-BA78-4404-8355-ABC8E9A8F14F}"/>
            </a:ext>
          </a:extLst>
        </xdr:cNvPr>
        <xdr:cNvSpPr/>
      </xdr:nvSpPr>
      <xdr:spPr>
        <a:xfrm>
          <a:off x="18605500" y="1044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6096</xdr:rowOff>
    </xdr:from>
    <xdr:to>
      <xdr:col>102</xdr:col>
      <xdr:colOff>114300</xdr:colOff>
      <xdr:row>61</xdr:row>
      <xdr:rowOff>33147</xdr:rowOff>
    </xdr:to>
    <xdr:cxnSp macro="">
      <xdr:nvCxnSpPr>
        <xdr:cNvPr id="622" name="直線コネクタ 621">
          <a:extLst>
            <a:ext uri="{FF2B5EF4-FFF2-40B4-BE49-F238E27FC236}">
              <a16:creationId xmlns:a16="http://schemas.microsoft.com/office/drawing/2014/main" id="{A2D48CAB-0B4C-459B-BF80-321736F9419B}"/>
            </a:ext>
          </a:extLst>
        </xdr:cNvPr>
        <xdr:cNvCxnSpPr/>
      </xdr:nvCxnSpPr>
      <xdr:spPr>
        <a:xfrm flipV="1">
          <a:off x="18656300" y="10464546"/>
          <a:ext cx="8890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109364</xdr:rowOff>
    </xdr:from>
    <xdr:ext cx="469744" cy="259045"/>
    <xdr:sp macro="" textlink="">
      <xdr:nvSpPr>
        <xdr:cNvPr id="623" name="n_1aveValue【学校施設】&#10;一人当たり面積">
          <a:extLst>
            <a:ext uri="{FF2B5EF4-FFF2-40B4-BE49-F238E27FC236}">
              <a16:creationId xmlns:a16="http://schemas.microsoft.com/office/drawing/2014/main" id="{C14B96B0-69C2-41CC-89E8-AF843B583206}"/>
            </a:ext>
          </a:extLst>
        </xdr:cNvPr>
        <xdr:cNvSpPr txBox="1"/>
      </xdr:nvSpPr>
      <xdr:spPr>
        <a:xfrm>
          <a:off x="21075727" y="10567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27449</xdr:rowOff>
    </xdr:from>
    <xdr:ext cx="469744" cy="259045"/>
    <xdr:sp macro="" textlink="">
      <xdr:nvSpPr>
        <xdr:cNvPr id="624" name="n_2aveValue【学校施設】&#10;一人当たり面積">
          <a:extLst>
            <a:ext uri="{FF2B5EF4-FFF2-40B4-BE49-F238E27FC236}">
              <a16:creationId xmlns:a16="http://schemas.microsoft.com/office/drawing/2014/main" id="{CD24FE4E-868B-45C3-B929-D5663237D00F}"/>
            </a:ext>
          </a:extLst>
        </xdr:cNvPr>
        <xdr:cNvSpPr txBox="1"/>
      </xdr:nvSpPr>
      <xdr:spPr>
        <a:xfrm>
          <a:off x="20199427" y="10657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142130</xdr:rowOff>
    </xdr:from>
    <xdr:ext cx="469744" cy="259045"/>
    <xdr:sp macro="" textlink="">
      <xdr:nvSpPr>
        <xdr:cNvPr id="625" name="n_3aveValue【学校施設】&#10;一人当たり面積">
          <a:extLst>
            <a:ext uri="{FF2B5EF4-FFF2-40B4-BE49-F238E27FC236}">
              <a16:creationId xmlns:a16="http://schemas.microsoft.com/office/drawing/2014/main" id="{2505B401-0274-4886-B2D7-423B0BE0DF7B}"/>
            </a:ext>
          </a:extLst>
        </xdr:cNvPr>
        <xdr:cNvSpPr txBox="1"/>
      </xdr:nvSpPr>
      <xdr:spPr>
        <a:xfrm>
          <a:off x="19310427" y="10600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1922</xdr:rowOff>
    </xdr:from>
    <xdr:ext cx="469744" cy="259045"/>
    <xdr:sp macro="" textlink="">
      <xdr:nvSpPr>
        <xdr:cNvPr id="626" name="n_4aveValue【学校施設】&#10;一人当たり面積">
          <a:extLst>
            <a:ext uri="{FF2B5EF4-FFF2-40B4-BE49-F238E27FC236}">
              <a16:creationId xmlns:a16="http://schemas.microsoft.com/office/drawing/2014/main" id="{5F915B3F-0713-44DD-A11C-01AA0D1ED287}"/>
            </a:ext>
          </a:extLst>
        </xdr:cNvPr>
        <xdr:cNvSpPr txBox="1"/>
      </xdr:nvSpPr>
      <xdr:spPr>
        <a:xfrm>
          <a:off x="18421427" y="10631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15892</xdr:rowOff>
    </xdr:from>
    <xdr:ext cx="469744" cy="259045"/>
    <xdr:sp macro="" textlink="">
      <xdr:nvSpPr>
        <xdr:cNvPr id="627" name="n_1mainValue【学校施設】&#10;一人当たり面積">
          <a:extLst>
            <a:ext uri="{FF2B5EF4-FFF2-40B4-BE49-F238E27FC236}">
              <a16:creationId xmlns:a16="http://schemas.microsoft.com/office/drawing/2014/main" id="{72AF34E0-CEE9-4795-B629-043EB0494075}"/>
            </a:ext>
          </a:extLst>
        </xdr:cNvPr>
        <xdr:cNvSpPr txBox="1"/>
      </xdr:nvSpPr>
      <xdr:spPr>
        <a:xfrm>
          <a:off x="21075727" y="1013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48658</xdr:rowOff>
    </xdr:from>
    <xdr:ext cx="469744" cy="259045"/>
    <xdr:sp macro="" textlink="">
      <xdr:nvSpPr>
        <xdr:cNvPr id="628" name="n_2mainValue【学校施設】&#10;一人当たり面積">
          <a:extLst>
            <a:ext uri="{FF2B5EF4-FFF2-40B4-BE49-F238E27FC236}">
              <a16:creationId xmlns:a16="http://schemas.microsoft.com/office/drawing/2014/main" id="{0F7CADB0-FFFE-45E8-A424-552CB5AB930D}"/>
            </a:ext>
          </a:extLst>
        </xdr:cNvPr>
        <xdr:cNvSpPr txBox="1"/>
      </xdr:nvSpPr>
      <xdr:spPr>
        <a:xfrm>
          <a:off x="20199427" y="10164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73423</xdr:rowOff>
    </xdr:from>
    <xdr:ext cx="469744" cy="259045"/>
    <xdr:sp macro="" textlink="">
      <xdr:nvSpPr>
        <xdr:cNvPr id="629" name="n_3mainValue【学校施設】&#10;一人当たり面積">
          <a:extLst>
            <a:ext uri="{FF2B5EF4-FFF2-40B4-BE49-F238E27FC236}">
              <a16:creationId xmlns:a16="http://schemas.microsoft.com/office/drawing/2014/main" id="{3C5750D1-1A43-4457-B397-A8C987D727FD}"/>
            </a:ext>
          </a:extLst>
        </xdr:cNvPr>
        <xdr:cNvSpPr txBox="1"/>
      </xdr:nvSpPr>
      <xdr:spPr>
        <a:xfrm>
          <a:off x="19310427" y="1018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100474</xdr:rowOff>
    </xdr:from>
    <xdr:ext cx="469744" cy="259045"/>
    <xdr:sp macro="" textlink="">
      <xdr:nvSpPr>
        <xdr:cNvPr id="630" name="n_4mainValue【学校施設】&#10;一人当たり面積">
          <a:extLst>
            <a:ext uri="{FF2B5EF4-FFF2-40B4-BE49-F238E27FC236}">
              <a16:creationId xmlns:a16="http://schemas.microsoft.com/office/drawing/2014/main" id="{27349A7A-C369-4D17-B9EC-AFA5A823AB54}"/>
            </a:ext>
          </a:extLst>
        </xdr:cNvPr>
        <xdr:cNvSpPr txBox="1"/>
      </xdr:nvSpPr>
      <xdr:spPr>
        <a:xfrm>
          <a:off x="18421427" y="10216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31" name="正方形/長方形 630">
          <a:extLst>
            <a:ext uri="{FF2B5EF4-FFF2-40B4-BE49-F238E27FC236}">
              <a16:creationId xmlns:a16="http://schemas.microsoft.com/office/drawing/2014/main" id="{4971D2DE-A98E-4C54-AB29-7A8D297D71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2" name="正方形/長方形 631">
          <a:extLst>
            <a:ext uri="{FF2B5EF4-FFF2-40B4-BE49-F238E27FC236}">
              <a16:creationId xmlns:a16="http://schemas.microsoft.com/office/drawing/2014/main" id="{476958BE-68A3-4061-9C99-73E2EBE1C65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3" name="正方形/長方形 632">
          <a:extLst>
            <a:ext uri="{FF2B5EF4-FFF2-40B4-BE49-F238E27FC236}">
              <a16:creationId xmlns:a16="http://schemas.microsoft.com/office/drawing/2014/main" id="{6201C02C-E1BB-4987-8FAA-04D6ECA9941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4" name="正方形/長方形 633">
          <a:extLst>
            <a:ext uri="{FF2B5EF4-FFF2-40B4-BE49-F238E27FC236}">
              <a16:creationId xmlns:a16="http://schemas.microsoft.com/office/drawing/2014/main" id="{74A3F666-FE88-4C7B-9870-41B7AF9DA5E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5" name="正方形/長方形 634">
          <a:extLst>
            <a:ext uri="{FF2B5EF4-FFF2-40B4-BE49-F238E27FC236}">
              <a16:creationId xmlns:a16="http://schemas.microsoft.com/office/drawing/2014/main" id="{C6391937-2718-41B7-8E99-1395CBC8237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6" name="正方形/長方形 635">
          <a:extLst>
            <a:ext uri="{FF2B5EF4-FFF2-40B4-BE49-F238E27FC236}">
              <a16:creationId xmlns:a16="http://schemas.microsoft.com/office/drawing/2014/main" id="{77B2FF1F-0CA8-4B03-8881-00A0EAC2325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7" name="正方形/長方形 636">
          <a:extLst>
            <a:ext uri="{FF2B5EF4-FFF2-40B4-BE49-F238E27FC236}">
              <a16:creationId xmlns:a16="http://schemas.microsoft.com/office/drawing/2014/main" id="{85D39362-CDF5-48BE-A276-1EE4855C26C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正方形/長方形 637">
          <a:extLst>
            <a:ext uri="{FF2B5EF4-FFF2-40B4-BE49-F238E27FC236}">
              <a16:creationId xmlns:a16="http://schemas.microsoft.com/office/drawing/2014/main" id="{9513B8C0-D6C2-4990-BDD0-1FEE0D5DD13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9" name="正方形/長方形 638">
          <a:extLst>
            <a:ext uri="{FF2B5EF4-FFF2-40B4-BE49-F238E27FC236}">
              <a16:creationId xmlns:a16="http://schemas.microsoft.com/office/drawing/2014/main" id="{86029B0D-19A1-4489-980B-44ADEDFA77A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0" name="正方形/長方形 639">
          <a:extLst>
            <a:ext uri="{FF2B5EF4-FFF2-40B4-BE49-F238E27FC236}">
              <a16:creationId xmlns:a16="http://schemas.microsoft.com/office/drawing/2014/main" id="{B55D4B68-77C7-484A-BB99-63DF032A2E3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1" name="正方形/長方形 640">
          <a:extLst>
            <a:ext uri="{FF2B5EF4-FFF2-40B4-BE49-F238E27FC236}">
              <a16:creationId xmlns:a16="http://schemas.microsoft.com/office/drawing/2014/main" id="{2BB36210-ECE1-4E06-B695-D5FEDBCA7E2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2" name="正方形/長方形 641">
          <a:extLst>
            <a:ext uri="{FF2B5EF4-FFF2-40B4-BE49-F238E27FC236}">
              <a16:creationId xmlns:a16="http://schemas.microsoft.com/office/drawing/2014/main" id="{D073E640-DEF3-4A3B-BB59-5DCBE8FB5AA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3" name="正方形/長方形 642">
          <a:extLst>
            <a:ext uri="{FF2B5EF4-FFF2-40B4-BE49-F238E27FC236}">
              <a16:creationId xmlns:a16="http://schemas.microsoft.com/office/drawing/2014/main" id="{8A489038-7F60-457E-8D54-3A96162D078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4" name="正方形/長方形 643">
          <a:extLst>
            <a:ext uri="{FF2B5EF4-FFF2-40B4-BE49-F238E27FC236}">
              <a16:creationId xmlns:a16="http://schemas.microsoft.com/office/drawing/2014/main" id="{38114C62-7CD7-46D9-89E0-8DB93B66DD3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5" name="正方形/長方形 644">
          <a:extLst>
            <a:ext uri="{FF2B5EF4-FFF2-40B4-BE49-F238E27FC236}">
              <a16:creationId xmlns:a16="http://schemas.microsoft.com/office/drawing/2014/main" id="{2F37CC55-5AAB-4034-93C0-4BE07A95233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6" name="正方形/長方形 645">
          <a:extLst>
            <a:ext uri="{FF2B5EF4-FFF2-40B4-BE49-F238E27FC236}">
              <a16:creationId xmlns:a16="http://schemas.microsoft.com/office/drawing/2014/main" id="{F680E296-D1CA-46E1-B976-96445E7E7CF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7" name="正方形/長方形 646">
          <a:extLst>
            <a:ext uri="{FF2B5EF4-FFF2-40B4-BE49-F238E27FC236}">
              <a16:creationId xmlns:a16="http://schemas.microsoft.com/office/drawing/2014/main" id="{3EDAB2AB-D41F-4743-A7DC-6E962C4500F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8" name="正方形/長方形 647">
          <a:extLst>
            <a:ext uri="{FF2B5EF4-FFF2-40B4-BE49-F238E27FC236}">
              <a16:creationId xmlns:a16="http://schemas.microsoft.com/office/drawing/2014/main" id="{BD84B593-DBE0-4B78-88A5-BFA08B4A5BA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9" name="正方形/長方形 648">
          <a:extLst>
            <a:ext uri="{FF2B5EF4-FFF2-40B4-BE49-F238E27FC236}">
              <a16:creationId xmlns:a16="http://schemas.microsoft.com/office/drawing/2014/main" id="{7E6F98EA-2CE1-44FD-BBDD-752A49C441D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50" name="正方形/長方形 649">
          <a:extLst>
            <a:ext uri="{FF2B5EF4-FFF2-40B4-BE49-F238E27FC236}">
              <a16:creationId xmlns:a16="http://schemas.microsoft.com/office/drawing/2014/main" id="{CE1017B6-8262-4E12-B294-55885BC2028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1" name="正方形/長方形 650">
          <a:extLst>
            <a:ext uri="{FF2B5EF4-FFF2-40B4-BE49-F238E27FC236}">
              <a16:creationId xmlns:a16="http://schemas.microsoft.com/office/drawing/2014/main" id="{AD5A00C6-A7A3-42BF-8597-08D8033EF18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2" name="正方形/長方形 651">
          <a:extLst>
            <a:ext uri="{FF2B5EF4-FFF2-40B4-BE49-F238E27FC236}">
              <a16:creationId xmlns:a16="http://schemas.microsoft.com/office/drawing/2014/main" id="{6A259D46-E53E-4602-830F-54A0F5E19AD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3" name="正方形/長方形 652">
          <a:extLst>
            <a:ext uri="{FF2B5EF4-FFF2-40B4-BE49-F238E27FC236}">
              <a16:creationId xmlns:a16="http://schemas.microsoft.com/office/drawing/2014/main" id="{2939202D-012E-4E91-BDAD-C058A23EB58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4" name="正方形/長方形 653">
          <a:extLst>
            <a:ext uri="{FF2B5EF4-FFF2-40B4-BE49-F238E27FC236}">
              <a16:creationId xmlns:a16="http://schemas.microsoft.com/office/drawing/2014/main" id="{7DDCC101-9D06-4140-895E-5BC57F28878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5" name="テキスト ボックス 654">
          <a:extLst>
            <a:ext uri="{FF2B5EF4-FFF2-40B4-BE49-F238E27FC236}">
              <a16:creationId xmlns:a16="http://schemas.microsoft.com/office/drawing/2014/main" id="{B68A0767-5647-47A4-8673-E9209F2CBAF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6" name="直線コネクタ 655">
          <a:extLst>
            <a:ext uri="{FF2B5EF4-FFF2-40B4-BE49-F238E27FC236}">
              <a16:creationId xmlns:a16="http://schemas.microsoft.com/office/drawing/2014/main" id="{7480EFE0-DC9B-4AE2-BFA1-45B725965B9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7" name="テキスト ボックス 656">
          <a:extLst>
            <a:ext uri="{FF2B5EF4-FFF2-40B4-BE49-F238E27FC236}">
              <a16:creationId xmlns:a16="http://schemas.microsoft.com/office/drawing/2014/main" id="{2F233AFF-407B-46E6-8E59-9959C74EE74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8" name="直線コネクタ 657">
          <a:extLst>
            <a:ext uri="{FF2B5EF4-FFF2-40B4-BE49-F238E27FC236}">
              <a16:creationId xmlns:a16="http://schemas.microsoft.com/office/drawing/2014/main" id="{BBB8F912-1A27-483A-B3A5-B6C179697DC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9" name="テキスト ボックス 658">
          <a:extLst>
            <a:ext uri="{FF2B5EF4-FFF2-40B4-BE49-F238E27FC236}">
              <a16:creationId xmlns:a16="http://schemas.microsoft.com/office/drawing/2014/main" id="{DF4D34BE-4DBF-4408-96E6-0C8531EAC22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60" name="直線コネクタ 659">
          <a:extLst>
            <a:ext uri="{FF2B5EF4-FFF2-40B4-BE49-F238E27FC236}">
              <a16:creationId xmlns:a16="http://schemas.microsoft.com/office/drawing/2014/main" id="{41FE9C73-02F5-4C34-BFF8-0463AA8553A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61" name="テキスト ボックス 660">
          <a:extLst>
            <a:ext uri="{FF2B5EF4-FFF2-40B4-BE49-F238E27FC236}">
              <a16:creationId xmlns:a16="http://schemas.microsoft.com/office/drawing/2014/main" id="{335BCADE-2EA3-4AD5-84A9-8AE91B5D00F3}"/>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62" name="直線コネクタ 661">
          <a:extLst>
            <a:ext uri="{FF2B5EF4-FFF2-40B4-BE49-F238E27FC236}">
              <a16:creationId xmlns:a16="http://schemas.microsoft.com/office/drawing/2014/main" id="{D05625EF-16A7-4792-BB1C-F7B150AE8AB8}"/>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3" name="テキスト ボックス 662">
          <a:extLst>
            <a:ext uri="{FF2B5EF4-FFF2-40B4-BE49-F238E27FC236}">
              <a16:creationId xmlns:a16="http://schemas.microsoft.com/office/drawing/2014/main" id="{619200BD-C862-4EBD-8331-FCA156DA376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4" name="直線コネクタ 663">
          <a:extLst>
            <a:ext uri="{FF2B5EF4-FFF2-40B4-BE49-F238E27FC236}">
              <a16:creationId xmlns:a16="http://schemas.microsoft.com/office/drawing/2014/main" id="{CB1328BE-8EFD-47FB-B412-F78C967D9B7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5" name="テキスト ボックス 664">
          <a:extLst>
            <a:ext uri="{FF2B5EF4-FFF2-40B4-BE49-F238E27FC236}">
              <a16:creationId xmlns:a16="http://schemas.microsoft.com/office/drawing/2014/main" id="{6248CC68-4C7A-4445-B537-3B44F483073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6" name="直線コネクタ 665">
          <a:extLst>
            <a:ext uri="{FF2B5EF4-FFF2-40B4-BE49-F238E27FC236}">
              <a16:creationId xmlns:a16="http://schemas.microsoft.com/office/drawing/2014/main" id="{68DF0316-102E-437F-8942-82C5F750BCD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7" name="テキスト ボックス 666">
          <a:extLst>
            <a:ext uri="{FF2B5EF4-FFF2-40B4-BE49-F238E27FC236}">
              <a16:creationId xmlns:a16="http://schemas.microsoft.com/office/drawing/2014/main" id="{5C064DA3-809B-4165-B33C-8A1CE8E6673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8" name="直線コネクタ 667">
          <a:extLst>
            <a:ext uri="{FF2B5EF4-FFF2-40B4-BE49-F238E27FC236}">
              <a16:creationId xmlns:a16="http://schemas.microsoft.com/office/drawing/2014/main" id="{8F2EF729-CA41-4B8B-ACDC-5A934FE4D14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9" name="テキスト ボックス 668">
          <a:extLst>
            <a:ext uri="{FF2B5EF4-FFF2-40B4-BE49-F238E27FC236}">
              <a16:creationId xmlns:a16="http://schemas.microsoft.com/office/drawing/2014/main" id="{BFD7CEA7-083C-4B1B-B6CF-892A9CDAE47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70" name="直線コネクタ 669">
          <a:extLst>
            <a:ext uri="{FF2B5EF4-FFF2-40B4-BE49-F238E27FC236}">
              <a16:creationId xmlns:a16="http://schemas.microsoft.com/office/drawing/2014/main" id="{7477E116-E82C-43D6-AD51-8CD29CE616E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1" name="【公民館】&#10;有形固定資産減価償却率グラフ枠">
          <a:extLst>
            <a:ext uri="{FF2B5EF4-FFF2-40B4-BE49-F238E27FC236}">
              <a16:creationId xmlns:a16="http://schemas.microsoft.com/office/drawing/2014/main" id="{A5C21901-CD94-4934-AB44-0CEBFD5725DB}"/>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151312</xdr:rowOff>
    </xdr:from>
    <xdr:to>
      <xdr:col>85</xdr:col>
      <xdr:colOff>126364</xdr:colOff>
      <xdr:row>109</xdr:row>
      <xdr:rowOff>35379</xdr:rowOff>
    </xdr:to>
    <xdr:cxnSp macro="">
      <xdr:nvCxnSpPr>
        <xdr:cNvPr id="672" name="直線コネクタ 671">
          <a:extLst>
            <a:ext uri="{FF2B5EF4-FFF2-40B4-BE49-F238E27FC236}">
              <a16:creationId xmlns:a16="http://schemas.microsoft.com/office/drawing/2014/main" id="{B5D29FE6-C7FA-4595-95F4-C831001820B6}"/>
            </a:ext>
          </a:extLst>
        </xdr:cNvPr>
        <xdr:cNvCxnSpPr/>
      </xdr:nvCxnSpPr>
      <xdr:spPr>
        <a:xfrm flipV="1">
          <a:off x="16318864" y="17296312"/>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3" name="【公民館】&#10;有形固定資産減価償却率最小値テキスト">
          <a:extLst>
            <a:ext uri="{FF2B5EF4-FFF2-40B4-BE49-F238E27FC236}">
              <a16:creationId xmlns:a16="http://schemas.microsoft.com/office/drawing/2014/main" id="{7ECE3915-0311-4D04-A4BA-9D4684D0C93C}"/>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4" name="直線コネクタ 673">
          <a:extLst>
            <a:ext uri="{FF2B5EF4-FFF2-40B4-BE49-F238E27FC236}">
              <a16:creationId xmlns:a16="http://schemas.microsoft.com/office/drawing/2014/main" id="{DDEC93F0-FF98-4D80-B175-10C4B37AD7F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97989</xdr:rowOff>
    </xdr:from>
    <xdr:ext cx="405111" cy="259045"/>
    <xdr:sp macro="" textlink="">
      <xdr:nvSpPr>
        <xdr:cNvPr id="675" name="【公民館】&#10;有形固定資産減価償却率最大値テキスト">
          <a:extLst>
            <a:ext uri="{FF2B5EF4-FFF2-40B4-BE49-F238E27FC236}">
              <a16:creationId xmlns:a16="http://schemas.microsoft.com/office/drawing/2014/main" id="{52FD6F9E-A9DA-49C2-A93A-C1114CAF76A9}"/>
            </a:ext>
          </a:extLst>
        </xdr:cNvPr>
        <xdr:cNvSpPr txBox="1"/>
      </xdr:nvSpPr>
      <xdr:spPr>
        <a:xfrm>
          <a:off x="16357600" y="1707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151312</xdr:rowOff>
    </xdr:from>
    <xdr:to>
      <xdr:col>86</xdr:col>
      <xdr:colOff>25400</xdr:colOff>
      <xdr:row>100</xdr:row>
      <xdr:rowOff>151312</xdr:rowOff>
    </xdr:to>
    <xdr:cxnSp macro="">
      <xdr:nvCxnSpPr>
        <xdr:cNvPr id="676" name="直線コネクタ 675">
          <a:extLst>
            <a:ext uri="{FF2B5EF4-FFF2-40B4-BE49-F238E27FC236}">
              <a16:creationId xmlns:a16="http://schemas.microsoft.com/office/drawing/2014/main" id="{1E38C017-DCEC-4602-857D-ABD206B82920}"/>
            </a:ext>
          </a:extLst>
        </xdr:cNvPr>
        <xdr:cNvCxnSpPr/>
      </xdr:nvCxnSpPr>
      <xdr:spPr>
        <a:xfrm>
          <a:off x="16230600" y="1729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62609</xdr:rowOff>
    </xdr:from>
    <xdr:ext cx="405111" cy="259045"/>
    <xdr:sp macro="" textlink="">
      <xdr:nvSpPr>
        <xdr:cNvPr id="677" name="【公民館】&#10;有形固定資産減価償却率平均値テキスト">
          <a:extLst>
            <a:ext uri="{FF2B5EF4-FFF2-40B4-BE49-F238E27FC236}">
              <a16:creationId xmlns:a16="http://schemas.microsoft.com/office/drawing/2014/main" id="{79A136A4-3CE4-46F0-8B1E-BDE66B8AA73E}"/>
            </a:ext>
          </a:extLst>
        </xdr:cNvPr>
        <xdr:cNvSpPr txBox="1"/>
      </xdr:nvSpPr>
      <xdr:spPr>
        <a:xfrm>
          <a:off x="16357600" y="180648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678" name="フローチャート: 判断 677">
          <a:extLst>
            <a:ext uri="{FF2B5EF4-FFF2-40B4-BE49-F238E27FC236}">
              <a16:creationId xmlns:a16="http://schemas.microsoft.com/office/drawing/2014/main" id="{89BEBC99-661F-4DD1-A3DF-9A57F1FC71A5}"/>
            </a:ext>
          </a:extLst>
        </xdr:cNvPr>
        <xdr:cNvSpPr/>
      </xdr:nvSpPr>
      <xdr:spPr>
        <a:xfrm>
          <a:off x="16268700" y="180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167458</xdr:rowOff>
    </xdr:from>
    <xdr:to>
      <xdr:col>81</xdr:col>
      <xdr:colOff>101600</xdr:colOff>
      <xdr:row>106</xdr:row>
      <xdr:rowOff>97608</xdr:rowOff>
    </xdr:to>
    <xdr:sp macro="" textlink="">
      <xdr:nvSpPr>
        <xdr:cNvPr id="679" name="フローチャート: 判断 678">
          <a:extLst>
            <a:ext uri="{FF2B5EF4-FFF2-40B4-BE49-F238E27FC236}">
              <a16:creationId xmlns:a16="http://schemas.microsoft.com/office/drawing/2014/main" id="{EC77AFDB-7085-4AE4-BD4D-CEABC695F06D}"/>
            </a:ext>
          </a:extLst>
        </xdr:cNvPr>
        <xdr:cNvSpPr/>
      </xdr:nvSpPr>
      <xdr:spPr>
        <a:xfrm>
          <a:off x="15430500" y="1816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80" name="フローチャート: 判断 679">
          <a:extLst>
            <a:ext uri="{FF2B5EF4-FFF2-40B4-BE49-F238E27FC236}">
              <a16:creationId xmlns:a16="http://schemas.microsoft.com/office/drawing/2014/main" id="{3586F829-3D95-409E-B105-977B73F723A6}"/>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126637</xdr:rowOff>
    </xdr:from>
    <xdr:to>
      <xdr:col>72</xdr:col>
      <xdr:colOff>38100</xdr:colOff>
      <xdr:row>106</xdr:row>
      <xdr:rowOff>56787</xdr:rowOff>
    </xdr:to>
    <xdr:sp macro="" textlink="">
      <xdr:nvSpPr>
        <xdr:cNvPr id="681" name="フローチャート: 判断 680">
          <a:extLst>
            <a:ext uri="{FF2B5EF4-FFF2-40B4-BE49-F238E27FC236}">
              <a16:creationId xmlns:a16="http://schemas.microsoft.com/office/drawing/2014/main" id="{C1FA5A00-D09B-4720-88B4-C51AFB202FE6}"/>
            </a:ext>
          </a:extLst>
        </xdr:cNvPr>
        <xdr:cNvSpPr/>
      </xdr:nvSpPr>
      <xdr:spPr>
        <a:xfrm>
          <a:off x="13652500" y="1812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907</xdr:rowOff>
    </xdr:from>
    <xdr:to>
      <xdr:col>67</xdr:col>
      <xdr:colOff>101600</xdr:colOff>
      <xdr:row>106</xdr:row>
      <xdr:rowOff>102507</xdr:rowOff>
    </xdr:to>
    <xdr:sp macro="" textlink="">
      <xdr:nvSpPr>
        <xdr:cNvPr id="682" name="フローチャート: 判断 681">
          <a:extLst>
            <a:ext uri="{FF2B5EF4-FFF2-40B4-BE49-F238E27FC236}">
              <a16:creationId xmlns:a16="http://schemas.microsoft.com/office/drawing/2014/main" id="{C7E7D626-2CF4-4EA5-A425-8E399175D395}"/>
            </a:ext>
          </a:extLst>
        </xdr:cNvPr>
        <xdr:cNvSpPr/>
      </xdr:nvSpPr>
      <xdr:spPr>
        <a:xfrm>
          <a:off x="127635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A751CAE6-6CC5-41FB-BF05-19ED2ED1BDD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4" name="テキスト ボックス 683">
          <a:extLst>
            <a:ext uri="{FF2B5EF4-FFF2-40B4-BE49-F238E27FC236}">
              <a16:creationId xmlns:a16="http://schemas.microsoft.com/office/drawing/2014/main" id="{59195FCA-02D3-47DF-9EB1-DD93D9D4131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5" name="テキスト ボックス 684">
          <a:extLst>
            <a:ext uri="{FF2B5EF4-FFF2-40B4-BE49-F238E27FC236}">
              <a16:creationId xmlns:a16="http://schemas.microsoft.com/office/drawing/2014/main" id="{E516F98C-738A-47C0-8777-5EE21B02E4C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6" name="テキスト ボックス 685">
          <a:extLst>
            <a:ext uri="{FF2B5EF4-FFF2-40B4-BE49-F238E27FC236}">
              <a16:creationId xmlns:a16="http://schemas.microsoft.com/office/drawing/2014/main" id="{B2AA6F97-3DFB-4A7C-9266-29BFB9EE848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7" name="テキスト ボックス 686">
          <a:extLst>
            <a:ext uri="{FF2B5EF4-FFF2-40B4-BE49-F238E27FC236}">
              <a16:creationId xmlns:a16="http://schemas.microsoft.com/office/drawing/2014/main" id="{70062903-AA82-45BC-A433-8A985A17175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100512</xdr:rowOff>
    </xdr:from>
    <xdr:to>
      <xdr:col>85</xdr:col>
      <xdr:colOff>177800</xdr:colOff>
      <xdr:row>105</xdr:row>
      <xdr:rowOff>30662</xdr:rowOff>
    </xdr:to>
    <xdr:sp macro="" textlink="">
      <xdr:nvSpPr>
        <xdr:cNvPr id="688" name="楕円 687">
          <a:extLst>
            <a:ext uri="{FF2B5EF4-FFF2-40B4-BE49-F238E27FC236}">
              <a16:creationId xmlns:a16="http://schemas.microsoft.com/office/drawing/2014/main" id="{417F0976-2626-4FF4-8619-16D222F2C501}"/>
            </a:ext>
          </a:extLst>
        </xdr:cNvPr>
        <xdr:cNvSpPr/>
      </xdr:nvSpPr>
      <xdr:spPr>
        <a:xfrm>
          <a:off x="162687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123389</xdr:rowOff>
    </xdr:from>
    <xdr:ext cx="405111" cy="259045"/>
    <xdr:sp macro="" textlink="">
      <xdr:nvSpPr>
        <xdr:cNvPr id="689" name="【公民館】&#10;有形固定資産減価償却率該当値テキスト">
          <a:extLst>
            <a:ext uri="{FF2B5EF4-FFF2-40B4-BE49-F238E27FC236}">
              <a16:creationId xmlns:a16="http://schemas.microsoft.com/office/drawing/2014/main" id="{C79B6C57-E34B-46E6-AEA4-CC1086C986B6}"/>
            </a:ext>
          </a:extLst>
        </xdr:cNvPr>
        <xdr:cNvSpPr txBox="1"/>
      </xdr:nvSpPr>
      <xdr:spPr>
        <a:xfrm>
          <a:off x="16357600" y="1778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80918</xdr:rowOff>
    </xdr:from>
    <xdr:to>
      <xdr:col>81</xdr:col>
      <xdr:colOff>101600</xdr:colOff>
      <xdr:row>106</xdr:row>
      <xdr:rowOff>11068</xdr:rowOff>
    </xdr:to>
    <xdr:sp macro="" textlink="">
      <xdr:nvSpPr>
        <xdr:cNvPr id="690" name="楕円 689">
          <a:extLst>
            <a:ext uri="{FF2B5EF4-FFF2-40B4-BE49-F238E27FC236}">
              <a16:creationId xmlns:a16="http://schemas.microsoft.com/office/drawing/2014/main" id="{DBEE931F-9D2D-4A2A-8B74-750EBE43A369}"/>
            </a:ext>
          </a:extLst>
        </xdr:cNvPr>
        <xdr:cNvSpPr/>
      </xdr:nvSpPr>
      <xdr:spPr>
        <a:xfrm>
          <a:off x="15430500" y="1808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151312</xdr:rowOff>
    </xdr:from>
    <xdr:to>
      <xdr:col>85</xdr:col>
      <xdr:colOff>127000</xdr:colOff>
      <xdr:row>105</xdr:row>
      <xdr:rowOff>131718</xdr:rowOff>
    </xdr:to>
    <xdr:cxnSp macro="">
      <xdr:nvCxnSpPr>
        <xdr:cNvPr id="691" name="直線コネクタ 690">
          <a:extLst>
            <a:ext uri="{FF2B5EF4-FFF2-40B4-BE49-F238E27FC236}">
              <a16:creationId xmlns:a16="http://schemas.microsoft.com/office/drawing/2014/main" id="{D19EC396-9910-4A53-8A7F-977CDC429DE0}"/>
            </a:ext>
          </a:extLst>
        </xdr:cNvPr>
        <xdr:cNvCxnSpPr/>
      </xdr:nvCxnSpPr>
      <xdr:spPr>
        <a:xfrm flipV="1">
          <a:off x="15481300" y="17982112"/>
          <a:ext cx="8382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692" name="楕円 691">
          <a:extLst>
            <a:ext uri="{FF2B5EF4-FFF2-40B4-BE49-F238E27FC236}">
              <a16:creationId xmlns:a16="http://schemas.microsoft.com/office/drawing/2014/main" id="{3DF55BB9-C303-4B2A-9400-222F9A9DFA49}"/>
            </a:ext>
          </a:extLst>
        </xdr:cNvPr>
        <xdr:cNvSpPr/>
      </xdr:nvSpPr>
      <xdr:spPr>
        <a:xfrm>
          <a:off x="14541500" y="1818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131718</xdr:rowOff>
    </xdr:from>
    <xdr:to>
      <xdr:col>81</xdr:col>
      <xdr:colOff>50800</xdr:colOff>
      <xdr:row>106</xdr:row>
      <xdr:rowOff>61505</xdr:rowOff>
    </xdr:to>
    <xdr:cxnSp macro="">
      <xdr:nvCxnSpPr>
        <xdr:cNvPr id="693" name="直線コネクタ 692">
          <a:extLst>
            <a:ext uri="{FF2B5EF4-FFF2-40B4-BE49-F238E27FC236}">
              <a16:creationId xmlns:a16="http://schemas.microsoft.com/office/drawing/2014/main" id="{967945DE-2899-464C-B29B-73DBF5E64827}"/>
            </a:ext>
          </a:extLst>
        </xdr:cNvPr>
        <xdr:cNvCxnSpPr/>
      </xdr:nvCxnSpPr>
      <xdr:spPr>
        <a:xfrm flipV="1">
          <a:off x="14592300" y="18133968"/>
          <a:ext cx="88900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144599</xdr:rowOff>
    </xdr:from>
    <xdr:to>
      <xdr:col>72</xdr:col>
      <xdr:colOff>38100</xdr:colOff>
      <xdr:row>106</xdr:row>
      <xdr:rowOff>74749</xdr:rowOff>
    </xdr:to>
    <xdr:sp macro="" textlink="">
      <xdr:nvSpPr>
        <xdr:cNvPr id="694" name="楕円 693">
          <a:extLst>
            <a:ext uri="{FF2B5EF4-FFF2-40B4-BE49-F238E27FC236}">
              <a16:creationId xmlns:a16="http://schemas.microsoft.com/office/drawing/2014/main" id="{F28B27C6-7208-485F-8C87-D85E321503F1}"/>
            </a:ext>
          </a:extLst>
        </xdr:cNvPr>
        <xdr:cNvSpPr/>
      </xdr:nvSpPr>
      <xdr:spPr>
        <a:xfrm>
          <a:off x="13652500" y="181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23949</xdr:rowOff>
    </xdr:from>
    <xdr:to>
      <xdr:col>76</xdr:col>
      <xdr:colOff>114300</xdr:colOff>
      <xdr:row>106</xdr:row>
      <xdr:rowOff>61505</xdr:rowOff>
    </xdr:to>
    <xdr:cxnSp macro="">
      <xdr:nvCxnSpPr>
        <xdr:cNvPr id="695" name="直線コネクタ 694">
          <a:extLst>
            <a:ext uri="{FF2B5EF4-FFF2-40B4-BE49-F238E27FC236}">
              <a16:creationId xmlns:a16="http://schemas.microsoft.com/office/drawing/2014/main" id="{A02D7DD9-703E-45FB-9F9C-6170233663EC}"/>
            </a:ext>
          </a:extLst>
        </xdr:cNvPr>
        <xdr:cNvCxnSpPr/>
      </xdr:nvCxnSpPr>
      <xdr:spPr>
        <a:xfrm>
          <a:off x="13703300" y="1819764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121738</xdr:rowOff>
    </xdr:from>
    <xdr:to>
      <xdr:col>67</xdr:col>
      <xdr:colOff>101600</xdr:colOff>
      <xdr:row>106</xdr:row>
      <xdr:rowOff>51888</xdr:rowOff>
    </xdr:to>
    <xdr:sp macro="" textlink="">
      <xdr:nvSpPr>
        <xdr:cNvPr id="696" name="楕円 695">
          <a:extLst>
            <a:ext uri="{FF2B5EF4-FFF2-40B4-BE49-F238E27FC236}">
              <a16:creationId xmlns:a16="http://schemas.microsoft.com/office/drawing/2014/main" id="{B5A70AB5-CC79-4664-95F1-FFE1FC620D67}"/>
            </a:ext>
          </a:extLst>
        </xdr:cNvPr>
        <xdr:cNvSpPr/>
      </xdr:nvSpPr>
      <xdr:spPr>
        <a:xfrm>
          <a:off x="12763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xdr:rowOff>
    </xdr:from>
    <xdr:to>
      <xdr:col>71</xdr:col>
      <xdr:colOff>177800</xdr:colOff>
      <xdr:row>106</xdr:row>
      <xdr:rowOff>23949</xdr:rowOff>
    </xdr:to>
    <xdr:cxnSp macro="">
      <xdr:nvCxnSpPr>
        <xdr:cNvPr id="697" name="直線コネクタ 696">
          <a:extLst>
            <a:ext uri="{FF2B5EF4-FFF2-40B4-BE49-F238E27FC236}">
              <a16:creationId xmlns:a16="http://schemas.microsoft.com/office/drawing/2014/main" id="{875A92AB-1881-4A3B-AB75-B3C5F27D229A}"/>
            </a:ext>
          </a:extLst>
        </xdr:cNvPr>
        <xdr:cNvCxnSpPr/>
      </xdr:nvCxnSpPr>
      <xdr:spPr>
        <a:xfrm>
          <a:off x="12814300" y="1817478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88735</xdr:rowOff>
    </xdr:from>
    <xdr:ext cx="405111" cy="259045"/>
    <xdr:sp macro="" textlink="">
      <xdr:nvSpPr>
        <xdr:cNvPr id="698" name="n_1aveValue【公民館】&#10;有形固定資産減価償却率">
          <a:extLst>
            <a:ext uri="{FF2B5EF4-FFF2-40B4-BE49-F238E27FC236}">
              <a16:creationId xmlns:a16="http://schemas.microsoft.com/office/drawing/2014/main" id="{3D3772CA-0C83-419C-8106-DFDEEC3C72A7}"/>
            </a:ext>
          </a:extLst>
        </xdr:cNvPr>
        <xdr:cNvSpPr txBox="1"/>
      </xdr:nvSpPr>
      <xdr:spPr>
        <a:xfrm>
          <a:off x="1526604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99" name="n_2aveValue【公民館】&#10;有形固定資産減価償却率">
          <a:extLst>
            <a:ext uri="{FF2B5EF4-FFF2-40B4-BE49-F238E27FC236}">
              <a16:creationId xmlns:a16="http://schemas.microsoft.com/office/drawing/2014/main" id="{3A61580A-1A1A-4A35-B76A-89188538B312}"/>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73314</xdr:rowOff>
    </xdr:from>
    <xdr:ext cx="405111" cy="259045"/>
    <xdr:sp macro="" textlink="">
      <xdr:nvSpPr>
        <xdr:cNvPr id="700" name="n_3aveValue【公民館】&#10;有形固定資産減価償却率">
          <a:extLst>
            <a:ext uri="{FF2B5EF4-FFF2-40B4-BE49-F238E27FC236}">
              <a16:creationId xmlns:a16="http://schemas.microsoft.com/office/drawing/2014/main" id="{95F86755-5206-4750-8691-3804E437EB9D}"/>
            </a:ext>
          </a:extLst>
        </xdr:cNvPr>
        <xdr:cNvSpPr txBox="1"/>
      </xdr:nvSpPr>
      <xdr:spPr>
        <a:xfrm>
          <a:off x="13500744" y="1790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93634</xdr:rowOff>
    </xdr:from>
    <xdr:ext cx="405111" cy="259045"/>
    <xdr:sp macro="" textlink="">
      <xdr:nvSpPr>
        <xdr:cNvPr id="701" name="n_4aveValue【公民館】&#10;有形固定資産減価償却率">
          <a:extLst>
            <a:ext uri="{FF2B5EF4-FFF2-40B4-BE49-F238E27FC236}">
              <a16:creationId xmlns:a16="http://schemas.microsoft.com/office/drawing/2014/main" id="{BED49F4D-C0A7-4195-9869-E703D360619C}"/>
            </a:ext>
          </a:extLst>
        </xdr:cNvPr>
        <xdr:cNvSpPr txBox="1"/>
      </xdr:nvSpPr>
      <xdr:spPr>
        <a:xfrm>
          <a:off x="12611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27595</xdr:rowOff>
    </xdr:from>
    <xdr:ext cx="405111" cy="259045"/>
    <xdr:sp macro="" textlink="">
      <xdr:nvSpPr>
        <xdr:cNvPr id="702" name="n_1mainValue【公民館】&#10;有形固定資産減価償却率">
          <a:extLst>
            <a:ext uri="{FF2B5EF4-FFF2-40B4-BE49-F238E27FC236}">
              <a16:creationId xmlns:a16="http://schemas.microsoft.com/office/drawing/2014/main" id="{646D3915-83D2-4C31-B578-F75B113C178C}"/>
            </a:ext>
          </a:extLst>
        </xdr:cNvPr>
        <xdr:cNvSpPr txBox="1"/>
      </xdr:nvSpPr>
      <xdr:spPr>
        <a:xfrm>
          <a:off x="15266044" y="1785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103432</xdr:rowOff>
    </xdr:from>
    <xdr:ext cx="405111" cy="259045"/>
    <xdr:sp macro="" textlink="">
      <xdr:nvSpPr>
        <xdr:cNvPr id="703" name="n_2mainValue【公民館】&#10;有形固定資産減価償却率">
          <a:extLst>
            <a:ext uri="{FF2B5EF4-FFF2-40B4-BE49-F238E27FC236}">
              <a16:creationId xmlns:a16="http://schemas.microsoft.com/office/drawing/2014/main" id="{493FE459-BD52-42EF-AAD2-DF4463B24100}"/>
            </a:ext>
          </a:extLst>
        </xdr:cNvPr>
        <xdr:cNvSpPr txBox="1"/>
      </xdr:nvSpPr>
      <xdr:spPr>
        <a:xfrm>
          <a:off x="14389744" y="1827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65876</xdr:rowOff>
    </xdr:from>
    <xdr:ext cx="405111" cy="259045"/>
    <xdr:sp macro="" textlink="">
      <xdr:nvSpPr>
        <xdr:cNvPr id="704" name="n_3mainValue【公民館】&#10;有形固定資産減価償却率">
          <a:extLst>
            <a:ext uri="{FF2B5EF4-FFF2-40B4-BE49-F238E27FC236}">
              <a16:creationId xmlns:a16="http://schemas.microsoft.com/office/drawing/2014/main" id="{401872A0-6350-4084-B1B1-6DBFDBB10AFB}"/>
            </a:ext>
          </a:extLst>
        </xdr:cNvPr>
        <xdr:cNvSpPr txBox="1"/>
      </xdr:nvSpPr>
      <xdr:spPr>
        <a:xfrm>
          <a:off x="13500744"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68415</xdr:rowOff>
    </xdr:from>
    <xdr:ext cx="405111" cy="259045"/>
    <xdr:sp macro="" textlink="">
      <xdr:nvSpPr>
        <xdr:cNvPr id="705" name="n_4mainValue【公民館】&#10;有形固定資産減価償却率">
          <a:extLst>
            <a:ext uri="{FF2B5EF4-FFF2-40B4-BE49-F238E27FC236}">
              <a16:creationId xmlns:a16="http://schemas.microsoft.com/office/drawing/2014/main" id="{062981EE-728F-4876-9A24-7B2D913B1081}"/>
            </a:ext>
          </a:extLst>
        </xdr:cNvPr>
        <xdr:cNvSpPr txBox="1"/>
      </xdr:nvSpPr>
      <xdr:spPr>
        <a:xfrm>
          <a:off x="12611744" y="1789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6" name="正方形/長方形 705">
          <a:extLst>
            <a:ext uri="{FF2B5EF4-FFF2-40B4-BE49-F238E27FC236}">
              <a16:creationId xmlns:a16="http://schemas.microsoft.com/office/drawing/2014/main" id="{9D8724DC-BC46-4AC8-9E9F-06514F684EE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7" name="正方形/長方形 706">
          <a:extLst>
            <a:ext uri="{FF2B5EF4-FFF2-40B4-BE49-F238E27FC236}">
              <a16:creationId xmlns:a16="http://schemas.microsoft.com/office/drawing/2014/main" id="{22E91E18-46B8-4FA7-B5F7-C809AEA4CF7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8" name="正方形/長方形 707">
          <a:extLst>
            <a:ext uri="{FF2B5EF4-FFF2-40B4-BE49-F238E27FC236}">
              <a16:creationId xmlns:a16="http://schemas.microsoft.com/office/drawing/2014/main" id="{A73D2845-B733-4310-8AB4-037084D590D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9" name="正方形/長方形 708">
          <a:extLst>
            <a:ext uri="{FF2B5EF4-FFF2-40B4-BE49-F238E27FC236}">
              <a16:creationId xmlns:a16="http://schemas.microsoft.com/office/drawing/2014/main" id="{66BC9E58-AAF9-4E9D-B54D-8C07C2EBA2E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0" name="正方形/長方形 709">
          <a:extLst>
            <a:ext uri="{FF2B5EF4-FFF2-40B4-BE49-F238E27FC236}">
              <a16:creationId xmlns:a16="http://schemas.microsoft.com/office/drawing/2014/main" id="{843750BA-809F-4C0B-90BF-77105702AE7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1" name="正方形/長方形 710">
          <a:extLst>
            <a:ext uri="{FF2B5EF4-FFF2-40B4-BE49-F238E27FC236}">
              <a16:creationId xmlns:a16="http://schemas.microsoft.com/office/drawing/2014/main" id="{216FD2E5-3CEF-49C5-8644-34CD7D44E63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2" name="正方形/長方形 711">
          <a:extLst>
            <a:ext uri="{FF2B5EF4-FFF2-40B4-BE49-F238E27FC236}">
              <a16:creationId xmlns:a16="http://schemas.microsoft.com/office/drawing/2014/main" id="{A69ECAB9-D95E-452A-BE26-A8ADC8578E9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3" name="正方形/長方形 712">
          <a:extLst>
            <a:ext uri="{FF2B5EF4-FFF2-40B4-BE49-F238E27FC236}">
              <a16:creationId xmlns:a16="http://schemas.microsoft.com/office/drawing/2014/main" id="{028C82E8-4326-4D26-9559-73FDCE178A8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4" name="テキスト ボックス 713">
          <a:extLst>
            <a:ext uri="{FF2B5EF4-FFF2-40B4-BE49-F238E27FC236}">
              <a16:creationId xmlns:a16="http://schemas.microsoft.com/office/drawing/2014/main" id="{605B6F58-BC81-420A-8343-059044ADD7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5" name="直線コネクタ 714">
          <a:extLst>
            <a:ext uri="{FF2B5EF4-FFF2-40B4-BE49-F238E27FC236}">
              <a16:creationId xmlns:a16="http://schemas.microsoft.com/office/drawing/2014/main" id="{2505AA82-A0D7-4167-B86B-D1FF746621B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6" name="直線コネクタ 715">
          <a:extLst>
            <a:ext uri="{FF2B5EF4-FFF2-40B4-BE49-F238E27FC236}">
              <a16:creationId xmlns:a16="http://schemas.microsoft.com/office/drawing/2014/main" id="{1CF5782A-97E5-4841-82A3-CF2EFE57D8D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7" name="テキスト ボックス 716">
          <a:extLst>
            <a:ext uri="{FF2B5EF4-FFF2-40B4-BE49-F238E27FC236}">
              <a16:creationId xmlns:a16="http://schemas.microsoft.com/office/drawing/2014/main" id="{D1740ED5-2343-498C-9B5C-D23082EC35E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8" name="直線コネクタ 717">
          <a:extLst>
            <a:ext uri="{FF2B5EF4-FFF2-40B4-BE49-F238E27FC236}">
              <a16:creationId xmlns:a16="http://schemas.microsoft.com/office/drawing/2014/main" id="{1CA86201-3FEC-468F-942F-D59E2EB7D2C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9" name="テキスト ボックス 718">
          <a:extLst>
            <a:ext uri="{FF2B5EF4-FFF2-40B4-BE49-F238E27FC236}">
              <a16:creationId xmlns:a16="http://schemas.microsoft.com/office/drawing/2014/main" id="{51A3A1BE-3F69-4502-A2A8-26A1FE86EFF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20" name="直線コネクタ 719">
          <a:extLst>
            <a:ext uri="{FF2B5EF4-FFF2-40B4-BE49-F238E27FC236}">
              <a16:creationId xmlns:a16="http://schemas.microsoft.com/office/drawing/2014/main" id="{A9549055-2D02-4417-A99A-DCF731A934D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21" name="テキスト ボックス 720">
          <a:extLst>
            <a:ext uri="{FF2B5EF4-FFF2-40B4-BE49-F238E27FC236}">
              <a16:creationId xmlns:a16="http://schemas.microsoft.com/office/drawing/2014/main" id="{4228ED5A-D505-4151-BD00-70F8ADD2B07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22" name="直線コネクタ 721">
          <a:extLst>
            <a:ext uri="{FF2B5EF4-FFF2-40B4-BE49-F238E27FC236}">
              <a16:creationId xmlns:a16="http://schemas.microsoft.com/office/drawing/2014/main" id="{3046D677-4406-4D7F-A8EB-49855DA6CA2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23" name="テキスト ボックス 722">
          <a:extLst>
            <a:ext uri="{FF2B5EF4-FFF2-40B4-BE49-F238E27FC236}">
              <a16:creationId xmlns:a16="http://schemas.microsoft.com/office/drawing/2014/main" id="{69993CA9-B311-439E-89F8-D580CD4BB702}"/>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24" name="直線コネクタ 723">
          <a:extLst>
            <a:ext uri="{FF2B5EF4-FFF2-40B4-BE49-F238E27FC236}">
              <a16:creationId xmlns:a16="http://schemas.microsoft.com/office/drawing/2014/main" id="{1E1559A9-5123-4EB7-BFA0-A941ECBDB2D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25" name="テキスト ボックス 724">
          <a:extLst>
            <a:ext uri="{FF2B5EF4-FFF2-40B4-BE49-F238E27FC236}">
              <a16:creationId xmlns:a16="http://schemas.microsoft.com/office/drawing/2014/main" id="{B5C269EA-A5F9-4835-AEDE-BE16E32B8B7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6" name="直線コネクタ 725">
          <a:extLst>
            <a:ext uri="{FF2B5EF4-FFF2-40B4-BE49-F238E27FC236}">
              <a16:creationId xmlns:a16="http://schemas.microsoft.com/office/drawing/2014/main" id="{C4951AAE-B5AD-4259-B62B-EBDBB51B7F8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7" name="テキスト ボックス 726">
          <a:extLst>
            <a:ext uri="{FF2B5EF4-FFF2-40B4-BE49-F238E27FC236}">
              <a16:creationId xmlns:a16="http://schemas.microsoft.com/office/drawing/2014/main" id="{198E12E6-8F23-4EDB-A5B2-CA12728AFEB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8" name="直線コネクタ 727">
          <a:extLst>
            <a:ext uri="{FF2B5EF4-FFF2-40B4-BE49-F238E27FC236}">
              <a16:creationId xmlns:a16="http://schemas.microsoft.com/office/drawing/2014/main" id="{C556F3FD-6FE7-4166-8D17-2E50EBE93BB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9" name="テキスト ボックス 728">
          <a:extLst>
            <a:ext uri="{FF2B5EF4-FFF2-40B4-BE49-F238E27FC236}">
              <a16:creationId xmlns:a16="http://schemas.microsoft.com/office/drawing/2014/main" id="{EC1C6058-6516-4E88-9986-96423F280B4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30" name="【公民館】&#10;一人当たり面積グラフ枠">
          <a:extLst>
            <a:ext uri="{FF2B5EF4-FFF2-40B4-BE49-F238E27FC236}">
              <a16:creationId xmlns:a16="http://schemas.microsoft.com/office/drawing/2014/main" id="{24F38136-FC7B-46F2-BAA5-ED1BC743E60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168184</xdr:rowOff>
    </xdr:from>
    <xdr:to>
      <xdr:col>116</xdr:col>
      <xdr:colOff>62864</xdr:colOff>
      <xdr:row>109</xdr:row>
      <xdr:rowOff>25581</xdr:rowOff>
    </xdr:to>
    <xdr:cxnSp macro="">
      <xdr:nvCxnSpPr>
        <xdr:cNvPr id="731" name="直線コネクタ 730">
          <a:extLst>
            <a:ext uri="{FF2B5EF4-FFF2-40B4-BE49-F238E27FC236}">
              <a16:creationId xmlns:a16="http://schemas.microsoft.com/office/drawing/2014/main" id="{675F3B2E-C93C-4C5B-AD9E-406A999510F3}"/>
            </a:ext>
          </a:extLst>
        </xdr:cNvPr>
        <xdr:cNvCxnSpPr/>
      </xdr:nvCxnSpPr>
      <xdr:spPr>
        <a:xfrm flipV="1">
          <a:off x="22160864" y="17141734"/>
          <a:ext cx="0" cy="1571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32" name="【公民館】&#10;一人当たり面積最小値テキスト">
          <a:extLst>
            <a:ext uri="{FF2B5EF4-FFF2-40B4-BE49-F238E27FC236}">
              <a16:creationId xmlns:a16="http://schemas.microsoft.com/office/drawing/2014/main" id="{F3A0F71B-6FAF-4264-A069-A2BA8888F929}"/>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33" name="直線コネクタ 732">
          <a:extLst>
            <a:ext uri="{FF2B5EF4-FFF2-40B4-BE49-F238E27FC236}">
              <a16:creationId xmlns:a16="http://schemas.microsoft.com/office/drawing/2014/main" id="{34797B3D-98FF-4959-A3FC-A02146E4A91A}"/>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114861</xdr:rowOff>
    </xdr:from>
    <xdr:ext cx="469744" cy="259045"/>
    <xdr:sp macro="" textlink="">
      <xdr:nvSpPr>
        <xdr:cNvPr id="734" name="【公民館】&#10;一人当たり面積最大値テキスト">
          <a:extLst>
            <a:ext uri="{FF2B5EF4-FFF2-40B4-BE49-F238E27FC236}">
              <a16:creationId xmlns:a16="http://schemas.microsoft.com/office/drawing/2014/main" id="{E043C1BC-1232-4EE6-9376-1D1B042E07FA}"/>
            </a:ext>
          </a:extLst>
        </xdr:cNvPr>
        <xdr:cNvSpPr txBox="1"/>
      </xdr:nvSpPr>
      <xdr:spPr>
        <a:xfrm>
          <a:off x="22199600" y="1691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168184</xdr:rowOff>
    </xdr:from>
    <xdr:to>
      <xdr:col>116</xdr:col>
      <xdr:colOff>152400</xdr:colOff>
      <xdr:row>99</xdr:row>
      <xdr:rowOff>168184</xdr:rowOff>
    </xdr:to>
    <xdr:cxnSp macro="">
      <xdr:nvCxnSpPr>
        <xdr:cNvPr id="735" name="直線コネクタ 734">
          <a:extLst>
            <a:ext uri="{FF2B5EF4-FFF2-40B4-BE49-F238E27FC236}">
              <a16:creationId xmlns:a16="http://schemas.microsoft.com/office/drawing/2014/main" id="{B051654B-446E-48F9-9D12-38555CE914EF}"/>
            </a:ext>
          </a:extLst>
        </xdr:cNvPr>
        <xdr:cNvCxnSpPr/>
      </xdr:nvCxnSpPr>
      <xdr:spPr>
        <a:xfrm>
          <a:off x="22072600" y="1714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131190</xdr:rowOff>
    </xdr:from>
    <xdr:ext cx="469744" cy="259045"/>
    <xdr:sp macro="" textlink="">
      <xdr:nvSpPr>
        <xdr:cNvPr id="736" name="【公民館】&#10;一人当たり面積平均値テキスト">
          <a:extLst>
            <a:ext uri="{FF2B5EF4-FFF2-40B4-BE49-F238E27FC236}">
              <a16:creationId xmlns:a16="http://schemas.microsoft.com/office/drawing/2014/main" id="{C4AE816B-3076-4BD4-94DD-1835D602668B}"/>
            </a:ext>
          </a:extLst>
        </xdr:cNvPr>
        <xdr:cNvSpPr txBox="1"/>
      </xdr:nvSpPr>
      <xdr:spPr>
        <a:xfrm>
          <a:off x="22199600" y="183048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152763</xdr:rowOff>
    </xdr:from>
    <xdr:to>
      <xdr:col>116</xdr:col>
      <xdr:colOff>114300</xdr:colOff>
      <xdr:row>107</xdr:row>
      <xdr:rowOff>82913</xdr:rowOff>
    </xdr:to>
    <xdr:sp macro="" textlink="">
      <xdr:nvSpPr>
        <xdr:cNvPr id="737" name="フローチャート: 判断 736">
          <a:extLst>
            <a:ext uri="{FF2B5EF4-FFF2-40B4-BE49-F238E27FC236}">
              <a16:creationId xmlns:a16="http://schemas.microsoft.com/office/drawing/2014/main" id="{041D3096-8A87-41E1-A6E9-4CB2E462E359}"/>
            </a:ext>
          </a:extLst>
        </xdr:cNvPr>
        <xdr:cNvSpPr/>
      </xdr:nvSpPr>
      <xdr:spPr>
        <a:xfrm>
          <a:off x="221107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1995</xdr:rowOff>
    </xdr:from>
    <xdr:to>
      <xdr:col>112</xdr:col>
      <xdr:colOff>38100</xdr:colOff>
      <xdr:row>107</xdr:row>
      <xdr:rowOff>103595</xdr:rowOff>
    </xdr:to>
    <xdr:sp macro="" textlink="">
      <xdr:nvSpPr>
        <xdr:cNvPr id="738" name="フローチャート: 判断 737">
          <a:extLst>
            <a:ext uri="{FF2B5EF4-FFF2-40B4-BE49-F238E27FC236}">
              <a16:creationId xmlns:a16="http://schemas.microsoft.com/office/drawing/2014/main" id="{56020BB0-E895-43D6-8674-8D6446260F08}"/>
            </a:ext>
          </a:extLst>
        </xdr:cNvPr>
        <xdr:cNvSpPr/>
      </xdr:nvSpPr>
      <xdr:spPr>
        <a:xfrm>
          <a:off x="21272500" y="1834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23768</xdr:rowOff>
    </xdr:from>
    <xdr:to>
      <xdr:col>107</xdr:col>
      <xdr:colOff>101600</xdr:colOff>
      <xdr:row>107</xdr:row>
      <xdr:rowOff>125368</xdr:rowOff>
    </xdr:to>
    <xdr:sp macro="" textlink="">
      <xdr:nvSpPr>
        <xdr:cNvPr id="739" name="フローチャート: 判断 738">
          <a:extLst>
            <a:ext uri="{FF2B5EF4-FFF2-40B4-BE49-F238E27FC236}">
              <a16:creationId xmlns:a16="http://schemas.microsoft.com/office/drawing/2014/main" id="{EEAD1C10-D892-41DF-B651-071B0676F923}"/>
            </a:ext>
          </a:extLst>
        </xdr:cNvPr>
        <xdr:cNvSpPr/>
      </xdr:nvSpPr>
      <xdr:spPr>
        <a:xfrm>
          <a:off x="20383500" y="18368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169092</xdr:rowOff>
    </xdr:from>
    <xdr:to>
      <xdr:col>102</xdr:col>
      <xdr:colOff>165100</xdr:colOff>
      <xdr:row>107</xdr:row>
      <xdr:rowOff>99242</xdr:rowOff>
    </xdr:to>
    <xdr:sp macro="" textlink="">
      <xdr:nvSpPr>
        <xdr:cNvPr id="740" name="フローチャート: 判断 739">
          <a:extLst>
            <a:ext uri="{FF2B5EF4-FFF2-40B4-BE49-F238E27FC236}">
              <a16:creationId xmlns:a16="http://schemas.microsoft.com/office/drawing/2014/main" id="{144A99EA-87E9-4EA8-8BBD-EB61B916B0BD}"/>
            </a:ext>
          </a:extLst>
        </xdr:cNvPr>
        <xdr:cNvSpPr/>
      </xdr:nvSpPr>
      <xdr:spPr>
        <a:xfrm>
          <a:off x="19494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907</xdr:rowOff>
    </xdr:from>
    <xdr:to>
      <xdr:col>98</xdr:col>
      <xdr:colOff>38100</xdr:colOff>
      <xdr:row>107</xdr:row>
      <xdr:rowOff>102507</xdr:rowOff>
    </xdr:to>
    <xdr:sp macro="" textlink="">
      <xdr:nvSpPr>
        <xdr:cNvPr id="741" name="フローチャート: 判断 740">
          <a:extLst>
            <a:ext uri="{FF2B5EF4-FFF2-40B4-BE49-F238E27FC236}">
              <a16:creationId xmlns:a16="http://schemas.microsoft.com/office/drawing/2014/main" id="{560528E3-B087-4CD5-84DD-B45AEF297268}"/>
            </a:ext>
          </a:extLst>
        </xdr:cNvPr>
        <xdr:cNvSpPr/>
      </xdr:nvSpPr>
      <xdr:spPr>
        <a:xfrm>
          <a:off x="18605500" y="18346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42" name="テキスト ボックス 741">
          <a:extLst>
            <a:ext uri="{FF2B5EF4-FFF2-40B4-BE49-F238E27FC236}">
              <a16:creationId xmlns:a16="http://schemas.microsoft.com/office/drawing/2014/main" id="{E0EA8BDF-6B83-4A4E-ACBE-D9E8F30E499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43" name="テキスト ボックス 742">
          <a:extLst>
            <a:ext uri="{FF2B5EF4-FFF2-40B4-BE49-F238E27FC236}">
              <a16:creationId xmlns:a16="http://schemas.microsoft.com/office/drawing/2014/main" id="{028AC34B-E7AE-4D99-A190-6DAA9DCC42E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44" name="テキスト ボックス 743">
          <a:extLst>
            <a:ext uri="{FF2B5EF4-FFF2-40B4-BE49-F238E27FC236}">
              <a16:creationId xmlns:a16="http://schemas.microsoft.com/office/drawing/2014/main" id="{94E1DDAA-57A3-4B00-9483-32F6AC2E6D8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5" name="テキスト ボックス 744">
          <a:extLst>
            <a:ext uri="{FF2B5EF4-FFF2-40B4-BE49-F238E27FC236}">
              <a16:creationId xmlns:a16="http://schemas.microsoft.com/office/drawing/2014/main" id="{1F1CF573-ADF0-4B44-8270-F5FE2A011BB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6" name="テキスト ボックス 745">
          <a:extLst>
            <a:ext uri="{FF2B5EF4-FFF2-40B4-BE49-F238E27FC236}">
              <a16:creationId xmlns:a16="http://schemas.microsoft.com/office/drawing/2014/main" id="{63F42F80-17BD-4F19-B5D9-53BF3A5925E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81462</xdr:rowOff>
    </xdr:from>
    <xdr:to>
      <xdr:col>116</xdr:col>
      <xdr:colOff>114300</xdr:colOff>
      <xdr:row>106</xdr:row>
      <xdr:rowOff>11612</xdr:rowOff>
    </xdr:to>
    <xdr:sp macro="" textlink="">
      <xdr:nvSpPr>
        <xdr:cNvPr id="747" name="楕円 746">
          <a:extLst>
            <a:ext uri="{FF2B5EF4-FFF2-40B4-BE49-F238E27FC236}">
              <a16:creationId xmlns:a16="http://schemas.microsoft.com/office/drawing/2014/main" id="{CF517C5E-B473-4E50-A0F0-0EE2757BF1B7}"/>
            </a:ext>
          </a:extLst>
        </xdr:cNvPr>
        <xdr:cNvSpPr/>
      </xdr:nvSpPr>
      <xdr:spPr>
        <a:xfrm>
          <a:off x="22110700" y="1808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104339</xdr:rowOff>
    </xdr:from>
    <xdr:ext cx="469744" cy="259045"/>
    <xdr:sp macro="" textlink="">
      <xdr:nvSpPr>
        <xdr:cNvPr id="748" name="【公民館】&#10;一人当たり面積該当値テキスト">
          <a:extLst>
            <a:ext uri="{FF2B5EF4-FFF2-40B4-BE49-F238E27FC236}">
              <a16:creationId xmlns:a16="http://schemas.microsoft.com/office/drawing/2014/main" id="{9DA159F3-1557-4799-9202-58890ED58434}"/>
            </a:ext>
          </a:extLst>
        </xdr:cNvPr>
        <xdr:cNvSpPr txBox="1"/>
      </xdr:nvSpPr>
      <xdr:spPr>
        <a:xfrm>
          <a:off x="22199600" y="179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99968</xdr:rowOff>
    </xdr:from>
    <xdr:to>
      <xdr:col>112</xdr:col>
      <xdr:colOff>38100</xdr:colOff>
      <xdr:row>106</xdr:row>
      <xdr:rowOff>30118</xdr:rowOff>
    </xdr:to>
    <xdr:sp macro="" textlink="">
      <xdr:nvSpPr>
        <xdr:cNvPr id="749" name="楕円 748">
          <a:extLst>
            <a:ext uri="{FF2B5EF4-FFF2-40B4-BE49-F238E27FC236}">
              <a16:creationId xmlns:a16="http://schemas.microsoft.com/office/drawing/2014/main" id="{81828E32-CC30-4211-8EE8-42990C57A768}"/>
            </a:ext>
          </a:extLst>
        </xdr:cNvPr>
        <xdr:cNvSpPr/>
      </xdr:nvSpPr>
      <xdr:spPr>
        <a:xfrm>
          <a:off x="21272500" y="18102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132262</xdr:rowOff>
    </xdr:from>
    <xdr:to>
      <xdr:col>116</xdr:col>
      <xdr:colOff>63500</xdr:colOff>
      <xdr:row>105</xdr:row>
      <xdr:rowOff>150768</xdr:rowOff>
    </xdr:to>
    <xdr:cxnSp macro="">
      <xdr:nvCxnSpPr>
        <xdr:cNvPr id="750" name="直線コネクタ 749">
          <a:extLst>
            <a:ext uri="{FF2B5EF4-FFF2-40B4-BE49-F238E27FC236}">
              <a16:creationId xmlns:a16="http://schemas.microsoft.com/office/drawing/2014/main" id="{72173FB8-6B34-4271-A160-6A79BB28A3E6}"/>
            </a:ext>
          </a:extLst>
        </xdr:cNvPr>
        <xdr:cNvCxnSpPr/>
      </xdr:nvCxnSpPr>
      <xdr:spPr>
        <a:xfrm flipV="1">
          <a:off x="21323300" y="18134512"/>
          <a:ext cx="838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113030</xdr:rowOff>
    </xdr:from>
    <xdr:to>
      <xdr:col>107</xdr:col>
      <xdr:colOff>101600</xdr:colOff>
      <xdr:row>106</xdr:row>
      <xdr:rowOff>43180</xdr:rowOff>
    </xdr:to>
    <xdr:sp macro="" textlink="">
      <xdr:nvSpPr>
        <xdr:cNvPr id="751" name="楕円 750">
          <a:extLst>
            <a:ext uri="{FF2B5EF4-FFF2-40B4-BE49-F238E27FC236}">
              <a16:creationId xmlns:a16="http://schemas.microsoft.com/office/drawing/2014/main" id="{F4DCD49F-5394-4D0C-B1DB-270D8E0E9A94}"/>
            </a:ext>
          </a:extLst>
        </xdr:cNvPr>
        <xdr:cNvSpPr/>
      </xdr:nvSpPr>
      <xdr:spPr>
        <a:xfrm>
          <a:off x="20383500" y="181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150768</xdr:rowOff>
    </xdr:from>
    <xdr:to>
      <xdr:col>111</xdr:col>
      <xdr:colOff>177800</xdr:colOff>
      <xdr:row>105</xdr:row>
      <xdr:rowOff>163830</xdr:rowOff>
    </xdr:to>
    <xdr:cxnSp macro="">
      <xdr:nvCxnSpPr>
        <xdr:cNvPr id="752" name="直線コネクタ 751">
          <a:extLst>
            <a:ext uri="{FF2B5EF4-FFF2-40B4-BE49-F238E27FC236}">
              <a16:creationId xmlns:a16="http://schemas.microsoft.com/office/drawing/2014/main" id="{1251F68A-1E85-491F-B74F-50EF24E4A33E}"/>
            </a:ext>
          </a:extLst>
        </xdr:cNvPr>
        <xdr:cNvCxnSpPr/>
      </xdr:nvCxnSpPr>
      <xdr:spPr>
        <a:xfrm flipV="1">
          <a:off x="20434300" y="18153018"/>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128270</xdr:rowOff>
    </xdr:from>
    <xdr:to>
      <xdr:col>102</xdr:col>
      <xdr:colOff>165100</xdr:colOff>
      <xdr:row>106</xdr:row>
      <xdr:rowOff>58420</xdr:rowOff>
    </xdr:to>
    <xdr:sp macro="" textlink="">
      <xdr:nvSpPr>
        <xdr:cNvPr id="753" name="楕円 752">
          <a:extLst>
            <a:ext uri="{FF2B5EF4-FFF2-40B4-BE49-F238E27FC236}">
              <a16:creationId xmlns:a16="http://schemas.microsoft.com/office/drawing/2014/main" id="{426BC104-DC4A-4503-85EF-2DE17AE52EBA}"/>
            </a:ext>
          </a:extLst>
        </xdr:cNvPr>
        <xdr:cNvSpPr/>
      </xdr:nvSpPr>
      <xdr:spPr>
        <a:xfrm>
          <a:off x="19494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163830</xdr:rowOff>
    </xdr:from>
    <xdr:to>
      <xdr:col>107</xdr:col>
      <xdr:colOff>50800</xdr:colOff>
      <xdr:row>106</xdr:row>
      <xdr:rowOff>7620</xdr:rowOff>
    </xdr:to>
    <xdr:cxnSp macro="">
      <xdr:nvCxnSpPr>
        <xdr:cNvPr id="754" name="直線コネクタ 753">
          <a:extLst>
            <a:ext uri="{FF2B5EF4-FFF2-40B4-BE49-F238E27FC236}">
              <a16:creationId xmlns:a16="http://schemas.microsoft.com/office/drawing/2014/main" id="{4DEA3E32-E595-4C74-B78C-ABCEDEC394AF}"/>
            </a:ext>
          </a:extLst>
        </xdr:cNvPr>
        <xdr:cNvCxnSpPr/>
      </xdr:nvCxnSpPr>
      <xdr:spPr>
        <a:xfrm flipV="1">
          <a:off x="19545300" y="18166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143511</xdr:rowOff>
    </xdr:from>
    <xdr:to>
      <xdr:col>98</xdr:col>
      <xdr:colOff>38100</xdr:colOff>
      <xdr:row>106</xdr:row>
      <xdr:rowOff>73661</xdr:rowOff>
    </xdr:to>
    <xdr:sp macro="" textlink="">
      <xdr:nvSpPr>
        <xdr:cNvPr id="755" name="楕円 754">
          <a:extLst>
            <a:ext uri="{FF2B5EF4-FFF2-40B4-BE49-F238E27FC236}">
              <a16:creationId xmlns:a16="http://schemas.microsoft.com/office/drawing/2014/main" id="{5EBAB6C2-0439-4A08-A7A4-8B896CC3536A}"/>
            </a:ext>
          </a:extLst>
        </xdr:cNvPr>
        <xdr:cNvSpPr/>
      </xdr:nvSpPr>
      <xdr:spPr>
        <a:xfrm>
          <a:off x="18605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xdr:rowOff>
    </xdr:from>
    <xdr:to>
      <xdr:col>102</xdr:col>
      <xdr:colOff>114300</xdr:colOff>
      <xdr:row>106</xdr:row>
      <xdr:rowOff>22861</xdr:rowOff>
    </xdr:to>
    <xdr:cxnSp macro="">
      <xdr:nvCxnSpPr>
        <xdr:cNvPr id="756" name="直線コネクタ 755">
          <a:extLst>
            <a:ext uri="{FF2B5EF4-FFF2-40B4-BE49-F238E27FC236}">
              <a16:creationId xmlns:a16="http://schemas.microsoft.com/office/drawing/2014/main" id="{461679D4-FC35-41C6-A2F6-E8395C35FB95}"/>
            </a:ext>
          </a:extLst>
        </xdr:cNvPr>
        <xdr:cNvCxnSpPr/>
      </xdr:nvCxnSpPr>
      <xdr:spPr>
        <a:xfrm flipV="1">
          <a:off x="18656300" y="181813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94722</xdr:rowOff>
    </xdr:from>
    <xdr:ext cx="469744" cy="259045"/>
    <xdr:sp macro="" textlink="">
      <xdr:nvSpPr>
        <xdr:cNvPr id="757" name="n_1aveValue【公民館】&#10;一人当たり面積">
          <a:extLst>
            <a:ext uri="{FF2B5EF4-FFF2-40B4-BE49-F238E27FC236}">
              <a16:creationId xmlns:a16="http://schemas.microsoft.com/office/drawing/2014/main" id="{B2163003-C5D0-4D8E-BB54-A4B96196A446}"/>
            </a:ext>
          </a:extLst>
        </xdr:cNvPr>
        <xdr:cNvSpPr txBox="1"/>
      </xdr:nvSpPr>
      <xdr:spPr>
        <a:xfrm>
          <a:off x="21075727" y="1843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116495</xdr:rowOff>
    </xdr:from>
    <xdr:ext cx="469744" cy="259045"/>
    <xdr:sp macro="" textlink="">
      <xdr:nvSpPr>
        <xdr:cNvPr id="758" name="n_2aveValue【公民館】&#10;一人当たり面積">
          <a:extLst>
            <a:ext uri="{FF2B5EF4-FFF2-40B4-BE49-F238E27FC236}">
              <a16:creationId xmlns:a16="http://schemas.microsoft.com/office/drawing/2014/main" id="{B8E7E14D-9028-4E2D-B301-5C8F677DAD87}"/>
            </a:ext>
          </a:extLst>
        </xdr:cNvPr>
        <xdr:cNvSpPr txBox="1"/>
      </xdr:nvSpPr>
      <xdr:spPr>
        <a:xfrm>
          <a:off x="20199427" y="1846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90369</xdr:rowOff>
    </xdr:from>
    <xdr:ext cx="469744" cy="259045"/>
    <xdr:sp macro="" textlink="">
      <xdr:nvSpPr>
        <xdr:cNvPr id="759" name="n_3aveValue【公民館】&#10;一人当たり面積">
          <a:extLst>
            <a:ext uri="{FF2B5EF4-FFF2-40B4-BE49-F238E27FC236}">
              <a16:creationId xmlns:a16="http://schemas.microsoft.com/office/drawing/2014/main" id="{EE2486CD-EB45-4953-814A-9697355BF6D2}"/>
            </a:ext>
          </a:extLst>
        </xdr:cNvPr>
        <xdr:cNvSpPr txBox="1"/>
      </xdr:nvSpPr>
      <xdr:spPr>
        <a:xfrm>
          <a:off x="19310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93634</xdr:rowOff>
    </xdr:from>
    <xdr:ext cx="469744" cy="259045"/>
    <xdr:sp macro="" textlink="">
      <xdr:nvSpPr>
        <xdr:cNvPr id="760" name="n_4aveValue【公民館】&#10;一人当たり面積">
          <a:extLst>
            <a:ext uri="{FF2B5EF4-FFF2-40B4-BE49-F238E27FC236}">
              <a16:creationId xmlns:a16="http://schemas.microsoft.com/office/drawing/2014/main" id="{458C9325-3D2C-4C83-85E8-D75195F20F25}"/>
            </a:ext>
          </a:extLst>
        </xdr:cNvPr>
        <xdr:cNvSpPr txBox="1"/>
      </xdr:nvSpPr>
      <xdr:spPr>
        <a:xfrm>
          <a:off x="18421427" y="1843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46645</xdr:rowOff>
    </xdr:from>
    <xdr:ext cx="469744" cy="259045"/>
    <xdr:sp macro="" textlink="">
      <xdr:nvSpPr>
        <xdr:cNvPr id="761" name="n_1mainValue【公民館】&#10;一人当たり面積">
          <a:extLst>
            <a:ext uri="{FF2B5EF4-FFF2-40B4-BE49-F238E27FC236}">
              <a16:creationId xmlns:a16="http://schemas.microsoft.com/office/drawing/2014/main" id="{DB84FC24-1F1F-4F62-8117-EA640A98999F}"/>
            </a:ext>
          </a:extLst>
        </xdr:cNvPr>
        <xdr:cNvSpPr txBox="1"/>
      </xdr:nvSpPr>
      <xdr:spPr>
        <a:xfrm>
          <a:off x="21075727" y="17877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59707</xdr:rowOff>
    </xdr:from>
    <xdr:ext cx="469744" cy="259045"/>
    <xdr:sp macro="" textlink="">
      <xdr:nvSpPr>
        <xdr:cNvPr id="762" name="n_2mainValue【公民館】&#10;一人当たり面積">
          <a:extLst>
            <a:ext uri="{FF2B5EF4-FFF2-40B4-BE49-F238E27FC236}">
              <a16:creationId xmlns:a16="http://schemas.microsoft.com/office/drawing/2014/main" id="{BAB193D8-1A58-4198-AA34-F91FFE142E0E}"/>
            </a:ext>
          </a:extLst>
        </xdr:cNvPr>
        <xdr:cNvSpPr txBox="1"/>
      </xdr:nvSpPr>
      <xdr:spPr>
        <a:xfrm>
          <a:off x="20199427" y="178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74947</xdr:rowOff>
    </xdr:from>
    <xdr:ext cx="469744" cy="259045"/>
    <xdr:sp macro="" textlink="">
      <xdr:nvSpPr>
        <xdr:cNvPr id="763" name="n_3mainValue【公民館】&#10;一人当たり面積">
          <a:extLst>
            <a:ext uri="{FF2B5EF4-FFF2-40B4-BE49-F238E27FC236}">
              <a16:creationId xmlns:a16="http://schemas.microsoft.com/office/drawing/2014/main" id="{D04C3BB7-802C-494B-94F9-F72ACA3AE3AB}"/>
            </a:ext>
          </a:extLst>
        </xdr:cNvPr>
        <xdr:cNvSpPr txBox="1"/>
      </xdr:nvSpPr>
      <xdr:spPr>
        <a:xfrm>
          <a:off x="19310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90188</xdr:rowOff>
    </xdr:from>
    <xdr:ext cx="469744" cy="259045"/>
    <xdr:sp macro="" textlink="">
      <xdr:nvSpPr>
        <xdr:cNvPr id="764" name="n_4mainValue【公民館】&#10;一人当たり面積">
          <a:extLst>
            <a:ext uri="{FF2B5EF4-FFF2-40B4-BE49-F238E27FC236}">
              <a16:creationId xmlns:a16="http://schemas.microsoft.com/office/drawing/2014/main" id="{1A32F6A5-9A2F-4F31-A927-90AD0E230645}"/>
            </a:ext>
          </a:extLst>
        </xdr:cNvPr>
        <xdr:cNvSpPr txBox="1"/>
      </xdr:nvSpPr>
      <xdr:spPr>
        <a:xfrm>
          <a:off x="18421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5" name="正方形/長方形 764">
          <a:extLst>
            <a:ext uri="{FF2B5EF4-FFF2-40B4-BE49-F238E27FC236}">
              <a16:creationId xmlns:a16="http://schemas.microsoft.com/office/drawing/2014/main" id="{7EEBD721-3AF1-4BF4-9376-BC467C4F137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6" name="正方形/長方形 765">
          <a:extLst>
            <a:ext uri="{FF2B5EF4-FFF2-40B4-BE49-F238E27FC236}">
              <a16:creationId xmlns:a16="http://schemas.microsoft.com/office/drawing/2014/main" id="{A2ED0B36-63D5-4B81-AD31-7A59A4FB839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7" name="テキスト ボックス 766">
          <a:extLst>
            <a:ext uri="{FF2B5EF4-FFF2-40B4-BE49-F238E27FC236}">
              <a16:creationId xmlns:a16="http://schemas.microsoft.com/office/drawing/2014/main" id="{802D2999-D1BF-46BD-82A5-9E4262AFD56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上回っているのは、橋りょう（有形固定資産減価償却率、一人当たり有形固定資産額）、公営住宅（有形固定資産減価償却率、一人当たり面積）、認定こども園（一人当たり面積）、公民館（一人当たり面積）となっている。今後「橋りょう長寿命化計画」及び「公営住宅長寿命化計画」に基づき、長寿命化対策を実施していく。また、公営住宅については老朽化の著しい小規模な木造住宅を退去したものから順次解体を行っ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認定こども園の一人当たり面積が前年度比でも大きく増えた要因としては、廃校となった旧南小学校を令和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月開園予定の認定こども園として整備するため改修したためである。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公民館の有形固定資産減価償却率は、類似団体内平均値を下回っており前年度比でも減となっているが、これは令和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年度からの中央公民館耐震改修工事を引き続き行ったことによるものである。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また、当町では過疎化による人口減少が著しく、小学校・幼稚園の統廃合が進んでいる。令和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月に小学校</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校に、令和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月に幼稚園（休園、保育園含む）</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園に統合する予定であるが、廃校等とされた施設のあり方についても模索していく必要がある。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89EF2A1-31DB-4826-96B4-FF075881E33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6032B23-0B7F-4AD8-9920-5D466DC9E0F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D4A7E0F-3731-44B7-823E-1039EEDC132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65B5A08-0DFF-4FAD-BAC3-D20CB20416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ADA685E-742C-4B90-829B-DEBC06800BE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B979FC-DDC7-409C-9739-057D92765C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626332B-4C0B-4C0D-8976-C244013753F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41603DD-A794-404E-8023-1F4A2FE47C5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5B7ECB9-8AF8-4373-BB72-022215C77AD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87EEA5A-9FD6-45E4-BC81-DC5924F4C11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11,958
11,819
127.70
12,660,245
11,795,943
526,853
4,545,813
8,985,868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9525E53-895F-46A0-9114-22A7FA0D8F4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5F56344-B3E2-48CD-8AE9-70B8B1E158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3A270D-7A9A-4E50-A8AA-9F7A833EC2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91630F-27A4-461F-8E70-C603D40E1F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164672F-FE19-4FF1-A373-A881AF4DDD4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F69E4BC-765A-41B0-B8BE-2EFF788912E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135D202-1E36-4762-A012-59D135DFE9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E4E327-4A48-4D3D-906B-1BED88E5D56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220F518-DD6E-4B05-9B00-C66111AFF6F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5B6CD5-948D-4761-96D7-61126E7972A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1A9019-BA3A-433D-B2D1-7D64BCEC50C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986AF88-4B6A-43F4-92BA-A135334D07E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42F2B57-FEF3-43C6-B71F-B077FEC1303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947B1E4-82E0-43A5-8152-FFD84F30F9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DD012EE-BB79-4F29-B93C-93F24839B21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4D9657F-884C-4C13-BDD4-2A78EB89D3C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8ABB501-8FF0-4A25-9D04-D9EB7FE5840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81B2C59-0051-4E34-91C0-C945A80B450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4ED94ED-FB72-4304-89E1-0606D98AAB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59480A-E59D-4F67-9BAA-758EF906A5A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EDA9265-29BD-4330-A5F3-B4243C7D9E4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7C75A25-97F5-48F2-A205-388B505160A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B1E72AD-567D-4DA3-9CAC-B61283A4259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F0E0ED3-D89E-49D7-B2B7-1F628A67617C}"/>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C482261-635C-4F43-B5C6-AB6D06529AF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179FDC-6B7E-47B6-9364-F6C3C6D73E6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B6DE039-4293-4EC6-9EB4-48D25242F6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B2EC467-B2FE-47E8-A4F6-B05D8CC789F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DA4181-949C-4EB3-9C46-DF94A1AC9618}"/>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F5A90419-BB79-402C-B590-83A725DE0E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8BBF541E-9B61-4FE0-AF11-BBA81AB129C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DF3E6B6A-ED89-4E47-B9F5-EDF58C466B5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4069304-4D83-4333-AF12-1134490CFC3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AB5D52F6-3D5F-4DB1-8DAB-AF207CF50D7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C096DC3B-F811-4910-83B8-4AB4CA62A81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1296A14-B29D-44EB-A8A2-32AE10A8357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E6D58C9A-FD9A-4455-9CC0-41738DC774E8}"/>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21BC67CE-4F02-4139-827C-7BB8312B9FC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9650E4D-9119-45D0-8DD5-1994C585544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6D034BF-05AB-46A1-B04C-BBDC9339AC5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672EC1F-7F30-481F-B6B9-CDA2AC68188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1B0504B7-6E89-498E-9864-CBF1FC701DD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2F18936B-A732-4E03-8892-97A6C2DB9D7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AA81D40-1F39-4F6E-8358-298EA9E4B5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25CFB248-F0E2-48D2-B851-CAB6B0489D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9AD756D-F5EF-4E1B-BBC2-BEEFF12BA1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8333633-102D-40BF-B68B-2652D5C9235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4BA1DA-5C88-416C-BD6C-BC607F463B4E}"/>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4FF15D0B-3666-42A2-A77F-6AE20C2579AC}"/>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E972275B-15EF-4C8B-8E1F-61FCE59D4315}"/>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D077B096-42C8-4336-AB23-CA5BA88D085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3363BAFB-850E-4D23-BEFA-3978014100C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4D8162C-D06A-41BE-B4E3-C1BFF2411EF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8A94A95A-7650-46CC-A790-716CEC21834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530F8476-753A-4BC1-B67E-F931313466F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E0D5C850-B5BE-4821-B61B-E7EBCDAEA108}"/>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773EDD71-2D26-4EBF-87CE-46952E2E261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3DC57E29-6D16-4F65-9494-AF04764C79A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CBEB9C3-16CF-46E3-8996-8A581B9523C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428A4C9B-9935-4DA9-87E5-AD3331186696}"/>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C8BF3778-2966-410F-80BC-C622D673471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100965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E9E84EA-773C-471C-838F-1BA79B656FFB}"/>
            </a:ext>
          </a:extLst>
        </xdr:cNvPr>
        <xdr:cNvCxnSpPr/>
      </xdr:nvCxnSpPr>
      <xdr:spPr>
        <a:xfrm flipV="1">
          <a:off x="4634865" y="970216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6ADEEFD-7255-446E-9BB6-89648CF56CC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4D4C0AB-EA79-4991-88F9-DA7BEAB95457}"/>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47642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FFFE0309-B5E0-47BC-B9B7-5462BDCAD0E6}"/>
            </a:ext>
          </a:extLst>
        </xdr:cNvPr>
        <xdr:cNvSpPr txBox="1"/>
      </xdr:nvSpPr>
      <xdr:spPr>
        <a:xfrm>
          <a:off x="4673600" y="9477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100965</xdr:rowOff>
    </xdr:from>
    <xdr:to>
      <xdr:col>24</xdr:col>
      <xdr:colOff>152400</xdr:colOff>
      <xdr:row>56</xdr:row>
      <xdr:rowOff>100965</xdr:rowOff>
    </xdr:to>
    <xdr:cxnSp macro="">
      <xdr:nvCxnSpPr>
        <xdr:cNvPr id="77" name="直線コネクタ 76">
          <a:extLst>
            <a:ext uri="{FF2B5EF4-FFF2-40B4-BE49-F238E27FC236}">
              <a16:creationId xmlns:a16="http://schemas.microsoft.com/office/drawing/2014/main" id="{3A0E1E8B-1D94-4A01-AEFD-C00ED9BF9956}"/>
            </a:ext>
          </a:extLst>
        </xdr:cNvPr>
        <xdr:cNvCxnSpPr/>
      </xdr:nvCxnSpPr>
      <xdr:spPr>
        <a:xfrm>
          <a:off x="4546600" y="970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152417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ABA4D9E1-0D62-468B-86F4-052AB9E7C91E}"/>
            </a:ext>
          </a:extLst>
        </xdr:cNvPr>
        <xdr:cNvSpPr txBox="1"/>
      </xdr:nvSpPr>
      <xdr:spPr>
        <a:xfrm>
          <a:off x="4673600" y="10439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2540</xdr:rowOff>
    </xdr:from>
    <xdr:to>
      <xdr:col>24</xdr:col>
      <xdr:colOff>114300</xdr:colOff>
      <xdr:row>61</xdr:row>
      <xdr:rowOff>104140</xdr:rowOff>
    </xdr:to>
    <xdr:sp macro="" textlink="">
      <xdr:nvSpPr>
        <xdr:cNvPr id="79" name="フローチャート: 判断 78">
          <a:extLst>
            <a:ext uri="{FF2B5EF4-FFF2-40B4-BE49-F238E27FC236}">
              <a16:creationId xmlns:a16="http://schemas.microsoft.com/office/drawing/2014/main" id="{B455F23C-BC2E-48C5-8CCD-86FD95C103C0}"/>
            </a:ext>
          </a:extLst>
        </xdr:cNvPr>
        <xdr:cNvSpPr/>
      </xdr:nvSpPr>
      <xdr:spPr>
        <a:xfrm>
          <a:off x="45847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143510</xdr:rowOff>
    </xdr:from>
    <xdr:to>
      <xdr:col>20</xdr:col>
      <xdr:colOff>38100</xdr:colOff>
      <xdr:row>61</xdr:row>
      <xdr:rowOff>73660</xdr:rowOff>
    </xdr:to>
    <xdr:sp macro="" textlink="">
      <xdr:nvSpPr>
        <xdr:cNvPr id="80" name="フローチャート: 判断 79">
          <a:extLst>
            <a:ext uri="{FF2B5EF4-FFF2-40B4-BE49-F238E27FC236}">
              <a16:creationId xmlns:a16="http://schemas.microsoft.com/office/drawing/2014/main" id="{ADACB049-A40F-4140-81B9-776EF20360B6}"/>
            </a:ext>
          </a:extLst>
        </xdr:cNvPr>
        <xdr:cNvSpPr/>
      </xdr:nvSpPr>
      <xdr:spPr>
        <a:xfrm>
          <a:off x="3746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114935</xdr:rowOff>
    </xdr:from>
    <xdr:to>
      <xdr:col>15</xdr:col>
      <xdr:colOff>101600</xdr:colOff>
      <xdr:row>61</xdr:row>
      <xdr:rowOff>45085</xdr:rowOff>
    </xdr:to>
    <xdr:sp macro="" textlink="">
      <xdr:nvSpPr>
        <xdr:cNvPr id="81" name="フローチャート: 判断 80">
          <a:extLst>
            <a:ext uri="{FF2B5EF4-FFF2-40B4-BE49-F238E27FC236}">
              <a16:creationId xmlns:a16="http://schemas.microsoft.com/office/drawing/2014/main" id="{7A171BCC-DC9C-4367-B0AB-66501AEEB96F}"/>
            </a:ext>
          </a:extLst>
        </xdr:cNvPr>
        <xdr:cNvSpPr/>
      </xdr:nvSpPr>
      <xdr:spPr>
        <a:xfrm>
          <a:off x="2857500"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21590</xdr:rowOff>
    </xdr:from>
    <xdr:to>
      <xdr:col>10</xdr:col>
      <xdr:colOff>165100</xdr:colOff>
      <xdr:row>60</xdr:row>
      <xdr:rowOff>123190</xdr:rowOff>
    </xdr:to>
    <xdr:sp macro="" textlink="">
      <xdr:nvSpPr>
        <xdr:cNvPr id="82" name="フローチャート: 判断 81">
          <a:extLst>
            <a:ext uri="{FF2B5EF4-FFF2-40B4-BE49-F238E27FC236}">
              <a16:creationId xmlns:a16="http://schemas.microsoft.com/office/drawing/2014/main" id="{50E61368-A2AF-4252-9F35-C0EDEA8107F5}"/>
            </a:ext>
          </a:extLst>
        </xdr:cNvPr>
        <xdr:cNvSpPr/>
      </xdr:nvSpPr>
      <xdr:spPr>
        <a:xfrm>
          <a:off x="1968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83" name="フローチャート: 判断 82">
          <a:extLst>
            <a:ext uri="{FF2B5EF4-FFF2-40B4-BE49-F238E27FC236}">
              <a16:creationId xmlns:a16="http://schemas.microsoft.com/office/drawing/2014/main" id="{8AFA91B8-4241-400C-A84C-6656611E883B}"/>
            </a:ext>
          </a:extLst>
        </xdr:cNvPr>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3014381F-C271-4266-9410-832435F7FB8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A931208-94FF-4C45-B8BF-F90B93794D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20B8D7F-39C2-4213-9E4A-32F61BE5A0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1C23C0A2-D44B-4110-AA12-51981A58D32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470290BD-3A38-405B-8A7E-1C367D4370D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89" name="楕円 88">
          <a:extLst>
            <a:ext uri="{FF2B5EF4-FFF2-40B4-BE49-F238E27FC236}">
              <a16:creationId xmlns:a16="http://schemas.microsoft.com/office/drawing/2014/main" id="{BC8193D9-E7E2-4468-9069-EE8160F1362A}"/>
            </a:ext>
          </a:extLst>
        </xdr:cNvPr>
        <xdr:cNvSpPr/>
      </xdr:nvSpPr>
      <xdr:spPr>
        <a:xfrm>
          <a:off x="45847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38752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D73F74C5-10B3-46C9-A399-C99F728CB152}"/>
            </a:ext>
          </a:extLst>
        </xdr:cNvPr>
        <xdr:cNvSpPr txBox="1"/>
      </xdr:nvSpPr>
      <xdr:spPr>
        <a:xfrm>
          <a:off x="4673600"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147320</xdr:rowOff>
    </xdr:from>
    <xdr:to>
      <xdr:col>20</xdr:col>
      <xdr:colOff>38100</xdr:colOff>
      <xdr:row>60</xdr:row>
      <xdr:rowOff>77470</xdr:rowOff>
    </xdr:to>
    <xdr:sp macro="" textlink="">
      <xdr:nvSpPr>
        <xdr:cNvPr id="91" name="楕円 90">
          <a:extLst>
            <a:ext uri="{FF2B5EF4-FFF2-40B4-BE49-F238E27FC236}">
              <a16:creationId xmlns:a16="http://schemas.microsoft.com/office/drawing/2014/main" id="{803F99F0-00C7-4383-A638-0A705DAAB301}"/>
            </a:ext>
          </a:extLst>
        </xdr:cNvPr>
        <xdr:cNvSpPr/>
      </xdr:nvSpPr>
      <xdr:spPr>
        <a:xfrm>
          <a:off x="37465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26670</xdr:rowOff>
    </xdr:from>
    <xdr:to>
      <xdr:col>24</xdr:col>
      <xdr:colOff>63500</xdr:colOff>
      <xdr:row>60</xdr:row>
      <xdr:rowOff>66675</xdr:rowOff>
    </xdr:to>
    <xdr:cxnSp macro="">
      <xdr:nvCxnSpPr>
        <xdr:cNvPr id="92" name="直線コネクタ 91">
          <a:extLst>
            <a:ext uri="{FF2B5EF4-FFF2-40B4-BE49-F238E27FC236}">
              <a16:creationId xmlns:a16="http://schemas.microsoft.com/office/drawing/2014/main" id="{29E6D994-2D22-41DF-BC8E-47C85AEC4BBC}"/>
            </a:ext>
          </a:extLst>
        </xdr:cNvPr>
        <xdr:cNvCxnSpPr/>
      </xdr:nvCxnSpPr>
      <xdr:spPr>
        <a:xfrm>
          <a:off x="3797300" y="103136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105410</xdr:rowOff>
    </xdr:from>
    <xdr:to>
      <xdr:col>15</xdr:col>
      <xdr:colOff>101600</xdr:colOff>
      <xdr:row>60</xdr:row>
      <xdr:rowOff>35560</xdr:rowOff>
    </xdr:to>
    <xdr:sp macro="" textlink="">
      <xdr:nvSpPr>
        <xdr:cNvPr id="93" name="楕円 92">
          <a:extLst>
            <a:ext uri="{FF2B5EF4-FFF2-40B4-BE49-F238E27FC236}">
              <a16:creationId xmlns:a16="http://schemas.microsoft.com/office/drawing/2014/main" id="{EF73F99B-956D-4AE7-97D6-4B95FFDA6F58}"/>
            </a:ext>
          </a:extLst>
        </xdr:cNvPr>
        <xdr:cNvSpPr/>
      </xdr:nvSpPr>
      <xdr:spPr>
        <a:xfrm>
          <a:off x="2857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156210</xdr:rowOff>
    </xdr:from>
    <xdr:to>
      <xdr:col>19</xdr:col>
      <xdr:colOff>177800</xdr:colOff>
      <xdr:row>60</xdr:row>
      <xdr:rowOff>26670</xdr:rowOff>
    </xdr:to>
    <xdr:cxnSp macro="">
      <xdr:nvCxnSpPr>
        <xdr:cNvPr id="94" name="直線コネクタ 93">
          <a:extLst>
            <a:ext uri="{FF2B5EF4-FFF2-40B4-BE49-F238E27FC236}">
              <a16:creationId xmlns:a16="http://schemas.microsoft.com/office/drawing/2014/main" id="{8E4FE738-A28F-40DA-8467-7AF5EEFAC7F9}"/>
            </a:ext>
          </a:extLst>
        </xdr:cNvPr>
        <xdr:cNvCxnSpPr/>
      </xdr:nvCxnSpPr>
      <xdr:spPr>
        <a:xfrm>
          <a:off x="2908300" y="102717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74930</xdr:rowOff>
    </xdr:from>
    <xdr:to>
      <xdr:col>10</xdr:col>
      <xdr:colOff>165100</xdr:colOff>
      <xdr:row>60</xdr:row>
      <xdr:rowOff>5080</xdr:rowOff>
    </xdr:to>
    <xdr:sp macro="" textlink="">
      <xdr:nvSpPr>
        <xdr:cNvPr id="95" name="楕円 94">
          <a:extLst>
            <a:ext uri="{FF2B5EF4-FFF2-40B4-BE49-F238E27FC236}">
              <a16:creationId xmlns:a16="http://schemas.microsoft.com/office/drawing/2014/main" id="{C3F20D7B-553C-4973-B3B9-884D18161B1F}"/>
            </a:ext>
          </a:extLst>
        </xdr:cNvPr>
        <xdr:cNvSpPr/>
      </xdr:nvSpPr>
      <xdr:spPr>
        <a:xfrm>
          <a:off x="1968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125730</xdr:rowOff>
    </xdr:from>
    <xdr:to>
      <xdr:col>15</xdr:col>
      <xdr:colOff>50800</xdr:colOff>
      <xdr:row>59</xdr:row>
      <xdr:rowOff>156210</xdr:rowOff>
    </xdr:to>
    <xdr:cxnSp macro="">
      <xdr:nvCxnSpPr>
        <xdr:cNvPr id="96" name="直線コネクタ 95">
          <a:extLst>
            <a:ext uri="{FF2B5EF4-FFF2-40B4-BE49-F238E27FC236}">
              <a16:creationId xmlns:a16="http://schemas.microsoft.com/office/drawing/2014/main" id="{8BA53599-C437-4888-94FE-A0F0D9702D94}"/>
            </a:ext>
          </a:extLst>
        </xdr:cNvPr>
        <xdr:cNvCxnSpPr/>
      </xdr:nvCxnSpPr>
      <xdr:spPr>
        <a:xfrm>
          <a:off x="2019300" y="10241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97" name="楕円 96">
          <a:extLst>
            <a:ext uri="{FF2B5EF4-FFF2-40B4-BE49-F238E27FC236}">
              <a16:creationId xmlns:a16="http://schemas.microsoft.com/office/drawing/2014/main" id="{0885B48C-0A35-41E0-8AAB-B288012DEC99}"/>
            </a:ext>
          </a:extLst>
        </xdr:cNvPr>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85725</xdr:rowOff>
    </xdr:from>
    <xdr:to>
      <xdr:col>10</xdr:col>
      <xdr:colOff>114300</xdr:colOff>
      <xdr:row>59</xdr:row>
      <xdr:rowOff>125730</xdr:rowOff>
    </xdr:to>
    <xdr:cxnSp macro="">
      <xdr:nvCxnSpPr>
        <xdr:cNvPr id="98" name="直線コネクタ 97">
          <a:extLst>
            <a:ext uri="{FF2B5EF4-FFF2-40B4-BE49-F238E27FC236}">
              <a16:creationId xmlns:a16="http://schemas.microsoft.com/office/drawing/2014/main" id="{668CE073-F55E-4DD1-8DFF-BB0453C9D5C3}"/>
            </a:ext>
          </a:extLst>
        </xdr:cNvPr>
        <xdr:cNvCxnSpPr/>
      </xdr:nvCxnSpPr>
      <xdr:spPr>
        <a:xfrm>
          <a:off x="1130300" y="1020127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64787</xdr:rowOff>
    </xdr:from>
    <xdr:ext cx="405111" cy="259045"/>
    <xdr:sp macro="" textlink="">
      <xdr:nvSpPr>
        <xdr:cNvPr id="99" name="n_1aveValue【体育館・プール】&#10;有形固定資産減価償却率">
          <a:extLst>
            <a:ext uri="{FF2B5EF4-FFF2-40B4-BE49-F238E27FC236}">
              <a16:creationId xmlns:a16="http://schemas.microsoft.com/office/drawing/2014/main" id="{3E016EF1-CC8D-481F-B013-320F910996F7}"/>
            </a:ext>
          </a:extLst>
        </xdr:cNvPr>
        <xdr:cNvSpPr txBox="1"/>
      </xdr:nvSpPr>
      <xdr:spPr>
        <a:xfrm>
          <a:off x="35820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36212</xdr:rowOff>
    </xdr:from>
    <xdr:ext cx="405111" cy="259045"/>
    <xdr:sp macro="" textlink="">
      <xdr:nvSpPr>
        <xdr:cNvPr id="100" name="n_2aveValue【体育館・プール】&#10;有形固定資産減価償却率">
          <a:extLst>
            <a:ext uri="{FF2B5EF4-FFF2-40B4-BE49-F238E27FC236}">
              <a16:creationId xmlns:a16="http://schemas.microsoft.com/office/drawing/2014/main" id="{881B9F7B-BA46-43A7-9387-AE015B131E18}"/>
            </a:ext>
          </a:extLst>
        </xdr:cNvPr>
        <xdr:cNvSpPr txBox="1"/>
      </xdr:nvSpPr>
      <xdr:spPr>
        <a:xfrm>
          <a:off x="2705744" y="1049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114317</xdr:rowOff>
    </xdr:from>
    <xdr:ext cx="405111" cy="259045"/>
    <xdr:sp macro="" textlink="">
      <xdr:nvSpPr>
        <xdr:cNvPr id="101" name="n_3aveValue【体育館・プール】&#10;有形固定資産減価償却率">
          <a:extLst>
            <a:ext uri="{FF2B5EF4-FFF2-40B4-BE49-F238E27FC236}">
              <a16:creationId xmlns:a16="http://schemas.microsoft.com/office/drawing/2014/main" id="{E39A982A-3966-4120-9B02-2140CC616DE8}"/>
            </a:ext>
          </a:extLst>
        </xdr:cNvPr>
        <xdr:cNvSpPr txBox="1"/>
      </xdr:nvSpPr>
      <xdr:spPr>
        <a:xfrm>
          <a:off x="1816744"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85742</xdr:rowOff>
    </xdr:from>
    <xdr:ext cx="405111" cy="259045"/>
    <xdr:sp macro="" textlink="">
      <xdr:nvSpPr>
        <xdr:cNvPr id="102" name="n_4aveValue【体育館・プール】&#10;有形固定資産減価償却率">
          <a:extLst>
            <a:ext uri="{FF2B5EF4-FFF2-40B4-BE49-F238E27FC236}">
              <a16:creationId xmlns:a16="http://schemas.microsoft.com/office/drawing/2014/main" id="{FBBE910F-89E9-4959-8867-BF06BD406A25}"/>
            </a:ext>
          </a:extLst>
        </xdr:cNvPr>
        <xdr:cNvSpPr txBox="1"/>
      </xdr:nvSpPr>
      <xdr:spPr>
        <a:xfrm>
          <a:off x="927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93997</xdr:rowOff>
    </xdr:from>
    <xdr:ext cx="405111" cy="259045"/>
    <xdr:sp macro="" textlink="">
      <xdr:nvSpPr>
        <xdr:cNvPr id="103" name="n_1mainValue【体育館・プール】&#10;有形固定資産減価償却率">
          <a:extLst>
            <a:ext uri="{FF2B5EF4-FFF2-40B4-BE49-F238E27FC236}">
              <a16:creationId xmlns:a16="http://schemas.microsoft.com/office/drawing/2014/main" id="{C39F2148-5E00-41B0-BC32-C375475275D2}"/>
            </a:ext>
          </a:extLst>
        </xdr:cNvPr>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52087</xdr:rowOff>
    </xdr:from>
    <xdr:ext cx="405111" cy="259045"/>
    <xdr:sp macro="" textlink="">
      <xdr:nvSpPr>
        <xdr:cNvPr id="104" name="n_2mainValue【体育館・プール】&#10;有形固定資産減価償却率">
          <a:extLst>
            <a:ext uri="{FF2B5EF4-FFF2-40B4-BE49-F238E27FC236}">
              <a16:creationId xmlns:a16="http://schemas.microsoft.com/office/drawing/2014/main" id="{CBF2FFEF-E0EA-4045-9F55-2FBDB8627025}"/>
            </a:ext>
          </a:extLst>
        </xdr:cNvPr>
        <xdr:cNvSpPr txBox="1"/>
      </xdr:nvSpPr>
      <xdr:spPr>
        <a:xfrm>
          <a:off x="2705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21607</xdr:rowOff>
    </xdr:from>
    <xdr:ext cx="405111" cy="259045"/>
    <xdr:sp macro="" textlink="">
      <xdr:nvSpPr>
        <xdr:cNvPr id="105" name="n_3mainValue【体育館・プール】&#10;有形固定資産減価償却率">
          <a:extLst>
            <a:ext uri="{FF2B5EF4-FFF2-40B4-BE49-F238E27FC236}">
              <a16:creationId xmlns:a16="http://schemas.microsoft.com/office/drawing/2014/main" id="{7622D0A9-FB9F-43BD-B457-C7446EEE4356}"/>
            </a:ext>
          </a:extLst>
        </xdr:cNvPr>
        <xdr:cNvSpPr txBox="1"/>
      </xdr:nvSpPr>
      <xdr:spPr>
        <a:xfrm>
          <a:off x="1816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106" name="n_4mainValue【体育館・プール】&#10;有形固定資産減価償却率">
          <a:extLst>
            <a:ext uri="{FF2B5EF4-FFF2-40B4-BE49-F238E27FC236}">
              <a16:creationId xmlns:a16="http://schemas.microsoft.com/office/drawing/2014/main" id="{FF74CDA1-5C62-47D5-A6A4-4E8B31841086}"/>
            </a:ext>
          </a:extLst>
        </xdr:cNvPr>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CBB24EF0-CFC8-49B3-B7A8-86A39989962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5F5C241C-E068-42AD-90A7-877DA4DE9F3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3404FF81-92DF-4DE0-94A5-5DC661A6F644}"/>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AFF928C5-B0B8-4501-B85E-12100DC1796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BCE0BCF9-3AFE-4020-AAF3-5202493E4FA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65C9F873-BD3B-42B9-85FF-A92370EC4DE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E9A52B18-F115-4E8D-B9DA-FCA62D068D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AD7E5EA3-68C2-46C6-97C3-70775293A23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D779F3DB-6648-4CF7-A031-5E0ACFA83BB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D55D30CA-4C88-428F-9427-42DBCE84DB1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CBC353C5-F5E9-4082-90DD-DFEBC0F99BC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F4552E4B-0A1D-4557-A130-D6DAEAF26639}"/>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F9C188AA-12A8-4CA1-B990-3CD3A5539A7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7D976AE5-F9C0-4AC2-9F51-45A14A97486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9B4161A7-6FDC-4FE9-8130-46703E5464B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74389011-A854-4184-A1F6-B00898B9357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2324A2E6-3397-4AB4-BDF6-4CB58FB07D3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F960F2B-5212-45C9-85DC-8FD07B2FE22D}"/>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2AC0565C-BE5C-41F4-9093-825704FB2AD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2E62813F-8891-47CF-A5B7-75A42D0218D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646E575E-B2DB-4FE7-876C-1D63A80B1A5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AC632211-9F60-4D51-BF06-D01C45FE0CD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3831D800-B9BD-45F3-8A66-71757F7D64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15240</xdr:rowOff>
    </xdr:from>
    <xdr:to>
      <xdr:col>54</xdr:col>
      <xdr:colOff>189865</xdr:colOff>
      <xdr:row>64</xdr:row>
      <xdr:rowOff>19812</xdr:rowOff>
    </xdr:to>
    <xdr:cxnSp macro="">
      <xdr:nvCxnSpPr>
        <xdr:cNvPr id="130" name="直線コネクタ 129">
          <a:extLst>
            <a:ext uri="{FF2B5EF4-FFF2-40B4-BE49-F238E27FC236}">
              <a16:creationId xmlns:a16="http://schemas.microsoft.com/office/drawing/2014/main" id="{243D604D-F2B8-4C4B-988A-3FAA6EA62C1E}"/>
            </a:ext>
          </a:extLst>
        </xdr:cNvPr>
        <xdr:cNvCxnSpPr/>
      </xdr:nvCxnSpPr>
      <xdr:spPr>
        <a:xfrm flipV="1">
          <a:off x="10476865" y="9787890"/>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23639</xdr:rowOff>
    </xdr:from>
    <xdr:ext cx="469744" cy="259045"/>
    <xdr:sp macro="" textlink="">
      <xdr:nvSpPr>
        <xdr:cNvPr id="131" name="【体育館・プール】&#10;一人当たり面積最小値テキスト">
          <a:extLst>
            <a:ext uri="{FF2B5EF4-FFF2-40B4-BE49-F238E27FC236}">
              <a16:creationId xmlns:a16="http://schemas.microsoft.com/office/drawing/2014/main" id="{B2BEC50C-401C-4934-8BB3-9EE47F9E13F1}"/>
            </a:ext>
          </a:extLst>
        </xdr:cNvPr>
        <xdr:cNvSpPr txBox="1"/>
      </xdr:nvSpPr>
      <xdr:spPr>
        <a:xfrm>
          <a:off x="10515600" y="10996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19812</xdr:rowOff>
    </xdr:from>
    <xdr:to>
      <xdr:col>55</xdr:col>
      <xdr:colOff>88900</xdr:colOff>
      <xdr:row>64</xdr:row>
      <xdr:rowOff>19812</xdr:rowOff>
    </xdr:to>
    <xdr:cxnSp macro="">
      <xdr:nvCxnSpPr>
        <xdr:cNvPr id="132" name="直線コネクタ 131">
          <a:extLst>
            <a:ext uri="{FF2B5EF4-FFF2-40B4-BE49-F238E27FC236}">
              <a16:creationId xmlns:a16="http://schemas.microsoft.com/office/drawing/2014/main" id="{3998CA69-18F0-4DFB-BB53-649F3E9D46EB}"/>
            </a:ext>
          </a:extLst>
        </xdr:cNvPr>
        <xdr:cNvCxnSpPr/>
      </xdr:nvCxnSpPr>
      <xdr:spPr>
        <a:xfrm>
          <a:off x="10388600" y="1099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133367</xdr:rowOff>
    </xdr:from>
    <xdr:ext cx="469744" cy="259045"/>
    <xdr:sp macro="" textlink="">
      <xdr:nvSpPr>
        <xdr:cNvPr id="133" name="【体育館・プール】&#10;一人当たり面積最大値テキスト">
          <a:extLst>
            <a:ext uri="{FF2B5EF4-FFF2-40B4-BE49-F238E27FC236}">
              <a16:creationId xmlns:a16="http://schemas.microsoft.com/office/drawing/2014/main" id="{4F557A64-3867-4D20-8C10-F9BBA1A4096F}"/>
            </a:ext>
          </a:extLst>
        </xdr:cNvPr>
        <xdr:cNvSpPr txBox="1"/>
      </xdr:nvSpPr>
      <xdr:spPr>
        <a:xfrm>
          <a:off x="10515600" y="956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15240</xdr:rowOff>
    </xdr:from>
    <xdr:to>
      <xdr:col>55</xdr:col>
      <xdr:colOff>88900</xdr:colOff>
      <xdr:row>57</xdr:row>
      <xdr:rowOff>15240</xdr:rowOff>
    </xdr:to>
    <xdr:cxnSp macro="">
      <xdr:nvCxnSpPr>
        <xdr:cNvPr id="134" name="直線コネクタ 133">
          <a:extLst>
            <a:ext uri="{FF2B5EF4-FFF2-40B4-BE49-F238E27FC236}">
              <a16:creationId xmlns:a16="http://schemas.microsoft.com/office/drawing/2014/main" id="{C2DF84BA-6367-40BA-8D80-1C28D8751D76}"/>
            </a:ext>
          </a:extLst>
        </xdr:cNvPr>
        <xdr:cNvCxnSpPr/>
      </xdr:nvCxnSpPr>
      <xdr:spPr>
        <a:xfrm>
          <a:off x="10388600" y="9787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39641</xdr:rowOff>
    </xdr:from>
    <xdr:ext cx="469744" cy="259045"/>
    <xdr:sp macro="" textlink="">
      <xdr:nvSpPr>
        <xdr:cNvPr id="135" name="【体育館・プール】&#10;一人当たり面積平均値テキスト">
          <a:extLst>
            <a:ext uri="{FF2B5EF4-FFF2-40B4-BE49-F238E27FC236}">
              <a16:creationId xmlns:a16="http://schemas.microsoft.com/office/drawing/2014/main" id="{AD9C14D2-DB34-48D3-B87C-A214621C6843}"/>
            </a:ext>
          </a:extLst>
        </xdr:cNvPr>
        <xdr:cNvSpPr txBox="1"/>
      </xdr:nvSpPr>
      <xdr:spPr>
        <a:xfrm>
          <a:off x="10515600" y="10669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61214</xdr:rowOff>
    </xdr:from>
    <xdr:to>
      <xdr:col>55</xdr:col>
      <xdr:colOff>50800</xdr:colOff>
      <xdr:row>62</xdr:row>
      <xdr:rowOff>162814</xdr:rowOff>
    </xdr:to>
    <xdr:sp macro="" textlink="">
      <xdr:nvSpPr>
        <xdr:cNvPr id="136" name="フローチャート: 判断 135">
          <a:extLst>
            <a:ext uri="{FF2B5EF4-FFF2-40B4-BE49-F238E27FC236}">
              <a16:creationId xmlns:a16="http://schemas.microsoft.com/office/drawing/2014/main" id="{DEEADDF4-10AD-4B64-84E5-782F3AFCACAE}"/>
            </a:ext>
          </a:extLst>
        </xdr:cNvPr>
        <xdr:cNvSpPr/>
      </xdr:nvSpPr>
      <xdr:spPr>
        <a:xfrm>
          <a:off x="104267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69596</xdr:rowOff>
    </xdr:from>
    <xdr:to>
      <xdr:col>50</xdr:col>
      <xdr:colOff>165100</xdr:colOff>
      <xdr:row>62</xdr:row>
      <xdr:rowOff>171196</xdr:rowOff>
    </xdr:to>
    <xdr:sp macro="" textlink="">
      <xdr:nvSpPr>
        <xdr:cNvPr id="137" name="フローチャート: 判断 136">
          <a:extLst>
            <a:ext uri="{FF2B5EF4-FFF2-40B4-BE49-F238E27FC236}">
              <a16:creationId xmlns:a16="http://schemas.microsoft.com/office/drawing/2014/main" id="{9A49E320-CF13-41EC-AC29-0EF7638BDBD6}"/>
            </a:ext>
          </a:extLst>
        </xdr:cNvPr>
        <xdr:cNvSpPr/>
      </xdr:nvSpPr>
      <xdr:spPr>
        <a:xfrm>
          <a:off x="9588500" y="1069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58166</xdr:rowOff>
    </xdr:from>
    <xdr:to>
      <xdr:col>46</xdr:col>
      <xdr:colOff>38100</xdr:colOff>
      <xdr:row>62</xdr:row>
      <xdr:rowOff>159766</xdr:rowOff>
    </xdr:to>
    <xdr:sp macro="" textlink="">
      <xdr:nvSpPr>
        <xdr:cNvPr id="138" name="フローチャート: 判断 137">
          <a:extLst>
            <a:ext uri="{FF2B5EF4-FFF2-40B4-BE49-F238E27FC236}">
              <a16:creationId xmlns:a16="http://schemas.microsoft.com/office/drawing/2014/main" id="{6AF44AD6-CBDD-4726-8AF4-4D46E5AD4DA9}"/>
            </a:ext>
          </a:extLst>
        </xdr:cNvPr>
        <xdr:cNvSpPr/>
      </xdr:nvSpPr>
      <xdr:spPr>
        <a:xfrm>
          <a:off x="8699500" y="106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37592</xdr:rowOff>
    </xdr:from>
    <xdr:to>
      <xdr:col>41</xdr:col>
      <xdr:colOff>101600</xdr:colOff>
      <xdr:row>62</xdr:row>
      <xdr:rowOff>139192</xdr:rowOff>
    </xdr:to>
    <xdr:sp macro="" textlink="">
      <xdr:nvSpPr>
        <xdr:cNvPr id="139" name="フローチャート: 判断 138">
          <a:extLst>
            <a:ext uri="{FF2B5EF4-FFF2-40B4-BE49-F238E27FC236}">
              <a16:creationId xmlns:a16="http://schemas.microsoft.com/office/drawing/2014/main" id="{F73338B4-EDD1-4DB0-A0FF-3D5F9F2D7C30}"/>
            </a:ext>
          </a:extLst>
        </xdr:cNvPr>
        <xdr:cNvSpPr/>
      </xdr:nvSpPr>
      <xdr:spPr>
        <a:xfrm>
          <a:off x="7810500" y="1066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67310</xdr:rowOff>
    </xdr:from>
    <xdr:to>
      <xdr:col>36</xdr:col>
      <xdr:colOff>165100</xdr:colOff>
      <xdr:row>62</xdr:row>
      <xdr:rowOff>168910</xdr:rowOff>
    </xdr:to>
    <xdr:sp macro="" textlink="">
      <xdr:nvSpPr>
        <xdr:cNvPr id="140" name="フローチャート: 判断 139">
          <a:extLst>
            <a:ext uri="{FF2B5EF4-FFF2-40B4-BE49-F238E27FC236}">
              <a16:creationId xmlns:a16="http://schemas.microsoft.com/office/drawing/2014/main" id="{203BA634-B177-4F54-86E1-D163F1CBD41C}"/>
            </a:ext>
          </a:extLst>
        </xdr:cNvPr>
        <xdr:cNvSpPr/>
      </xdr:nvSpPr>
      <xdr:spPr>
        <a:xfrm>
          <a:off x="6921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3DEF2C7-F784-4493-ADA7-711E071174F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F3AB2B7D-754A-4A35-8B0D-3DDEE7773CB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46D4FFF1-5215-449C-A8A3-4F73DFCE419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18476D18-F638-439D-8863-559A1AE4422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C0383B10-2FB5-4624-8F9A-F923C2FCA54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98552</xdr:rowOff>
    </xdr:from>
    <xdr:to>
      <xdr:col>55</xdr:col>
      <xdr:colOff>50800</xdr:colOff>
      <xdr:row>61</xdr:row>
      <xdr:rowOff>28702</xdr:rowOff>
    </xdr:to>
    <xdr:sp macro="" textlink="">
      <xdr:nvSpPr>
        <xdr:cNvPr id="146" name="楕円 145">
          <a:extLst>
            <a:ext uri="{FF2B5EF4-FFF2-40B4-BE49-F238E27FC236}">
              <a16:creationId xmlns:a16="http://schemas.microsoft.com/office/drawing/2014/main" id="{0C9C7D39-94BF-460C-965B-947733B53B18}"/>
            </a:ext>
          </a:extLst>
        </xdr:cNvPr>
        <xdr:cNvSpPr/>
      </xdr:nvSpPr>
      <xdr:spPr>
        <a:xfrm>
          <a:off x="10426700" y="1038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121429</xdr:rowOff>
    </xdr:from>
    <xdr:ext cx="469744" cy="259045"/>
    <xdr:sp macro="" textlink="">
      <xdr:nvSpPr>
        <xdr:cNvPr id="147" name="【体育館・プール】&#10;一人当たり面積該当値テキスト">
          <a:extLst>
            <a:ext uri="{FF2B5EF4-FFF2-40B4-BE49-F238E27FC236}">
              <a16:creationId xmlns:a16="http://schemas.microsoft.com/office/drawing/2014/main" id="{77A9D9AD-B639-4E18-A2D0-806F38C19A70}"/>
            </a:ext>
          </a:extLst>
        </xdr:cNvPr>
        <xdr:cNvSpPr txBox="1"/>
      </xdr:nvSpPr>
      <xdr:spPr>
        <a:xfrm>
          <a:off x="10515600" y="1023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139700</xdr:rowOff>
    </xdr:from>
    <xdr:to>
      <xdr:col>50</xdr:col>
      <xdr:colOff>165100</xdr:colOff>
      <xdr:row>62</xdr:row>
      <xdr:rowOff>69850</xdr:rowOff>
    </xdr:to>
    <xdr:sp macro="" textlink="">
      <xdr:nvSpPr>
        <xdr:cNvPr id="148" name="楕円 147">
          <a:extLst>
            <a:ext uri="{FF2B5EF4-FFF2-40B4-BE49-F238E27FC236}">
              <a16:creationId xmlns:a16="http://schemas.microsoft.com/office/drawing/2014/main" id="{D61C190E-F788-4675-B5A2-12893E1BAE7A}"/>
            </a:ext>
          </a:extLst>
        </xdr:cNvPr>
        <xdr:cNvSpPr/>
      </xdr:nvSpPr>
      <xdr:spPr>
        <a:xfrm>
          <a:off x="9588500" y="105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149352</xdr:rowOff>
    </xdr:from>
    <xdr:to>
      <xdr:col>55</xdr:col>
      <xdr:colOff>0</xdr:colOff>
      <xdr:row>62</xdr:row>
      <xdr:rowOff>19050</xdr:rowOff>
    </xdr:to>
    <xdr:cxnSp macro="">
      <xdr:nvCxnSpPr>
        <xdr:cNvPr id="149" name="直線コネクタ 148">
          <a:extLst>
            <a:ext uri="{FF2B5EF4-FFF2-40B4-BE49-F238E27FC236}">
              <a16:creationId xmlns:a16="http://schemas.microsoft.com/office/drawing/2014/main" id="{D8DC5555-E583-4733-B740-66FF2B890491}"/>
            </a:ext>
          </a:extLst>
        </xdr:cNvPr>
        <xdr:cNvCxnSpPr/>
      </xdr:nvCxnSpPr>
      <xdr:spPr>
        <a:xfrm flipV="1">
          <a:off x="9639300" y="10436352"/>
          <a:ext cx="838200" cy="21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148844</xdr:rowOff>
    </xdr:from>
    <xdr:to>
      <xdr:col>46</xdr:col>
      <xdr:colOff>38100</xdr:colOff>
      <xdr:row>62</xdr:row>
      <xdr:rowOff>78994</xdr:rowOff>
    </xdr:to>
    <xdr:sp macro="" textlink="">
      <xdr:nvSpPr>
        <xdr:cNvPr id="150" name="楕円 149">
          <a:extLst>
            <a:ext uri="{FF2B5EF4-FFF2-40B4-BE49-F238E27FC236}">
              <a16:creationId xmlns:a16="http://schemas.microsoft.com/office/drawing/2014/main" id="{021734BF-704C-4DA7-8929-AFD6F243B004}"/>
            </a:ext>
          </a:extLst>
        </xdr:cNvPr>
        <xdr:cNvSpPr/>
      </xdr:nvSpPr>
      <xdr:spPr>
        <a:xfrm>
          <a:off x="8699500" y="1060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19050</xdr:rowOff>
    </xdr:from>
    <xdr:to>
      <xdr:col>50</xdr:col>
      <xdr:colOff>114300</xdr:colOff>
      <xdr:row>62</xdr:row>
      <xdr:rowOff>28194</xdr:rowOff>
    </xdr:to>
    <xdr:cxnSp macro="">
      <xdr:nvCxnSpPr>
        <xdr:cNvPr id="151" name="直線コネクタ 150">
          <a:extLst>
            <a:ext uri="{FF2B5EF4-FFF2-40B4-BE49-F238E27FC236}">
              <a16:creationId xmlns:a16="http://schemas.microsoft.com/office/drawing/2014/main" id="{48CD9CF0-8658-47BC-91A6-D5FBD792D159}"/>
            </a:ext>
          </a:extLst>
        </xdr:cNvPr>
        <xdr:cNvCxnSpPr/>
      </xdr:nvCxnSpPr>
      <xdr:spPr>
        <a:xfrm flipV="1">
          <a:off x="8750300" y="1064895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160274</xdr:rowOff>
    </xdr:from>
    <xdr:to>
      <xdr:col>41</xdr:col>
      <xdr:colOff>101600</xdr:colOff>
      <xdr:row>62</xdr:row>
      <xdr:rowOff>90424</xdr:rowOff>
    </xdr:to>
    <xdr:sp macro="" textlink="">
      <xdr:nvSpPr>
        <xdr:cNvPr id="152" name="楕円 151">
          <a:extLst>
            <a:ext uri="{FF2B5EF4-FFF2-40B4-BE49-F238E27FC236}">
              <a16:creationId xmlns:a16="http://schemas.microsoft.com/office/drawing/2014/main" id="{4046769E-95CC-402E-BF50-1CC9C4820633}"/>
            </a:ext>
          </a:extLst>
        </xdr:cNvPr>
        <xdr:cNvSpPr/>
      </xdr:nvSpPr>
      <xdr:spPr>
        <a:xfrm>
          <a:off x="78105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28194</xdr:rowOff>
    </xdr:from>
    <xdr:to>
      <xdr:col>45</xdr:col>
      <xdr:colOff>177800</xdr:colOff>
      <xdr:row>62</xdr:row>
      <xdr:rowOff>39624</xdr:rowOff>
    </xdr:to>
    <xdr:cxnSp macro="">
      <xdr:nvCxnSpPr>
        <xdr:cNvPr id="153" name="直線コネクタ 152">
          <a:extLst>
            <a:ext uri="{FF2B5EF4-FFF2-40B4-BE49-F238E27FC236}">
              <a16:creationId xmlns:a16="http://schemas.microsoft.com/office/drawing/2014/main" id="{ABB2E002-4AE2-4619-8E38-699408238D2D}"/>
            </a:ext>
          </a:extLst>
        </xdr:cNvPr>
        <xdr:cNvCxnSpPr/>
      </xdr:nvCxnSpPr>
      <xdr:spPr>
        <a:xfrm flipV="1">
          <a:off x="7861300" y="1065809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158750</xdr:rowOff>
    </xdr:from>
    <xdr:to>
      <xdr:col>36</xdr:col>
      <xdr:colOff>165100</xdr:colOff>
      <xdr:row>62</xdr:row>
      <xdr:rowOff>88900</xdr:rowOff>
    </xdr:to>
    <xdr:sp macro="" textlink="">
      <xdr:nvSpPr>
        <xdr:cNvPr id="154" name="楕円 153">
          <a:extLst>
            <a:ext uri="{FF2B5EF4-FFF2-40B4-BE49-F238E27FC236}">
              <a16:creationId xmlns:a16="http://schemas.microsoft.com/office/drawing/2014/main" id="{3218CCA2-2D7E-4DD3-B2B7-CB3E5244C752}"/>
            </a:ext>
          </a:extLst>
        </xdr:cNvPr>
        <xdr:cNvSpPr/>
      </xdr:nvSpPr>
      <xdr:spPr>
        <a:xfrm>
          <a:off x="6921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38100</xdr:rowOff>
    </xdr:from>
    <xdr:to>
      <xdr:col>41</xdr:col>
      <xdr:colOff>50800</xdr:colOff>
      <xdr:row>62</xdr:row>
      <xdr:rowOff>39624</xdr:rowOff>
    </xdr:to>
    <xdr:cxnSp macro="">
      <xdr:nvCxnSpPr>
        <xdr:cNvPr id="155" name="直線コネクタ 154">
          <a:extLst>
            <a:ext uri="{FF2B5EF4-FFF2-40B4-BE49-F238E27FC236}">
              <a16:creationId xmlns:a16="http://schemas.microsoft.com/office/drawing/2014/main" id="{C5CA9340-4282-4CF0-99BE-4866267874B9}"/>
            </a:ext>
          </a:extLst>
        </xdr:cNvPr>
        <xdr:cNvCxnSpPr/>
      </xdr:nvCxnSpPr>
      <xdr:spPr>
        <a:xfrm>
          <a:off x="6972300" y="10668000"/>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162323</xdr:rowOff>
    </xdr:from>
    <xdr:ext cx="469744" cy="259045"/>
    <xdr:sp macro="" textlink="">
      <xdr:nvSpPr>
        <xdr:cNvPr id="156" name="n_1aveValue【体育館・プール】&#10;一人当たり面積">
          <a:extLst>
            <a:ext uri="{FF2B5EF4-FFF2-40B4-BE49-F238E27FC236}">
              <a16:creationId xmlns:a16="http://schemas.microsoft.com/office/drawing/2014/main" id="{15E8BA26-66C8-4129-A7E7-4A818F985AA7}"/>
            </a:ext>
          </a:extLst>
        </xdr:cNvPr>
        <xdr:cNvSpPr txBox="1"/>
      </xdr:nvSpPr>
      <xdr:spPr>
        <a:xfrm>
          <a:off x="9391727" y="1079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150893</xdr:rowOff>
    </xdr:from>
    <xdr:ext cx="469744" cy="259045"/>
    <xdr:sp macro="" textlink="">
      <xdr:nvSpPr>
        <xdr:cNvPr id="157" name="n_2aveValue【体育館・プール】&#10;一人当たり面積">
          <a:extLst>
            <a:ext uri="{FF2B5EF4-FFF2-40B4-BE49-F238E27FC236}">
              <a16:creationId xmlns:a16="http://schemas.microsoft.com/office/drawing/2014/main" id="{9CAE83FB-D942-478C-B21B-DCA6052F268C}"/>
            </a:ext>
          </a:extLst>
        </xdr:cNvPr>
        <xdr:cNvSpPr txBox="1"/>
      </xdr:nvSpPr>
      <xdr:spPr>
        <a:xfrm>
          <a:off x="8515427" y="1078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130319</xdr:rowOff>
    </xdr:from>
    <xdr:ext cx="469744" cy="259045"/>
    <xdr:sp macro="" textlink="">
      <xdr:nvSpPr>
        <xdr:cNvPr id="158" name="n_3aveValue【体育館・プール】&#10;一人当たり面積">
          <a:extLst>
            <a:ext uri="{FF2B5EF4-FFF2-40B4-BE49-F238E27FC236}">
              <a16:creationId xmlns:a16="http://schemas.microsoft.com/office/drawing/2014/main" id="{F7DA636B-50F2-4F8B-BFC2-21852180965C}"/>
            </a:ext>
          </a:extLst>
        </xdr:cNvPr>
        <xdr:cNvSpPr txBox="1"/>
      </xdr:nvSpPr>
      <xdr:spPr>
        <a:xfrm>
          <a:off x="7626427" y="1076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160037</xdr:rowOff>
    </xdr:from>
    <xdr:ext cx="469744" cy="259045"/>
    <xdr:sp macro="" textlink="">
      <xdr:nvSpPr>
        <xdr:cNvPr id="159" name="n_4aveValue【体育館・プール】&#10;一人当たり面積">
          <a:extLst>
            <a:ext uri="{FF2B5EF4-FFF2-40B4-BE49-F238E27FC236}">
              <a16:creationId xmlns:a16="http://schemas.microsoft.com/office/drawing/2014/main" id="{A8A7D6B3-114B-4C67-83A1-8AA2E3437E64}"/>
            </a:ext>
          </a:extLst>
        </xdr:cNvPr>
        <xdr:cNvSpPr txBox="1"/>
      </xdr:nvSpPr>
      <xdr:spPr>
        <a:xfrm>
          <a:off x="6737427"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86377</xdr:rowOff>
    </xdr:from>
    <xdr:ext cx="469744" cy="259045"/>
    <xdr:sp macro="" textlink="">
      <xdr:nvSpPr>
        <xdr:cNvPr id="160" name="n_1mainValue【体育館・プール】&#10;一人当たり面積">
          <a:extLst>
            <a:ext uri="{FF2B5EF4-FFF2-40B4-BE49-F238E27FC236}">
              <a16:creationId xmlns:a16="http://schemas.microsoft.com/office/drawing/2014/main" id="{A31180ED-C533-493F-8876-D8B08DDD41C3}"/>
            </a:ext>
          </a:extLst>
        </xdr:cNvPr>
        <xdr:cNvSpPr txBox="1"/>
      </xdr:nvSpPr>
      <xdr:spPr>
        <a:xfrm>
          <a:off x="939172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95521</xdr:rowOff>
    </xdr:from>
    <xdr:ext cx="469744" cy="259045"/>
    <xdr:sp macro="" textlink="">
      <xdr:nvSpPr>
        <xdr:cNvPr id="161" name="n_2mainValue【体育館・プール】&#10;一人当たり面積">
          <a:extLst>
            <a:ext uri="{FF2B5EF4-FFF2-40B4-BE49-F238E27FC236}">
              <a16:creationId xmlns:a16="http://schemas.microsoft.com/office/drawing/2014/main" id="{7E723154-0B33-4A41-ABE9-5E3A9ADFEDC3}"/>
            </a:ext>
          </a:extLst>
        </xdr:cNvPr>
        <xdr:cNvSpPr txBox="1"/>
      </xdr:nvSpPr>
      <xdr:spPr>
        <a:xfrm>
          <a:off x="8515427" y="1038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106951</xdr:rowOff>
    </xdr:from>
    <xdr:ext cx="469744" cy="259045"/>
    <xdr:sp macro="" textlink="">
      <xdr:nvSpPr>
        <xdr:cNvPr id="162" name="n_3mainValue【体育館・プール】&#10;一人当たり面積">
          <a:extLst>
            <a:ext uri="{FF2B5EF4-FFF2-40B4-BE49-F238E27FC236}">
              <a16:creationId xmlns:a16="http://schemas.microsoft.com/office/drawing/2014/main" id="{439B95FF-A0C6-4736-B65B-384D8D723502}"/>
            </a:ext>
          </a:extLst>
        </xdr:cNvPr>
        <xdr:cNvSpPr txBox="1"/>
      </xdr:nvSpPr>
      <xdr:spPr>
        <a:xfrm>
          <a:off x="7626427" y="1039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105427</xdr:rowOff>
    </xdr:from>
    <xdr:ext cx="469744" cy="259045"/>
    <xdr:sp macro="" textlink="">
      <xdr:nvSpPr>
        <xdr:cNvPr id="163" name="n_4mainValue【体育館・プール】&#10;一人当たり面積">
          <a:extLst>
            <a:ext uri="{FF2B5EF4-FFF2-40B4-BE49-F238E27FC236}">
              <a16:creationId xmlns:a16="http://schemas.microsoft.com/office/drawing/2014/main" id="{C89C671C-BBE0-45A7-99E0-455C27E428E0}"/>
            </a:ext>
          </a:extLst>
        </xdr:cNvPr>
        <xdr:cNvSpPr txBox="1"/>
      </xdr:nvSpPr>
      <xdr:spPr>
        <a:xfrm>
          <a:off x="6737427" y="1039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35DCA8A7-72EA-4295-AE57-1A6DA444728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FFCF15D2-AC32-45F9-A383-85C51585911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9EE99ECB-C517-427D-A755-52DCAE1478D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EA2F933B-8924-40AE-8238-4D3C6781EB6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2D17CA89-02AF-4F36-9501-C7DE5E33016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DC8B22E9-2A1A-4569-B2FF-389454B288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34E858A8-A5F2-426D-85D3-FE49841AD8D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FF721A8E-708B-4395-8511-9997D6BC325D}"/>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72" name="正方形/長方形 171">
          <a:extLst>
            <a:ext uri="{FF2B5EF4-FFF2-40B4-BE49-F238E27FC236}">
              <a16:creationId xmlns:a16="http://schemas.microsoft.com/office/drawing/2014/main" id="{BBAA4853-CDBE-4E33-8355-B3F7BD5A72A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73" name="正方形/長方形 172">
          <a:extLst>
            <a:ext uri="{FF2B5EF4-FFF2-40B4-BE49-F238E27FC236}">
              <a16:creationId xmlns:a16="http://schemas.microsoft.com/office/drawing/2014/main" id="{28B8751B-A2C6-463D-9503-EA691D1E45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4" name="正方形/長方形 173">
          <a:extLst>
            <a:ext uri="{FF2B5EF4-FFF2-40B4-BE49-F238E27FC236}">
              <a16:creationId xmlns:a16="http://schemas.microsoft.com/office/drawing/2014/main" id="{1CFEF0C8-FEFA-464A-A388-87F45C52713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5" name="正方形/長方形 174">
          <a:extLst>
            <a:ext uri="{FF2B5EF4-FFF2-40B4-BE49-F238E27FC236}">
              <a16:creationId xmlns:a16="http://schemas.microsoft.com/office/drawing/2014/main" id="{7E42CEB3-7EED-4230-B3AD-9BF5E85016A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6" name="正方形/長方形 175">
          <a:extLst>
            <a:ext uri="{FF2B5EF4-FFF2-40B4-BE49-F238E27FC236}">
              <a16:creationId xmlns:a16="http://schemas.microsoft.com/office/drawing/2014/main" id="{42A2959F-8E03-4A99-B978-FCC21E85B4B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7" name="正方形/長方形 176">
          <a:extLst>
            <a:ext uri="{FF2B5EF4-FFF2-40B4-BE49-F238E27FC236}">
              <a16:creationId xmlns:a16="http://schemas.microsoft.com/office/drawing/2014/main" id="{FDB8AB22-A29F-4E9E-AF80-DBE889BDA98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8" name="正方形/長方形 177">
          <a:extLst>
            <a:ext uri="{FF2B5EF4-FFF2-40B4-BE49-F238E27FC236}">
              <a16:creationId xmlns:a16="http://schemas.microsoft.com/office/drawing/2014/main" id="{17CDFE71-7350-48B4-8C92-113619FDEDA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9" name="正方形/長方形 178">
          <a:extLst>
            <a:ext uri="{FF2B5EF4-FFF2-40B4-BE49-F238E27FC236}">
              <a16:creationId xmlns:a16="http://schemas.microsoft.com/office/drawing/2014/main" id="{79334BC5-2786-4B8F-B943-1714DF2B2C5E}"/>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80" name="正方形/長方形 179">
          <a:extLst>
            <a:ext uri="{FF2B5EF4-FFF2-40B4-BE49-F238E27FC236}">
              <a16:creationId xmlns:a16="http://schemas.microsoft.com/office/drawing/2014/main" id="{6EC1210B-A607-452E-A8B9-4518A592202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1" name="正方形/長方形 180">
          <a:extLst>
            <a:ext uri="{FF2B5EF4-FFF2-40B4-BE49-F238E27FC236}">
              <a16:creationId xmlns:a16="http://schemas.microsoft.com/office/drawing/2014/main" id="{7FFA5CA4-B000-4847-B2C2-117D12DDCA1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2" name="正方形/長方形 181">
          <a:extLst>
            <a:ext uri="{FF2B5EF4-FFF2-40B4-BE49-F238E27FC236}">
              <a16:creationId xmlns:a16="http://schemas.microsoft.com/office/drawing/2014/main" id="{11909060-B662-44F4-B480-EAF83A366F7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3" name="正方形/長方形 182">
          <a:extLst>
            <a:ext uri="{FF2B5EF4-FFF2-40B4-BE49-F238E27FC236}">
              <a16:creationId xmlns:a16="http://schemas.microsoft.com/office/drawing/2014/main" id="{8810C201-6825-44F1-8C47-C3386F3D8E2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4" name="正方形/長方形 183">
          <a:extLst>
            <a:ext uri="{FF2B5EF4-FFF2-40B4-BE49-F238E27FC236}">
              <a16:creationId xmlns:a16="http://schemas.microsoft.com/office/drawing/2014/main" id="{EE45E2EE-7210-4B39-B6A2-FA52B13CC7A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5" name="正方形/長方形 184">
          <a:extLst>
            <a:ext uri="{FF2B5EF4-FFF2-40B4-BE49-F238E27FC236}">
              <a16:creationId xmlns:a16="http://schemas.microsoft.com/office/drawing/2014/main" id="{AE346EA3-E8E2-4B51-A42B-F78E9F34F40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6" name="正方形/長方形 185">
          <a:extLst>
            <a:ext uri="{FF2B5EF4-FFF2-40B4-BE49-F238E27FC236}">
              <a16:creationId xmlns:a16="http://schemas.microsoft.com/office/drawing/2014/main" id="{5B73E5A7-0C0C-4E09-BBA5-DEAF4A159BB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7" name="正方形/長方形 186">
          <a:extLst>
            <a:ext uri="{FF2B5EF4-FFF2-40B4-BE49-F238E27FC236}">
              <a16:creationId xmlns:a16="http://schemas.microsoft.com/office/drawing/2014/main" id="{81792033-72AC-4BC3-86D9-685516CD3E8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8" name="正方形/長方形 187">
          <a:extLst>
            <a:ext uri="{FF2B5EF4-FFF2-40B4-BE49-F238E27FC236}">
              <a16:creationId xmlns:a16="http://schemas.microsoft.com/office/drawing/2014/main" id="{61E3C834-B544-416E-BE92-B905AE13E95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9" name="正方形/長方形 188">
          <a:extLst>
            <a:ext uri="{FF2B5EF4-FFF2-40B4-BE49-F238E27FC236}">
              <a16:creationId xmlns:a16="http://schemas.microsoft.com/office/drawing/2014/main" id="{627F9BE7-FEE9-4655-BBE1-93DC7F7FA1E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0" name="正方形/長方形 189">
          <a:extLst>
            <a:ext uri="{FF2B5EF4-FFF2-40B4-BE49-F238E27FC236}">
              <a16:creationId xmlns:a16="http://schemas.microsoft.com/office/drawing/2014/main" id="{82E8002B-8C57-4FC6-9850-6137B5E31E8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91" name="正方形/長方形 190">
          <a:extLst>
            <a:ext uri="{FF2B5EF4-FFF2-40B4-BE49-F238E27FC236}">
              <a16:creationId xmlns:a16="http://schemas.microsoft.com/office/drawing/2014/main" id="{7609A2E2-0835-4A56-8F73-951FD801CB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92" name="正方形/長方形 191">
          <a:extLst>
            <a:ext uri="{FF2B5EF4-FFF2-40B4-BE49-F238E27FC236}">
              <a16:creationId xmlns:a16="http://schemas.microsoft.com/office/drawing/2014/main" id="{89C20452-D97E-4614-9336-28FF1F03F14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93" name="正方形/長方形 192">
          <a:extLst>
            <a:ext uri="{FF2B5EF4-FFF2-40B4-BE49-F238E27FC236}">
              <a16:creationId xmlns:a16="http://schemas.microsoft.com/office/drawing/2014/main" id="{E140D969-C75F-43CF-A4C4-DFA1D852BCD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4" name="正方形/長方形 193">
          <a:extLst>
            <a:ext uri="{FF2B5EF4-FFF2-40B4-BE49-F238E27FC236}">
              <a16:creationId xmlns:a16="http://schemas.microsoft.com/office/drawing/2014/main" id="{D358045D-6630-4A2C-A141-3DE625DB120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5" name="正方形/長方形 194">
          <a:extLst>
            <a:ext uri="{FF2B5EF4-FFF2-40B4-BE49-F238E27FC236}">
              <a16:creationId xmlns:a16="http://schemas.microsoft.com/office/drawing/2014/main" id="{FD5B8A29-E431-4285-B789-3782A656F886}"/>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6" name="正方形/長方形 195">
          <a:extLst>
            <a:ext uri="{FF2B5EF4-FFF2-40B4-BE49-F238E27FC236}">
              <a16:creationId xmlns:a16="http://schemas.microsoft.com/office/drawing/2014/main" id="{795BD797-F6B3-4E5F-A945-772EB719EB0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7" name="正方形/長方形 196">
          <a:extLst>
            <a:ext uri="{FF2B5EF4-FFF2-40B4-BE49-F238E27FC236}">
              <a16:creationId xmlns:a16="http://schemas.microsoft.com/office/drawing/2014/main" id="{75FEB8A9-8675-44DA-933A-F646099D858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8" name="正方形/長方形 197">
          <a:extLst>
            <a:ext uri="{FF2B5EF4-FFF2-40B4-BE49-F238E27FC236}">
              <a16:creationId xmlns:a16="http://schemas.microsoft.com/office/drawing/2014/main" id="{516CE317-395E-4D26-93D3-D9930D20AD4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9" name="正方形/長方形 198">
          <a:extLst>
            <a:ext uri="{FF2B5EF4-FFF2-40B4-BE49-F238E27FC236}">
              <a16:creationId xmlns:a16="http://schemas.microsoft.com/office/drawing/2014/main" id="{D43373F9-B1C9-41D4-8E2A-6024027DC0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00" name="正方形/長方形 199">
          <a:extLst>
            <a:ext uri="{FF2B5EF4-FFF2-40B4-BE49-F238E27FC236}">
              <a16:creationId xmlns:a16="http://schemas.microsoft.com/office/drawing/2014/main" id="{08A2FBA4-1865-4D17-8927-3BCBBDCECC3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01" name="正方形/長方形 200">
          <a:extLst>
            <a:ext uri="{FF2B5EF4-FFF2-40B4-BE49-F238E27FC236}">
              <a16:creationId xmlns:a16="http://schemas.microsoft.com/office/drawing/2014/main" id="{54517569-7EF2-49AE-85CE-1BD46497A2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02" name="正方形/長方形 201">
          <a:extLst>
            <a:ext uri="{FF2B5EF4-FFF2-40B4-BE49-F238E27FC236}">
              <a16:creationId xmlns:a16="http://schemas.microsoft.com/office/drawing/2014/main" id="{6069FF4A-A9E5-4A00-8E63-893E18473C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03" name="正方形/長方形 202">
          <a:extLst>
            <a:ext uri="{FF2B5EF4-FFF2-40B4-BE49-F238E27FC236}">
              <a16:creationId xmlns:a16="http://schemas.microsoft.com/office/drawing/2014/main" id="{13676CCF-4D0A-436D-8247-BC9C697023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04" name="テキスト ボックス 203">
          <a:extLst>
            <a:ext uri="{FF2B5EF4-FFF2-40B4-BE49-F238E27FC236}">
              <a16:creationId xmlns:a16="http://schemas.microsoft.com/office/drawing/2014/main" id="{03E65D2A-DF53-49CA-A098-D9D4FFB61A9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05" name="直線コネクタ 204">
          <a:extLst>
            <a:ext uri="{FF2B5EF4-FFF2-40B4-BE49-F238E27FC236}">
              <a16:creationId xmlns:a16="http://schemas.microsoft.com/office/drawing/2014/main" id="{4EDF04A6-4625-47CE-8A29-8B4258E99D1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06" name="テキスト ボックス 205">
          <a:extLst>
            <a:ext uri="{FF2B5EF4-FFF2-40B4-BE49-F238E27FC236}">
              <a16:creationId xmlns:a16="http://schemas.microsoft.com/office/drawing/2014/main" id="{30025AEA-A95A-4420-B822-DE59B2CBB7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207" name="直線コネクタ 206">
          <a:extLst>
            <a:ext uri="{FF2B5EF4-FFF2-40B4-BE49-F238E27FC236}">
              <a16:creationId xmlns:a16="http://schemas.microsoft.com/office/drawing/2014/main" id="{C17773EA-695C-4586-8277-9D87A4AB619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208" name="テキスト ボックス 207">
          <a:extLst>
            <a:ext uri="{FF2B5EF4-FFF2-40B4-BE49-F238E27FC236}">
              <a16:creationId xmlns:a16="http://schemas.microsoft.com/office/drawing/2014/main" id="{EDCF9967-9CA3-49C7-820E-7783C497253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209" name="直線コネクタ 208">
          <a:extLst>
            <a:ext uri="{FF2B5EF4-FFF2-40B4-BE49-F238E27FC236}">
              <a16:creationId xmlns:a16="http://schemas.microsoft.com/office/drawing/2014/main" id="{D858E401-55D4-4BBC-ACD4-66B4C67526BE}"/>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210" name="テキスト ボックス 209">
          <a:extLst>
            <a:ext uri="{FF2B5EF4-FFF2-40B4-BE49-F238E27FC236}">
              <a16:creationId xmlns:a16="http://schemas.microsoft.com/office/drawing/2014/main" id="{1ADE88A2-35CE-40E8-B753-39817A76D8C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211" name="直線コネクタ 210">
          <a:extLst>
            <a:ext uri="{FF2B5EF4-FFF2-40B4-BE49-F238E27FC236}">
              <a16:creationId xmlns:a16="http://schemas.microsoft.com/office/drawing/2014/main" id="{77255EDC-F847-4D5A-A3F1-14FB7BFA50A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212" name="テキスト ボックス 211">
          <a:extLst>
            <a:ext uri="{FF2B5EF4-FFF2-40B4-BE49-F238E27FC236}">
              <a16:creationId xmlns:a16="http://schemas.microsoft.com/office/drawing/2014/main" id="{288CA94F-C51A-406A-BAE8-04683BB27B5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213" name="直線コネクタ 212">
          <a:extLst>
            <a:ext uri="{FF2B5EF4-FFF2-40B4-BE49-F238E27FC236}">
              <a16:creationId xmlns:a16="http://schemas.microsoft.com/office/drawing/2014/main" id="{A590C7C7-D849-4CDD-8DA6-DF6A2265532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214" name="テキスト ボックス 213">
          <a:extLst>
            <a:ext uri="{FF2B5EF4-FFF2-40B4-BE49-F238E27FC236}">
              <a16:creationId xmlns:a16="http://schemas.microsoft.com/office/drawing/2014/main" id="{BB7B3415-F4F1-4BFB-B511-582AA983E3F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215" name="直線コネクタ 214">
          <a:extLst>
            <a:ext uri="{FF2B5EF4-FFF2-40B4-BE49-F238E27FC236}">
              <a16:creationId xmlns:a16="http://schemas.microsoft.com/office/drawing/2014/main" id="{B6FE9C39-FB9D-45FD-A805-CFB442A60A4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216" name="テキスト ボックス 215">
          <a:extLst>
            <a:ext uri="{FF2B5EF4-FFF2-40B4-BE49-F238E27FC236}">
              <a16:creationId xmlns:a16="http://schemas.microsoft.com/office/drawing/2014/main" id="{B999FB61-259D-439C-B938-85FA7086375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217" name="直線コネクタ 216">
          <a:extLst>
            <a:ext uri="{FF2B5EF4-FFF2-40B4-BE49-F238E27FC236}">
              <a16:creationId xmlns:a16="http://schemas.microsoft.com/office/drawing/2014/main" id="{4D678164-AB2D-424C-B105-DC5F3D78212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218" name="テキスト ボックス 217">
          <a:extLst>
            <a:ext uri="{FF2B5EF4-FFF2-40B4-BE49-F238E27FC236}">
              <a16:creationId xmlns:a16="http://schemas.microsoft.com/office/drawing/2014/main" id="{A458A510-1E06-4C70-9FCB-11E46C59CE8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219" name="【一般廃棄物処理施設】&#10;有形固定資産減価償却率グラフ枠">
          <a:extLst>
            <a:ext uri="{FF2B5EF4-FFF2-40B4-BE49-F238E27FC236}">
              <a16:creationId xmlns:a16="http://schemas.microsoft.com/office/drawing/2014/main" id="{AFD5713B-B9B2-4EFD-A687-B09E392F379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97155</xdr:rowOff>
    </xdr:from>
    <xdr:to>
      <xdr:col>85</xdr:col>
      <xdr:colOff>126364</xdr:colOff>
      <xdr:row>42</xdr:row>
      <xdr:rowOff>38100</xdr:rowOff>
    </xdr:to>
    <xdr:cxnSp macro="">
      <xdr:nvCxnSpPr>
        <xdr:cNvPr id="220" name="直線コネクタ 219">
          <a:extLst>
            <a:ext uri="{FF2B5EF4-FFF2-40B4-BE49-F238E27FC236}">
              <a16:creationId xmlns:a16="http://schemas.microsoft.com/office/drawing/2014/main" id="{166A8D08-9784-4946-98C7-E828FD14A97A}"/>
            </a:ext>
          </a:extLst>
        </xdr:cNvPr>
        <xdr:cNvCxnSpPr/>
      </xdr:nvCxnSpPr>
      <xdr:spPr>
        <a:xfrm flipV="1">
          <a:off x="16318864" y="5755005"/>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221" name="【一般廃棄物処理施設】&#10;有形固定資産減価償却率最小値テキスト">
          <a:extLst>
            <a:ext uri="{FF2B5EF4-FFF2-40B4-BE49-F238E27FC236}">
              <a16:creationId xmlns:a16="http://schemas.microsoft.com/office/drawing/2014/main" id="{A6C6825B-02AF-4A56-AFFC-E9BA385C5236}"/>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222" name="直線コネクタ 221">
          <a:extLst>
            <a:ext uri="{FF2B5EF4-FFF2-40B4-BE49-F238E27FC236}">
              <a16:creationId xmlns:a16="http://schemas.microsoft.com/office/drawing/2014/main" id="{F7030138-0E9D-4127-A55F-4AB7E3C67B4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43832</xdr:rowOff>
    </xdr:from>
    <xdr:ext cx="405111" cy="259045"/>
    <xdr:sp macro="" textlink="">
      <xdr:nvSpPr>
        <xdr:cNvPr id="223" name="【一般廃棄物処理施設】&#10;有形固定資産減価償却率最大値テキスト">
          <a:extLst>
            <a:ext uri="{FF2B5EF4-FFF2-40B4-BE49-F238E27FC236}">
              <a16:creationId xmlns:a16="http://schemas.microsoft.com/office/drawing/2014/main" id="{B325FD39-33DA-45BD-B77B-ADC82E236A92}"/>
            </a:ext>
          </a:extLst>
        </xdr:cNvPr>
        <xdr:cNvSpPr txBox="1"/>
      </xdr:nvSpPr>
      <xdr:spPr>
        <a:xfrm>
          <a:off x="16357600"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97155</xdr:rowOff>
    </xdr:from>
    <xdr:to>
      <xdr:col>86</xdr:col>
      <xdr:colOff>25400</xdr:colOff>
      <xdr:row>33</xdr:row>
      <xdr:rowOff>97155</xdr:rowOff>
    </xdr:to>
    <xdr:cxnSp macro="">
      <xdr:nvCxnSpPr>
        <xdr:cNvPr id="224" name="直線コネクタ 223">
          <a:extLst>
            <a:ext uri="{FF2B5EF4-FFF2-40B4-BE49-F238E27FC236}">
              <a16:creationId xmlns:a16="http://schemas.microsoft.com/office/drawing/2014/main" id="{B15D6726-802F-4D9C-A46B-7B9B8B6E3E5C}"/>
            </a:ext>
          </a:extLst>
        </xdr:cNvPr>
        <xdr:cNvCxnSpPr/>
      </xdr:nvCxnSpPr>
      <xdr:spPr>
        <a:xfrm>
          <a:off x="16230600" y="5755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111142</xdr:rowOff>
    </xdr:from>
    <xdr:ext cx="405111" cy="259045"/>
    <xdr:sp macro="" textlink="">
      <xdr:nvSpPr>
        <xdr:cNvPr id="225" name="【一般廃棄物処理施設】&#10;有形固定資産減価償却率平均値テキスト">
          <a:extLst>
            <a:ext uri="{FF2B5EF4-FFF2-40B4-BE49-F238E27FC236}">
              <a16:creationId xmlns:a16="http://schemas.microsoft.com/office/drawing/2014/main" id="{D425B8FE-62C2-4FEB-BD77-1B10E466729A}"/>
            </a:ext>
          </a:extLst>
        </xdr:cNvPr>
        <xdr:cNvSpPr txBox="1"/>
      </xdr:nvSpPr>
      <xdr:spPr>
        <a:xfrm>
          <a:off x="16357600" y="6283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88265</xdr:rowOff>
    </xdr:from>
    <xdr:to>
      <xdr:col>85</xdr:col>
      <xdr:colOff>177800</xdr:colOff>
      <xdr:row>38</xdr:row>
      <xdr:rowOff>18415</xdr:rowOff>
    </xdr:to>
    <xdr:sp macro="" textlink="">
      <xdr:nvSpPr>
        <xdr:cNvPr id="226" name="フローチャート: 判断 225">
          <a:extLst>
            <a:ext uri="{FF2B5EF4-FFF2-40B4-BE49-F238E27FC236}">
              <a16:creationId xmlns:a16="http://schemas.microsoft.com/office/drawing/2014/main" id="{E80307C3-FD44-4253-928C-285CF150E5DA}"/>
            </a:ext>
          </a:extLst>
        </xdr:cNvPr>
        <xdr:cNvSpPr/>
      </xdr:nvSpPr>
      <xdr:spPr>
        <a:xfrm>
          <a:off x="162687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57785</xdr:rowOff>
    </xdr:from>
    <xdr:to>
      <xdr:col>81</xdr:col>
      <xdr:colOff>101600</xdr:colOff>
      <xdr:row>37</xdr:row>
      <xdr:rowOff>159385</xdr:rowOff>
    </xdr:to>
    <xdr:sp macro="" textlink="">
      <xdr:nvSpPr>
        <xdr:cNvPr id="227" name="フローチャート: 判断 226">
          <a:extLst>
            <a:ext uri="{FF2B5EF4-FFF2-40B4-BE49-F238E27FC236}">
              <a16:creationId xmlns:a16="http://schemas.microsoft.com/office/drawing/2014/main" id="{BEA6DEA2-BA4E-4A7C-AD5A-142787755EB2}"/>
            </a:ext>
          </a:extLst>
        </xdr:cNvPr>
        <xdr:cNvSpPr/>
      </xdr:nvSpPr>
      <xdr:spPr>
        <a:xfrm>
          <a:off x="15430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228" name="フローチャート: 判断 227">
          <a:extLst>
            <a:ext uri="{FF2B5EF4-FFF2-40B4-BE49-F238E27FC236}">
              <a16:creationId xmlns:a16="http://schemas.microsoft.com/office/drawing/2014/main" id="{B062E30B-2F24-4111-8C0E-7E6C6C166608}"/>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229" name="フローチャート: 判断 228">
          <a:extLst>
            <a:ext uri="{FF2B5EF4-FFF2-40B4-BE49-F238E27FC236}">
              <a16:creationId xmlns:a16="http://schemas.microsoft.com/office/drawing/2014/main" id="{E8D64301-50B3-4792-A876-8D3DAB642237}"/>
            </a:ext>
          </a:extLst>
        </xdr:cNvPr>
        <xdr:cNvSpPr/>
      </xdr:nvSpPr>
      <xdr:spPr>
        <a:xfrm>
          <a:off x="13652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230" name="フローチャート: 判断 229">
          <a:extLst>
            <a:ext uri="{FF2B5EF4-FFF2-40B4-BE49-F238E27FC236}">
              <a16:creationId xmlns:a16="http://schemas.microsoft.com/office/drawing/2014/main" id="{AB43CCAF-6C65-4636-837B-2EC688FC720B}"/>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231" name="テキスト ボックス 230">
          <a:extLst>
            <a:ext uri="{FF2B5EF4-FFF2-40B4-BE49-F238E27FC236}">
              <a16:creationId xmlns:a16="http://schemas.microsoft.com/office/drawing/2014/main" id="{961F8E50-6461-4043-8FA3-6931138C7C2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232" name="テキスト ボックス 231">
          <a:extLst>
            <a:ext uri="{FF2B5EF4-FFF2-40B4-BE49-F238E27FC236}">
              <a16:creationId xmlns:a16="http://schemas.microsoft.com/office/drawing/2014/main" id="{D8381274-DB43-49DC-8BC5-DE4DBC2E0E5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233" name="テキスト ボックス 232">
          <a:extLst>
            <a:ext uri="{FF2B5EF4-FFF2-40B4-BE49-F238E27FC236}">
              <a16:creationId xmlns:a16="http://schemas.microsoft.com/office/drawing/2014/main" id="{B0E0630B-BC85-4C2E-B6DD-A42D3121DC8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234" name="テキスト ボックス 233">
          <a:extLst>
            <a:ext uri="{FF2B5EF4-FFF2-40B4-BE49-F238E27FC236}">
              <a16:creationId xmlns:a16="http://schemas.microsoft.com/office/drawing/2014/main" id="{587A6586-7098-4CB5-8D3A-8FA123B1622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235" name="テキスト ボックス 234">
          <a:extLst>
            <a:ext uri="{FF2B5EF4-FFF2-40B4-BE49-F238E27FC236}">
              <a16:creationId xmlns:a16="http://schemas.microsoft.com/office/drawing/2014/main" id="{57D2F43A-9153-4E99-8B18-03346E23BB5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31115</xdr:rowOff>
    </xdr:from>
    <xdr:to>
      <xdr:col>85</xdr:col>
      <xdr:colOff>177800</xdr:colOff>
      <xdr:row>39</xdr:row>
      <xdr:rowOff>132715</xdr:rowOff>
    </xdr:to>
    <xdr:sp macro="" textlink="">
      <xdr:nvSpPr>
        <xdr:cNvPr id="236" name="楕円 235">
          <a:extLst>
            <a:ext uri="{FF2B5EF4-FFF2-40B4-BE49-F238E27FC236}">
              <a16:creationId xmlns:a16="http://schemas.microsoft.com/office/drawing/2014/main" id="{C9FBB283-88D2-4EE5-801B-A36A41B0BDFC}"/>
            </a:ext>
          </a:extLst>
        </xdr:cNvPr>
        <xdr:cNvSpPr/>
      </xdr:nvSpPr>
      <xdr:spPr>
        <a:xfrm>
          <a:off x="16268700" y="671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9542</xdr:rowOff>
    </xdr:from>
    <xdr:ext cx="405111" cy="259045"/>
    <xdr:sp macro="" textlink="">
      <xdr:nvSpPr>
        <xdr:cNvPr id="237" name="【一般廃棄物処理施設】&#10;有形固定資産減価償却率該当値テキスト">
          <a:extLst>
            <a:ext uri="{FF2B5EF4-FFF2-40B4-BE49-F238E27FC236}">
              <a16:creationId xmlns:a16="http://schemas.microsoft.com/office/drawing/2014/main" id="{EABEC5A0-8C25-43BD-BCB7-A87D24608569}"/>
            </a:ext>
          </a:extLst>
        </xdr:cNvPr>
        <xdr:cNvSpPr txBox="1"/>
      </xdr:nvSpPr>
      <xdr:spPr>
        <a:xfrm>
          <a:off x="16357600" y="6696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162560</xdr:rowOff>
    </xdr:from>
    <xdr:to>
      <xdr:col>81</xdr:col>
      <xdr:colOff>101600</xdr:colOff>
      <xdr:row>39</xdr:row>
      <xdr:rowOff>92710</xdr:rowOff>
    </xdr:to>
    <xdr:sp macro="" textlink="">
      <xdr:nvSpPr>
        <xdr:cNvPr id="238" name="楕円 237">
          <a:extLst>
            <a:ext uri="{FF2B5EF4-FFF2-40B4-BE49-F238E27FC236}">
              <a16:creationId xmlns:a16="http://schemas.microsoft.com/office/drawing/2014/main" id="{C2F9007F-45A0-430A-BDFE-7F06AA543FF5}"/>
            </a:ext>
          </a:extLst>
        </xdr:cNvPr>
        <xdr:cNvSpPr/>
      </xdr:nvSpPr>
      <xdr:spPr>
        <a:xfrm>
          <a:off x="15430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41910</xdr:rowOff>
    </xdr:from>
    <xdr:to>
      <xdr:col>85</xdr:col>
      <xdr:colOff>127000</xdr:colOff>
      <xdr:row>39</xdr:row>
      <xdr:rowOff>81915</xdr:rowOff>
    </xdr:to>
    <xdr:cxnSp macro="">
      <xdr:nvCxnSpPr>
        <xdr:cNvPr id="239" name="直線コネクタ 238">
          <a:extLst>
            <a:ext uri="{FF2B5EF4-FFF2-40B4-BE49-F238E27FC236}">
              <a16:creationId xmlns:a16="http://schemas.microsoft.com/office/drawing/2014/main" id="{7FC9B91F-3CC5-48A5-B359-2ADB32249BE2}"/>
            </a:ext>
          </a:extLst>
        </xdr:cNvPr>
        <xdr:cNvCxnSpPr/>
      </xdr:nvCxnSpPr>
      <xdr:spPr>
        <a:xfrm>
          <a:off x="15481300" y="672846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109220</xdr:rowOff>
    </xdr:from>
    <xdr:to>
      <xdr:col>76</xdr:col>
      <xdr:colOff>165100</xdr:colOff>
      <xdr:row>39</xdr:row>
      <xdr:rowOff>39370</xdr:rowOff>
    </xdr:to>
    <xdr:sp macro="" textlink="">
      <xdr:nvSpPr>
        <xdr:cNvPr id="240" name="楕円 239">
          <a:extLst>
            <a:ext uri="{FF2B5EF4-FFF2-40B4-BE49-F238E27FC236}">
              <a16:creationId xmlns:a16="http://schemas.microsoft.com/office/drawing/2014/main" id="{76DEEC1C-D3B6-4145-964A-C60A4032D087}"/>
            </a:ext>
          </a:extLst>
        </xdr:cNvPr>
        <xdr:cNvSpPr/>
      </xdr:nvSpPr>
      <xdr:spPr>
        <a:xfrm>
          <a:off x="14541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160020</xdr:rowOff>
    </xdr:from>
    <xdr:to>
      <xdr:col>81</xdr:col>
      <xdr:colOff>50800</xdr:colOff>
      <xdr:row>39</xdr:row>
      <xdr:rowOff>41910</xdr:rowOff>
    </xdr:to>
    <xdr:cxnSp macro="">
      <xdr:nvCxnSpPr>
        <xdr:cNvPr id="241" name="直線コネクタ 240">
          <a:extLst>
            <a:ext uri="{FF2B5EF4-FFF2-40B4-BE49-F238E27FC236}">
              <a16:creationId xmlns:a16="http://schemas.microsoft.com/office/drawing/2014/main" id="{D98559B9-4817-469D-B7BC-E41F081F341F}"/>
            </a:ext>
          </a:extLst>
        </xdr:cNvPr>
        <xdr:cNvCxnSpPr/>
      </xdr:nvCxnSpPr>
      <xdr:spPr>
        <a:xfrm>
          <a:off x="14592300" y="6675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86360</xdr:rowOff>
    </xdr:from>
    <xdr:to>
      <xdr:col>72</xdr:col>
      <xdr:colOff>38100</xdr:colOff>
      <xdr:row>39</xdr:row>
      <xdr:rowOff>16510</xdr:rowOff>
    </xdr:to>
    <xdr:sp macro="" textlink="">
      <xdr:nvSpPr>
        <xdr:cNvPr id="242" name="楕円 241">
          <a:extLst>
            <a:ext uri="{FF2B5EF4-FFF2-40B4-BE49-F238E27FC236}">
              <a16:creationId xmlns:a16="http://schemas.microsoft.com/office/drawing/2014/main" id="{B2194228-163A-425A-9325-EDCA26FEC408}"/>
            </a:ext>
          </a:extLst>
        </xdr:cNvPr>
        <xdr:cNvSpPr/>
      </xdr:nvSpPr>
      <xdr:spPr>
        <a:xfrm>
          <a:off x="13652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137160</xdr:rowOff>
    </xdr:from>
    <xdr:to>
      <xdr:col>76</xdr:col>
      <xdr:colOff>114300</xdr:colOff>
      <xdr:row>38</xdr:row>
      <xdr:rowOff>160020</xdr:rowOff>
    </xdr:to>
    <xdr:cxnSp macro="">
      <xdr:nvCxnSpPr>
        <xdr:cNvPr id="243" name="直線コネクタ 242">
          <a:extLst>
            <a:ext uri="{FF2B5EF4-FFF2-40B4-BE49-F238E27FC236}">
              <a16:creationId xmlns:a16="http://schemas.microsoft.com/office/drawing/2014/main" id="{CFA49C1A-DAA0-4E8C-9862-6EC423879549}"/>
            </a:ext>
          </a:extLst>
        </xdr:cNvPr>
        <xdr:cNvCxnSpPr/>
      </xdr:nvCxnSpPr>
      <xdr:spPr>
        <a:xfrm>
          <a:off x="13703300" y="66522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42545</xdr:rowOff>
    </xdr:from>
    <xdr:to>
      <xdr:col>67</xdr:col>
      <xdr:colOff>101600</xdr:colOff>
      <xdr:row>38</xdr:row>
      <xdr:rowOff>144145</xdr:rowOff>
    </xdr:to>
    <xdr:sp macro="" textlink="">
      <xdr:nvSpPr>
        <xdr:cNvPr id="244" name="楕円 243">
          <a:extLst>
            <a:ext uri="{FF2B5EF4-FFF2-40B4-BE49-F238E27FC236}">
              <a16:creationId xmlns:a16="http://schemas.microsoft.com/office/drawing/2014/main" id="{B2F3F60E-D1E9-47E5-A416-37426C526F9C}"/>
            </a:ext>
          </a:extLst>
        </xdr:cNvPr>
        <xdr:cNvSpPr/>
      </xdr:nvSpPr>
      <xdr:spPr>
        <a:xfrm>
          <a:off x="12763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93345</xdr:rowOff>
    </xdr:from>
    <xdr:to>
      <xdr:col>71</xdr:col>
      <xdr:colOff>177800</xdr:colOff>
      <xdr:row>38</xdr:row>
      <xdr:rowOff>137160</xdr:rowOff>
    </xdr:to>
    <xdr:cxnSp macro="">
      <xdr:nvCxnSpPr>
        <xdr:cNvPr id="245" name="直線コネクタ 244">
          <a:extLst>
            <a:ext uri="{FF2B5EF4-FFF2-40B4-BE49-F238E27FC236}">
              <a16:creationId xmlns:a16="http://schemas.microsoft.com/office/drawing/2014/main" id="{6893B8CE-757C-4A2E-80FC-9D96D9A47B26}"/>
            </a:ext>
          </a:extLst>
        </xdr:cNvPr>
        <xdr:cNvCxnSpPr/>
      </xdr:nvCxnSpPr>
      <xdr:spPr>
        <a:xfrm>
          <a:off x="12814300" y="660844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4462</xdr:rowOff>
    </xdr:from>
    <xdr:ext cx="405111" cy="259045"/>
    <xdr:sp macro="" textlink="">
      <xdr:nvSpPr>
        <xdr:cNvPr id="246" name="n_1aveValue【一般廃棄物処理施設】&#10;有形固定資産減価償却率">
          <a:extLst>
            <a:ext uri="{FF2B5EF4-FFF2-40B4-BE49-F238E27FC236}">
              <a16:creationId xmlns:a16="http://schemas.microsoft.com/office/drawing/2014/main" id="{052476D7-961B-475D-96C9-D6D43DC07B6D}"/>
            </a:ext>
          </a:extLst>
        </xdr:cNvPr>
        <xdr:cNvSpPr txBox="1"/>
      </xdr:nvSpPr>
      <xdr:spPr>
        <a:xfrm>
          <a:off x="15266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247" name="n_2aveValue【一般廃棄物処理施設】&#10;有形固定資産減価償却率">
          <a:extLst>
            <a:ext uri="{FF2B5EF4-FFF2-40B4-BE49-F238E27FC236}">
              <a16:creationId xmlns:a16="http://schemas.microsoft.com/office/drawing/2014/main" id="{8F4E4502-07B0-4117-B2F4-B53E38664D56}"/>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248" name="n_3aveValue【一般廃棄物処理施設】&#10;有形固定資産減価償却率">
          <a:extLst>
            <a:ext uri="{FF2B5EF4-FFF2-40B4-BE49-F238E27FC236}">
              <a16:creationId xmlns:a16="http://schemas.microsoft.com/office/drawing/2014/main" id="{D999968B-C08C-4F6B-9ACE-61B0EAB0DE9F}"/>
            </a:ext>
          </a:extLst>
        </xdr:cNvPr>
        <xdr:cNvSpPr txBox="1"/>
      </xdr:nvSpPr>
      <xdr:spPr>
        <a:xfrm>
          <a:off x="1350074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249" name="n_4aveValue【一般廃棄物処理施設】&#10;有形固定資産減価償却率">
          <a:extLst>
            <a:ext uri="{FF2B5EF4-FFF2-40B4-BE49-F238E27FC236}">
              <a16:creationId xmlns:a16="http://schemas.microsoft.com/office/drawing/2014/main" id="{7EBA312A-6460-4569-92B6-4FB605321544}"/>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83837</xdr:rowOff>
    </xdr:from>
    <xdr:ext cx="405111" cy="259045"/>
    <xdr:sp macro="" textlink="">
      <xdr:nvSpPr>
        <xdr:cNvPr id="250" name="n_1mainValue【一般廃棄物処理施設】&#10;有形固定資産減価償却率">
          <a:extLst>
            <a:ext uri="{FF2B5EF4-FFF2-40B4-BE49-F238E27FC236}">
              <a16:creationId xmlns:a16="http://schemas.microsoft.com/office/drawing/2014/main" id="{219993C9-ADCD-4A2F-8D33-165C4FFBE410}"/>
            </a:ext>
          </a:extLst>
        </xdr:cNvPr>
        <xdr:cNvSpPr txBox="1"/>
      </xdr:nvSpPr>
      <xdr:spPr>
        <a:xfrm>
          <a:off x="15266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30497</xdr:rowOff>
    </xdr:from>
    <xdr:ext cx="405111" cy="259045"/>
    <xdr:sp macro="" textlink="">
      <xdr:nvSpPr>
        <xdr:cNvPr id="251" name="n_2mainValue【一般廃棄物処理施設】&#10;有形固定資産減価償却率">
          <a:extLst>
            <a:ext uri="{FF2B5EF4-FFF2-40B4-BE49-F238E27FC236}">
              <a16:creationId xmlns:a16="http://schemas.microsoft.com/office/drawing/2014/main" id="{19B82A82-6A7B-4461-A995-6FF530821D21}"/>
            </a:ext>
          </a:extLst>
        </xdr:cNvPr>
        <xdr:cNvSpPr txBox="1"/>
      </xdr:nvSpPr>
      <xdr:spPr>
        <a:xfrm>
          <a:off x="14389744" y="671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7637</xdr:rowOff>
    </xdr:from>
    <xdr:ext cx="405111" cy="259045"/>
    <xdr:sp macro="" textlink="">
      <xdr:nvSpPr>
        <xdr:cNvPr id="252" name="n_3mainValue【一般廃棄物処理施設】&#10;有形固定資産減価償却率">
          <a:extLst>
            <a:ext uri="{FF2B5EF4-FFF2-40B4-BE49-F238E27FC236}">
              <a16:creationId xmlns:a16="http://schemas.microsoft.com/office/drawing/2014/main" id="{6A2D2878-162C-4016-9E7B-BD03C82F25A1}"/>
            </a:ext>
          </a:extLst>
        </xdr:cNvPr>
        <xdr:cNvSpPr txBox="1"/>
      </xdr:nvSpPr>
      <xdr:spPr>
        <a:xfrm>
          <a:off x="135007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135272</xdr:rowOff>
    </xdr:from>
    <xdr:ext cx="405111" cy="259045"/>
    <xdr:sp macro="" textlink="">
      <xdr:nvSpPr>
        <xdr:cNvPr id="253" name="n_4mainValue【一般廃棄物処理施設】&#10;有形固定資産減価償却率">
          <a:extLst>
            <a:ext uri="{FF2B5EF4-FFF2-40B4-BE49-F238E27FC236}">
              <a16:creationId xmlns:a16="http://schemas.microsoft.com/office/drawing/2014/main" id="{2B469210-FD75-4982-8C62-0E04AFC12C3B}"/>
            </a:ext>
          </a:extLst>
        </xdr:cNvPr>
        <xdr:cNvSpPr txBox="1"/>
      </xdr:nvSpPr>
      <xdr:spPr>
        <a:xfrm>
          <a:off x="126117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254" name="正方形/長方形 253">
          <a:extLst>
            <a:ext uri="{FF2B5EF4-FFF2-40B4-BE49-F238E27FC236}">
              <a16:creationId xmlns:a16="http://schemas.microsoft.com/office/drawing/2014/main" id="{1CB4B581-AC50-4966-B094-A161ED73F54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5" name="正方形/長方形 254">
          <a:extLst>
            <a:ext uri="{FF2B5EF4-FFF2-40B4-BE49-F238E27FC236}">
              <a16:creationId xmlns:a16="http://schemas.microsoft.com/office/drawing/2014/main" id="{3168915F-516D-43C3-ABA1-CA30F510131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6" name="正方形/長方形 255">
          <a:extLst>
            <a:ext uri="{FF2B5EF4-FFF2-40B4-BE49-F238E27FC236}">
              <a16:creationId xmlns:a16="http://schemas.microsoft.com/office/drawing/2014/main" id="{8660C89B-4A55-4DD3-9F0C-ADC39EE97A39}"/>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7" name="正方形/長方形 256">
          <a:extLst>
            <a:ext uri="{FF2B5EF4-FFF2-40B4-BE49-F238E27FC236}">
              <a16:creationId xmlns:a16="http://schemas.microsoft.com/office/drawing/2014/main" id="{77047B09-0E57-4631-A782-97548922E96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8" name="正方形/長方形 257">
          <a:extLst>
            <a:ext uri="{FF2B5EF4-FFF2-40B4-BE49-F238E27FC236}">
              <a16:creationId xmlns:a16="http://schemas.microsoft.com/office/drawing/2014/main" id="{4EDCDB1C-F99D-477A-AE3A-3093AABDE42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9" name="正方形/長方形 258">
          <a:extLst>
            <a:ext uri="{FF2B5EF4-FFF2-40B4-BE49-F238E27FC236}">
              <a16:creationId xmlns:a16="http://schemas.microsoft.com/office/drawing/2014/main" id="{3C4B485F-B1C7-49F5-A132-3747C16D6B5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60" name="正方形/長方形 259">
          <a:extLst>
            <a:ext uri="{FF2B5EF4-FFF2-40B4-BE49-F238E27FC236}">
              <a16:creationId xmlns:a16="http://schemas.microsoft.com/office/drawing/2014/main" id="{B4601C88-0408-4175-9A53-1761514765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61" name="正方形/長方形 260">
          <a:extLst>
            <a:ext uri="{FF2B5EF4-FFF2-40B4-BE49-F238E27FC236}">
              <a16:creationId xmlns:a16="http://schemas.microsoft.com/office/drawing/2014/main" id="{75A6C438-F35B-44F8-813C-3B1CE048B5C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262" name="テキスト ボックス 261">
          <a:extLst>
            <a:ext uri="{FF2B5EF4-FFF2-40B4-BE49-F238E27FC236}">
              <a16:creationId xmlns:a16="http://schemas.microsoft.com/office/drawing/2014/main" id="{413A3A02-A0B3-48FE-881D-E2464B26AE6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263" name="直線コネクタ 262">
          <a:extLst>
            <a:ext uri="{FF2B5EF4-FFF2-40B4-BE49-F238E27FC236}">
              <a16:creationId xmlns:a16="http://schemas.microsoft.com/office/drawing/2014/main" id="{59865CDC-5F59-44CC-B1E7-A4652F566F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264" name="直線コネクタ 263">
          <a:extLst>
            <a:ext uri="{FF2B5EF4-FFF2-40B4-BE49-F238E27FC236}">
              <a16:creationId xmlns:a16="http://schemas.microsoft.com/office/drawing/2014/main" id="{919395B0-2591-4E56-969E-C1626EDD2067}"/>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265" name="テキスト ボックス 264">
          <a:extLst>
            <a:ext uri="{FF2B5EF4-FFF2-40B4-BE49-F238E27FC236}">
              <a16:creationId xmlns:a16="http://schemas.microsoft.com/office/drawing/2014/main" id="{A025FE5C-8276-4CE2-8A9A-DF6B1B5B9E7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266" name="直線コネクタ 265">
          <a:extLst>
            <a:ext uri="{FF2B5EF4-FFF2-40B4-BE49-F238E27FC236}">
              <a16:creationId xmlns:a16="http://schemas.microsoft.com/office/drawing/2014/main" id="{DCA7D84D-1E27-415A-BA8B-1F2283D7B32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267" name="テキスト ボックス 266">
          <a:extLst>
            <a:ext uri="{FF2B5EF4-FFF2-40B4-BE49-F238E27FC236}">
              <a16:creationId xmlns:a16="http://schemas.microsoft.com/office/drawing/2014/main" id="{529AC1C9-8685-49D1-9C7D-F31AE1D189A2}"/>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268" name="直線コネクタ 267">
          <a:extLst>
            <a:ext uri="{FF2B5EF4-FFF2-40B4-BE49-F238E27FC236}">
              <a16:creationId xmlns:a16="http://schemas.microsoft.com/office/drawing/2014/main" id="{12B95769-EB57-4303-8FD6-940EAF5640B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269" name="テキスト ボックス 268">
          <a:extLst>
            <a:ext uri="{FF2B5EF4-FFF2-40B4-BE49-F238E27FC236}">
              <a16:creationId xmlns:a16="http://schemas.microsoft.com/office/drawing/2014/main" id="{690E4F89-7DE5-41D1-A2C8-681089A3B79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270" name="直線コネクタ 269">
          <a:extLst>
            <a:ext uri="{FF2B5EF4-FFF2-40B4-BE49-F238E27FC236}">
              <a16:creationId xmlns:a16="http://schemas.microsoft.com/office/drawing/2014/main" id="{81A8F0DB-6B40-4D86-AE5A-FA438D1FBD9A}"/>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271" name="テキスト ボックス 270">
          <a:extLst>
            <a:ext uri="{FF2B5EF4-FFF2-40B4-BE49-F238E27FC236}">
              <a16:creationId xmlns:a16="http://schemas.microsoft.com/office/drawing/2014/main" id="{52A34DEC-19F1-4EA1-8084-D2066AF5E49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272" name="直線コネクタ 271">
          <a:extLst>
            <a:ext uri="{FF2B5EF4-FFF2-40B4-BE49-F238E27FC236}">
              <a16:creationId xmlns:a16="http://schemas.microsoft.com/office/drawing/2014/main" id="{073C3888-9905-4C53-9142-A844D094B0C4}"/>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273" name="テキスト ボックス 272">
          <a:extLst>
            <a:ext uri="{FF2B5EF4-FFF2-40B4-BE49-F238E27FC236}">
              <a16:creationId xmlns:a16="http://schemas.microsoft.com/office/drawing/2014/main" id="{5B03D44D-3FFD-4BE4-A168-AD16FC7D9021}"/>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274" name="直線コネクタ 273">
          <a:extLst>
            <a:ext uri="{FF2B5EF4-FFF2-40B4-BE49-F238E27FC236}">
              <a16:creationId xmlns:a16="http://schemas.microsoft.com/office/drawing/2014/main" id="{F42C71AD-6046-4CAA-9275-19ACBADA11CB}"/>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275" name="テキスト ボックス 274">
          <a:extLst>
            <a:ext uri="{FF2B5EF4-FFF2-40B4-BE49-F238E27FC236}">
              <a16:creationId xmlns:a16="http://schemas.microsoft.com/office/drawing/2014/main" id="{B2994701-4C33-467A-98F2-F99DDE5D223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276" name="【一般廃棄物処理施設】&#10;一人当たり有形固定資産（償却資産）額グラフ枠">
          <a:extLst>
            <a:ext uri="{FF2B5EF4-FFF2-40B4-BE49-F238E27FC236}">
              <a16:creationId xmlns:a16="http://schemas.microsoft.com/office/drawing/2014/main" id="{8DA13485-6895-49D0-B9AF-58D52CE79AE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124865</xdr:rowOff>
    </xdr:from>
    <xdr:to>
      <xdr:col>116</xdr:col>
      <xdr:colOff>62864</xdr:colOff>
      <xdr:row>42</xdr:row>
      <xdr:rowOff>27702</xdr:rowOff>
    </xdr:to>
    <xdr:cxnSp macro="">
      <xdr:nvCxnSpPr>
        <xdr:cNvPr id="277" name="直線コネクタ 276">
          <a:extLst>
            <a:ext uri="{FF2B5EF4-FFF2-40B4-BE49-F238E27FC236}">
              <a16:creationId xmlns:a16="http://schemas.microsoft.com/office/drawing/2014/main" id="{FA16CF67-9E84-423D-996A-719DDE1E6924}"/>
            </a:ext>
          </a:extLst>
        </xdr:cNvPr>
        <xdr:cNvCxnSpPr/>
      </xdr:nvCxnSpPr>
      <xdr:spPr>
        <a:xfrm flipV="1">
          <a:off x="22160864" y="5954165"/>
          <a:ext cx="0" cy="127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31529</xdr:rowOff>
    </xdr:from>
    <xdr:ext cx="469744" cy="259045"/>
    <xdr:sp macro="" textlink="">
      <xdr:nvSpPr>
        <xdr:cNvPr id="278" name="【一般廃棄物処理施設】&#10;一人当たり有形固定資産（償却資産）額最小値テキスト">
          <a:extLst>
            <a:ext uri="{FF2B5EF4-FFF2-40B4-BE49-F238E27FC236}">
              <a16:creationId xmlns:a16="http://schemas.microsoft.com/office/drawing/2014/main" id="{559F13CA-64CD-4095-82D7-7D8811C44D71}"/>
            </a:ext>
          </a:extLst>
        </xdr:cNvPr>
        <xdr:cNvSpPr txBox="1"/>
      </xdr:nvSpPr>
      <xdr:spPr>
        <a:xfrm>
          <a:off x="22199600" y="7232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27702</xdr:rowOff>
    </xdr:from>
    <xdr:to>
      <xdr:col>116</xdr:col>
      <xdr:colOff>152400</xdr:colOff>
      <xdr:row>42</xdr:row>
      <xdr:rowOff>27702</xdr:rowOff>
    </xdr:to>
    <xdr:cxnSp macro="">
      <xdr:nvCxnSpPr>
        <xdr:cNvPr id="279" name="直線コネクタ 278">
          <a:extLst>
            <a:ext uri="{FF2B5EF4-FFF2-40B4-BE49-F238E27FC236}">
              <a16:creationId xmlns:a16="http://schemas.microsoft.com/office/drawing/2014/main" id="{817018FC-26C4-4C0B-85F7-EBAC8324C3C9}"/>
            </a:ext>
          </a:extLst>
        </xdr:cNvPr>
        <xdr:cNvCxnSpPr/>
      </xdr:nvCxnSpPr>
      <xdr:spPr>
        <a:xfrm>
          <a:off x="22072600" y="722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71542</xdr:rowOff>
    </xdr:from>
    <xdr:ext cx="599010" cy="259045"/>
    <xdr:sp macro="" textlink="">
      <xdr:nvSpPr>
        <xdr:cNvPr id="280" name="【一般廃棄物処理施設】&#10;一人当たり有形固定資産（償却資産）額最大値テキスト">
          <a:extLst>
            <a:ext uri="{FF2B5EF4-FFF2-40B4-BE49-F238E27FC236}">
              <a16:creationId xmlns:a16="http://schemas.microsoft.com/office/drawing/2014/main" id="{EFFB0BCD-6BA8-4474-8635-32467F7ABE84}"/>
            </a:ext>
          </a:extLst>
        </xdr:cNvPr>
        <xdr:cNvSpPr txBox="1"/>
      </xdr:nvSpPr>
      <xdr:spPr>
        <a:xfrm>
          <a:off x="22199600" y="572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124865</xdr:rowOff>
    </xdr:from>
    <xdr:to>
      <xdr:col>116</xdr:col>
      <xdr:colOff>152400</xdr:colOff>
      <xdr:row>34</xdr:row>
      <xdr:rowOff>124865</xdr:rowOff>
    </xdr:to>
    <xdr:cxnSp macro="">
      <xdr:nvCxnSpPr>
        <xdr:cNvPr id="281" name="直線コネクタ 280">
          <a:extLst>
            <a:ext uri="{FF2B5EF4-FFF2-40B4-BE49-F238E27FC236}">
              <a16:creationId xmlns:a16="http://schemas.microsoft.com/office/drawing/2014/main" id="{2369C3CA-0202-4E3C-A7B4-60A9E4F38EA7}"/>
            </a:ext>
          </a:extLst>
        </xdr:cNvPr>
        <xdr:cNvCxnSpPr/>
      </xdr:nvCxnSpPr>
      <xdr:spPr>
        <a:xfrm>
          <a:off x="22072600" y="5954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119758</xdr:rowOff>
    </xdr:from>
    <xdr:ext cx="599010" cy="259045"/>
    <xdr:sp macro="" textlink="">
      <xdr:nvSpPr>
        <xdr:cNvPr id="282" name="【一般廃棄物処理施設】&#10;一人当たり有形固定資産（償却資産）額平均値テキスト">
          <a:extLst>
            <a:ext uri="{FF2B5EF4-FFF2-40B4-BE49-F238E27FC236}">
              <a16:creationId xmlns:a16="http://schemas.microsoft.com/office/drawing/2014/main" id="{49C38BD6-C332-4E75-8FF4-43B5FD8D0859}"/>
            </a:ext>
          </a:extLst>
        </xdr:cNvPr>
        <xdr:cNvSpPr txBox="1"/>
      </xdr:nvSpPr>
      <xdr:spPr>
        <a:xfrm>
          <a:off x="22199600" y="66348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141331</xdr:rowOff>
    </xdr:from>
    <xdr:to>
      <xdr:col>116</xdr:col>
      <xdr:colOff>114300</xdr:colOff>
      <xdr:row>39</xdr:row>
      <xdr:rowOff>71481</xdr:rowOff>
    </xdr:to>
    <xdr:sp macro="" textlink="">
      <xdr:nvSpPr>
        <xdr:cNvPr id="283" name="フローチャート: 判断 282">
          <a:extLst>
            <a:ext uri="{FF2B5EF4-FFF2-40B4-BE49-F238E27FC236}">
              <a16:creationId xmlns:a16="http://schemas.microsoft.com/office/drawing/2014/main" id="{C5CF6248-BCCB-4B97-A9F7-8D182B348ABE}"/>
            </a:ext>
          </a:extLst>
        </xdr:cNvPr>
        <xdr:cNvSpPr/>
      </xdr:nvSpPr>
      <xdr:spPr>
        <a:xfrm>
          <a:off x="22110700" y="665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136103</xdr:rowOff>
    </xdr:from>
    <xdr:to>
      <xdr:col>112</xdr:col>
      <xdr:colOff>38100</xdr:colOff>
      <xdr:row>39</xdr:row>
      <xdr:rowOff>66253</xdr:rowOff>
    </xdr:to>
    <xdr:sp macro="" textlink="">
      <xdr:nvSpPr>
        <xdr:cNvPr id="284" name="フローチャート: 判断 283">
          <a:extLst>
            <a:ext uri="{FF2B5EF4-FFF2-40B4-BE49-F238E27FC236}">
              <a16:creationId xmlns:a16="http://schemas.microsoft.com/office/drawing/2014/main" id="{804EC063-D05D-4E47-8BF5-2543CFBEE234}"/>
            </a:ext>
          </a:extLst>
        </xdr:cNvPr>
        <xdr:cNvSpPr/>
      </xdr:nvSpPr>
      <xdr:spPr>
        <a:xfrm>
          <a:off x="21272500" y="665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156887</xdr:rowOff>
    </xdr:from>
    <xdr:to>
      <xdr:col>107</xdr:col>
      <xdr:colOff>101600</xdr:colOff>
      <xdr:row>39</xdr:row>
      <xdr:rowOff>87037</xdr:rowOff>
    </xdr:to>
    <xdr:sp macro="" textlink="">
      <xdr:nvSpPr>
        <xdr:cNvPr id="285" name="フローチャート: 判断 284">
          <a:extLst>
            <a:ext uri="{FF2B5EF4-FFF2-40B4-BE49-F238E27FC236}">
              <a16:creationId xmlns:a16="http://schemas.microsoft.com/office/drawing/2014/main" id="{E2C8844B-F287-428E-B3C6-2A816917A1C1}"/>
            </a:ext>
          </a:extLst>
        </xdr:cNvPr>
        <xdr:cNvSpPr/>
      </xdr:nvSpPr>
      <xdr:spPr>
        <a:xfrm>
          <a:off x="20383500" y="667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38148</xdr:rowOff>
    </xdr:from>
    <xdr:to>
      <xdr:col>102</xdr:col>
      <xdr:colOff>165100</xdr:colOff>
      <xdr:row>39</xdr:row>
      <xdr:rowOff>139748</xdr:rowOff>
    </xdr:to>
    <xdr:sp macro="" textlink="">
      <xdr:nvSpPr>
        <xdr:cNvPr id="286" name="フローチャート: 判断 285">
          <a:extLst>
            <a:ext uri="{FF2B5EF4-FFF2-40B4-BE49-F238E27FC236}">
              <a16:creationId xmlns:a16="http://schemas.microsoft.com/office/drawing/2014/main" id="{7D83CECA-9019-440D-ABD2-3988F612190B}"/>
            </a:ext>
          </a:extLst>
        </xdr:cNvPr>
        <xdr:cNvSpPr/>
      </xdr:nvSpPr>
      <xdr:spPr>
        <a:xfrm>
          <a:off x="19494500" y="6724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39447</xdr:rowOff>
    </xdr:from>
    <xdr:to>
      <xdr:col>98</xdr:col>
      <xdr:colOff>38100</xdr:colOff>
      <xdr:row>39</xdr:row>
      <xdr:rowOff>141047</xdr:rowOff>
    </xdr:to>
    <xdr:sp macro="" textlink="">
      <xdr:nvSpPr>
        <xdr:cNvPr id="287" name="フローチャート: 判断 286">
          <a:extLst>
            <a:ext uri="{FF2B5EF4-FFF2-40B4-BE49-F238E27FC236}">
              <a16:creationId xmlns:a16="http://schemas.microsoft.com/office/drawing/2014/main" id="{4EE53C46-C8C5-4876-AC86-D6E65B5393A8}"/>
            </a:ext>
          </a:extLst>
        </xdr:cNvPr>
        <xdr:cNvSpPr/>
      </xdr:nvSpPr>
      <xdr:spPr>
        <a:xfrm>
          <a:off x="18605500" y="672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288" name="テキスト ボックス 287">
          <a:extLst>
            <a:ext uri="{FF2B5EF4-FFF2-40B4-BE49-F238E27FC236}">
              <a16:creationId xmlns:a16="http://schemas.microsoft.com/office/drawing/2014/main" id="{5E30A74F-27F0-44BB-AD0D-DA070B213802}"/>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289" name="テキスト ボックス 288">
          <a:extLst>
            <a:ext uri="{FF2B5EF4-FFF2-40B4-BE49-F238E27FC236}">
              <a16:creationId xmlns:a16="http://schemas.microsoft.com/office/drawing/2014/main" id="{5340CE96-20D2-4C23-BE45-A0FD711EF8B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290" name="テキスト ボックス 289">
          <a:extLst>
            <a:ext uri="{FF2B5EF4-FFF2-40B4-BE49-F238E27FC236}">
              <a16:creationId xmlns:a16="http://schemas.microsoft.com/office/drawing/2014/main" id="{6D336267-D479-4850-9638-56047F72BC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291" name="テキスト ボックス 290">
          <a:extLst>
            <a:ext uri="{FF2B5EF4-FFF2-40B4-BE49-F238E27FC236}">
              <a16:creationId xmlns:a16="http://schemas.microsoft.com/office/drawing/2014/main" id="{6D856934-0AF6-4AE4-89F6-96D921904D4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292" name="テキスト ボックス 291">
          <a:extLst>
            <a:ext uri="{FF2B5EF4-FFF2-40B4-BE49-F238E27FC236}">
              <a16:creationId xmlns:a16="http://schemas.microsoft.com/office/drawing/2014/main" id="{4810A38B-17A7-4124-978B-0A878FAC973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111418</xdr:rowOff>
    </xdr:from>
    <xdr:to>
      <xdr:col>116</xdr:col>
      <xdr:colOff>114300</xdr:colOff>
      <xdr:row>39</xdr:row>
      <xdr:rowOff>41568</xdr:rowOff>
    </xdr:to>
    <xdr:sp macro="" textlink="">
      <xdr:nvSpPr>
        <xdr:cNvPr id="293" name="楕円 292">
          <a:extLst>
            <a:ext uri="{FF2B5EF4-FFF2-40B4-BE49-F238E27FC236}">
              <a16:creationId xmlns:a16="http://schemas.microsoft.com/office/drawing/2014/main" id="{FCE08BD5-E7A9-4733-930B-C37152972BA1}"/>
            </a:ext>
          </a:extLst>
        </xdr:cNvPr>
        <xdr:cNvSpPr/>
      </xdr:nvSpPr>
      <xdr:spPr>
        <a:xfrm>
          <a:off x="22110700" y="662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134295</xdr:rowOff>
    </xdr:from>
    <xdr:ext cx="599010" cy="259045"/>
    <xdr:sp macro="" textlink="">
      <xdr:nvSpPr>
        <xdr:cNvPr id="294" name="【一般廃棄物処理施設】&#10;一人当たり有形固定資産（償却資産）額該当値テキスト">
          <a:extLst>
            <a:ext uri="{FF2B5EF4-FFF2-40B4-BE49-F238E27FC236}">
              <a16:creationId xmlns:a16="http://schemas.microsoft.com/office/drawing/2014/main" id="{991DC0F5-1832-4527-8865-D1352E9F9EB3}"/>
            </a:ext>
          </a:extLst>
        </xdr:cNvPr>
        <xdr:cNvSpPr txBox="1"/>
      </xdr:nvSpPr>
      <xdr:spPr>
        <a:xfrm>
          <a:off x="22199600" y="6477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126727</xdr:rowOff>
    </xdr:from>
    <xdr:to>
      <xdr:col>112</xdr:col>
      <xdr:colOff>38100</xdr:colOff>
      <xdr:row>39</xdr:row>
      <xdr:rowOff>56877</xdr:rowOff>
    </xdr:to>
    <xdr:sp macro="" textlink="">
      <xdr:nvSpPr>
        <xdr:cNvPr id="295" name="楕円 294">
          <a:extLst>
            <a:ext uri="{FF2B5EF4-FFF2-40B4-BE49-F238E27FC236}">
              <a16:creationId xmlns:a16="http://schemas.microsoft.com/office/drawing/2014/main" id="{A224549F-5FEF-4D9D-9E28-9651C8DAA4DB}"/>
            </a:ext>
          </a:extLst>
        </xdr:cNvPr>
        <xdr:cNvSpPr/>
      </xdr:nvSpPr>
      <xdr:spPr>
        <a:xfrm>
          <a:off x="21272500" y="66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162218</xdr:rowOff>
    </xdr:from>
    <xdr:to>
      <xdr:col>116</xdr:col>
      <xdr:colOff>63500</xdr:colOff>
      <xdr:row>39</xdr:row>
      <xdr:rowOff>6077</xdr:rowOff>
    </xdr:to>
    <xdr:cxnSp macro="">
      <xdr:nvCxnSpPr>
        <xdr:cNvPr id="296" name="直線コネクタ 295">
          <a:extLst>
            <a:ext uri="{FF2B5EF4-FFF2-40B4-BE49-F238E27FC236}">
              <a16:creationId xmlns:a16="http://schemas.microsoft.com/office/drawing/2014/main" id="{6743B23F-9742-4306-9E9D-A617984E4851}"/>
            </a:ext>
          </a:extLst>
        </xdr:cNvPr>
        <xdr:cNvCxnSpPr/>
      </xdr:nvCxnSpPr>
      <xdr:spPr>
        <a:xfrm flipV="1">
          <a:off x="21323300" y="6677318"/>
          <a:ext cx="8382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141266</xdr:rowOff>
    </xdr:from>
    <xdr:to>
      <xdr:col>107</xdr:col>
      <xdr:colOff>101600</xdr:colOff>
      <xdr:row>39</xdr:row>
      <xdr:rowOff>71416</xdr:rowOff>
    </xdr:to>
    <xdr:sp macro="" textlink="">
      <xdr:nvSpPr>
        <xdr:cNvPr id="297" name="楕円 296">
          <a:extLst>
            <a:ext uri="{FF2B5EF4-FFF2-40B4-BE49-F238E27FC236}">
              <a16:creationId xmlns:a16="http://schemas.microsoft.com/office/drawing/2014/main" id="{35A75CE4-A9BE-4B40-A7D0-4B3C122B5909}"/>
            </a:ext>
          </a:extLst>
        </xdr:cNvPr>
        <xdr:cNvSpPr/>
      </xdr:nvSpPr>
      <xdr:spPr>
        <a:xfrm>
          <a:off x="20383500" y="66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6077</xdr:rowOff>
    </xdr:from>
    <xdr:to>
      <xdr:col>111</xdr:col>
      <xdr:colOff>177800</xdr:colOff>
      <xdr:row>39</xdr:row>
      <xdr:rowOff>20616</xdr:rowOff>
    </xdr:to>
    <xdr:cxnSp macro="">
      <xdr:nvCxnSpPr>
        <xdr:cNvPr id="298" name="直線コネクタ 297">
          <a:extLst>
            <a:ext uri="{FF2B5EF4-FFF2-40B4-BE49-F238E27FC236}">
              <a16:creationId xmlns:a16="http://schemas.microsoft.com/office/drawing/2014/main" id="{E66F985D-15EA-4AE4-BD5D-039C089EC798}"/>
            </a:ext>
          </a:extLst>
        </xdr:cNvPr>
        <xdr:cNvCxnSpPr/>
      </xdr:nvCxnSpPr>
      <xdr:spPr>
        <a:xfrm flipV="1">
          <a:off x="20434300" y="6692627"/>
          <a:ext cx="889000" cy="1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153351</xdr:rowOff>
    </xdr:from>
    <xdr:to>
      <xdr:col>102</xdr:col>
      <xdr:colOff>165100</xdr:colOff>
      <xdr:row>39</xdr:row>
      <xdr:rowOff>83501</xdr:rowOff>
    </xdr:to>
    <xdr:sp macro="" textlink="">
      <xdr:nvSpPr>
        <xdr:cNvPr id="299" name="楕円 298">
          <a:extLst>
            <a:ext uri="{FF2B5EF4-FFF2-40B4-BE49-F238E27FC236}">
              <a16:creationId xmlns:a16="http://schemas.microsoft.com/office/drawing/2014/main" id="{3C08B039-AB67-4274-B6BF-CDACAA36D27B}"/>
            </a:ext>
          </a:extLst>
        </xdr:cNvPr>
        <xdr:cNvSpPr/>
      </xdr:nvSpPr>
      <xdr:spPr>
        <a:xfrm>
          <a:off x="19494500" y="666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20616</xdr:rowOff>
    </xdr:from>
    <xdr:to>
      <xdr:col>107</xdr:col>
      <xdr:colOff>50800</xdr:colOff>
      <xdr:row>39</xdr:row>
      <xdr:rowOff>32701</xdr:rowOff>
    </xdr:to>
    <xdr:cxnSp macro="">
      <xdr:nvCxnSpPr>
        <xdr:cNvPr id="300" name="直線コネクタ 299">
          <a:extLst>
            <a:ext uri="{FF2B5EF4-FFF2-40B4-BE49-F238E27FC236}">
              <a16:creationId xmlns:a16="http://schemas.microsoft.com/office/drawing/2014/main" id="{FE98B9FF-660A-4517-9776-AA1CE5A4714B}"/>
            </a:ext>
          </a:extLst>
        </xdr:cNvPr>
        <xdr:cNvCxnSpPr/>
      </xdr:nvCxnSpPr>
      <xdr:spPr>
        <a:xfrm flipV="1">
          <a:off x="19545300" y="6707166"/>
          <a:ext cx="889000" cy="1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169757</xdr:rowOff>
    </xdr:from>
    <xdr:to>
      <xdr:col>98</xdr:col>
      <xdr:colOff>38100</xdr:colOff>
      <xdr:row>39</xdr:row>
      <xdr:rowOff>99907</xdr:rowOff>
    </xdr:to>
    <xdr:sp macro="" textlink="">
      <xdr:nvSpPr>
        <xdr:cNvPr id="301" name="楕円 300">
          <a:extLst>
            <a:ext uri="{FF2B5EF4-FFF2-40B4-BE49-F238E27FC236}">
              <a16:creationId xmlns:a16="http://schemas.microsoft.com/office/drawing/2014/main" id="{47B606CE-6E76-46F1-899E-5957A6F371AA}"/>
            </a:ext>
          </a:extLst>
        </xdr:cNvPr>
        <xdr:cNvSpPr/>
      </xdr:nvSpPr>
      <xdr:spPr>
        <a:xfrm>
          <a:off x="18605500" y="668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32701</xdr:rowOff>
    </xdr:from>
    <xdr:to>
      <xdr:col>102</xdr:col>
      <xdr:colOff>114300</xdr:colOff>
      <xdr:row>39</xdr:row>
      <xdr:rowOff>49107</xdr:rowOff>
    </xdr:to>
    <xdr:cxnSp macro="">
      <xdr:nvCxnSpPr>
        <xdr:cNvPr id="302" name="直線コネクタ 301">
          <a:extLst>
            <a:ext uri="{FF2B5EF4-FFF2-40B4-BE49-F238E27FC236}">
              <a16:creationId xmlns:a16="http://schemas.microsoft.com/office/drawing/2014/main" id="{5CE32D42-032C-42C6-86BC-65720A9530F2}"/>
            </a:ext>
          </a:extLst>
        </xdr:cNvPr>
        <xdr:cNvCxnSpPr/>
      </xdr:nvCxnSpPr>
      <xdr:spPr>
        <a:xfrm flipV="1">
          <a:off x="18656300" y="6719251"/>
          <a:ext cx="889000" cy="1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57380</xdr:rowOff>
    </xdr:from>
    <xdr:ext cx="599010" cy="259045"/>
    <xdr:sp macro="" textlink="">
      <xdr:nvSpPr>
        <xdr:cNvPr id="303" name="n_1aveValue【一般廃棄物処理施設】&#10;一人当たり有形固定資産（償却資産）額">
          <a:extLst>
            <a:ext uri="{FF2B5EF4-FFF2-40B4-BE49-F238E27FC236}">
              <a16:creationId xmlns:a16="http://schemas.microsoft.com/office/drawing/2014/main" id="{28EBBA80-1952-4592-BD37-B5D0F34A29FE}"/>
            </a:ext>
          </a:extLst>
        </xdr:cNvPr>
        <xdr:cNvSpPr txBox="1"/>
      </xdr:nvSpPr>
      <xdr:spPr>
        <a:xfrm>
          <a:off x="21011095" y="6743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78164</xdr:rowOff>
    </xdr:from>
    <xdr:ext cx="599010" cy="259045"/>
    <xdr:sp macro="" textlink="">
      <xdr:nvSpPr>
        <xdr:cNvPr id="304" name="n_2aveValue【一般廃棄物処理施設】&#10;一人当たり有形固定資産（償却資産）額">
          <a:extLst>
            <a:ext uri="{FF2B5EF4-FFF2-40B4-BE49-F238E27FC236}">
              <a16:creationId xmlns:a16="http://schemas.microsoft.com/office/drawing/2014/main" id="{ABCA7C58-CC9F-43F7-96FF-FAC83BA39C96}"/>
            </a:ext>
          </a:extLst>
        </xdr:cNvPr>
        <xdr:cNvSpPr txBox="1"/>
      </xdr:nvSpPr>
      <xdr:spPr>
        <a:xfrm>
          <a:off x="20134795" y="6764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130875</xdr:rowOff>
    </xdr:from>
    <xdr:ext cx="599010" cy="259045"/>
    <xdr:sp macro="" textlink="">
      <xdr:nvSpPr>
        <xdr:cNvPr id="305" name="n_3aveValue【一般廃棄物処理施設】&#10;一人当たり有形固定資産（償却資産）額">
          <a:extLst>
            <a:ext uri="{FF2B5EF4-FFF2-40B4-BE49-F238E27FC236}">
              <a16:creationId xmlns:a16="http://schemas.microsoft.com/office/drawing/2014/main" id="{A2854F7E-1F0E-47FC-BE82-04A58903A656}"/>
            </a:ext>
          </a:extLst>
        </xdr:cNvPr>
        <xdr:cNvSpPr txBox="1"/>
      </xdr:nvSpPr>
      <xdr:spPr>
        <a:xfrm>
          <a:off x="19245795" y="681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132174</xdr:rowOff>
    </xdr:from>
    <xdr:ext cx="599010" cy="259045"/>
    <xdr:sp macro="" textlink="">
      <xdr:nvSpPr>
        <xdr:cNvPr id="306" name="n_4aveValue【一般廃棄物処理施設】&#10;一人当たり有形固定資産（償却資産）額">
          <a:extLst>
            <a:ext uri="{FF2B5EF4-FFF2-40B4-BE49-F238E27FC236}">
              <a16:creationId xmlns:a16="http://schemas.microsoft.com/office/drawing/2014/main" id="{85AAE9BA-3C40-483F-A432-7F99BB608983}"/>
            </a:ext>
          </a:extLst>
        </xdr:cNvPr>
        <xdr:cNvSpPr txBox="1"/>
      </xdr:nvSpPr>
      <xdr:spPr>
        <a:xfrm>
          <a:off x="18356795" y="6818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73404</xdr:rowOff>
    </xdr:from>
    <xdr:ext cx="599010" cy="259045"/>
    <xdr:sp macro="" textlink="">
      <xdr:nvSpPr>
        <xdr:cNvPr id="307" name="n_1mainValue【一般廃棄物処理施設】&#10;一人当たり有形固定資産（償却資産）額">
          <a:extLst>
            <a:ext uri="{FF2B5EF4-FFF2-40B4-BE49-F238E27FC236}">
              <a16:creationId xmlns:a16="http://schemas.microsoft.com/office/drawing/2014/main" id="{C476F923-7C0B-4DEB-8831-765252438491}"/>
            </a:ext>
          </a:extLst>
        </xdr:cNvPr>
        <xdr:cNvSpPr txBox="1"/>
      </xdr:nvSpPr>
      <xdr:spPr>
        <a:xfrm>
          <a:off x="21011095" y="641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87943</xdr:rowOff>
    </xdr:from>
    <xdr:ext cx="599010" cy="259045"/>
    <xdr:sp macro="" textlink="">
      <xdr:nvSpPr>
        <xdr:cNvPr id="308" name="n_2mainValue【一般廃棄物処理施設】&#10;一人当たり有形固定資産（償却資産）額">
          <a:extLst>
            <a:ext uri="{FF2B5EF4-FFF2-40B4-BE49-F238E27FC236}">
              <a16:creationId xmlns:a16="http://schemas.microsoft.com/office/drawing/2014/main" id="{9CA9786A-3D73-4C06-B88E-FD355CC32DB3}"/>
            </a:ext>
          </a:extLst>
        </xdr:cNvPr>
        <xdr:cNvSpPr txBox="1"/>
      </xdr:nvSpPr>
      <xdr:spPr>
        <a:xfrm>
          <a:off x="20134795" y="6431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100028</xdr:rowOff>
    </xdr:from>
    <xdr:ext cx="599010" cy="259045"/>
    <xdr:sp macro="" textlink="">
      <xdr:nvSpPr>
        <xdr:cNvPr id="309" name="n_3mainValue【一般廃棄物処理施設】&#10;一人当たり有形固定資産（償却資産）額">
          <a:extLst>
            <a:ext uri="{FF2B5EF4-FFF2-40B4-BE49-F238E27FC236}">
              <a16:creationId xmlns:a16="http://schemas.microsoft.com/office/drawing/2014/main" id="{95C9F49F-D805-4186-8571-588A9EDCA95F}"/>
            </a:ext>
          </a:extLst>
        </xdr:cNvPr>
        <xdr:cNvSpPr txBox="1"/>
      </xdr:nvSpPr>
      <xdr:spPr>
        <a:xfrm>
          <a:off x="19245795" y="6443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116434</xdr:rowOff>
    </xdr:from>
    <xdr:ext cx="599010" cy="259045"/>
    <xdr:sp macro="" textlink="">
      <xdr:nvSpPr>
        <xdr:cNvPr id="310" name="n_4mainValue【一般廃棄物処理施設】&#10;一人当たり有形固定資産（償却資産）額">
          <a:extLst>
            <a:ext uri="{FF2B5EF4-FFF2-40B4-BE49-F238E27FC236}">
              <a16:creationId xmlns:a16="http://schemas.microsoft.com/office/drawing/2014/main" id="{DF083292-63DF-4AEB-B35D-BAFE3E9FF808}"/>
            </a:ext>
          </a:extLst>
        </xdr:cNvPr>
        <xdr:cNvSpPr txBox="1"/>
      </xdr:nvSpPr>
      <xdr:spPr>
        <a:xfrm>
          <a:off x="18356795" y="6460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11" name="正方形/長方形 310">
          <a:extLst>
            <a:ext uri="{FF2B5EF4-FFF2-40B4-BE49-F238E27FC236}">
              <a16:creationId xmlns:a16="http://schemas.microsoft.com/office/drawing/2014/main" id="{8CD48E02-5F39-4F73-9AA9-374334BF81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2" name="正方形/長方形 311">
          <a:extLst>
            <a:ext uri="{FF2B5EF4-FFF2-40B4-BE49-F238E27FC236}">
              <a16:creationId xmlns:a16="http://schemas.microsoft.com/office/drawing/2014/main" id="{397DC060-7601-481F-B804-DA4212AA05F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3" name="正方形/長方形 312">
          <a:extLst>
            <a:ext uri="{FF2B5EF4-FFF2-40B4-BE49-F238E27FC236}">
              <a16:creationId xmlns:a16="http://schemas.microsoft.com/office/drawing/2014/main" id="{2367AD59-44FE-459D-B267-2090E5D0E8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4" name="正方形/長方形 313">
          <a:extLst>
            <a:ext uri="{FF2B5EF4-FFF2-40B4-BE49-F238E27FC236}">
              <a16:creationId xmlns:a16="http://schemas.microsoft.com/office/drawing/2014/main" id="{8329A01A-633B-46D8-971B-ED2F3CD07DD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5" name="正方形/長方形 314">
          <a:extLst>
            <a:ext uri="{FF2B5EF4-FFF2-40B4-BE49-F238E27FC236}">
              <a16:creationId xmlns:a16="http://schemas.microsoft.com/office/drawing/2014/main" id="{E1470CB9-9C25-45C1-B138-5292E9D170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6" name="正方形/長方形 315">
          <a:extLst>
            <a:ext uri="{FF2B5EF4-FFF2-40B4-BE49-F238E27FC236}">
              <a16:creationId xmlns:a16="http://schemas.microsoft.com/office/drawing/2014/main" id="{C58B1674-9E11-4831-80AC-55C1CC5748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7" name="正方形/長方形 316">
          <a:extLst>
            <a:ext uri="{FF2B5EF4-FFF2-40B4-BE49-F238E27FC236}">
              <a16:creationId xmlns:a16="http://schemas.microsoft.com/office/drawing/2014/main" id="{1CFA9487-3F3D-4892-8791-7D55C1EF291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8" name="正方形/長方形 317">
          <a:extLst>
            <a:ext uri="{FF2B5EF4-FFF2-40B4-BE49-F238E27FC236}">
              <a16:creationId xmlns:a16="http://schemas.microsoft.com/office/drawing/2014/main" id="{87CA23DB-AFC2-4BA1-AF31-ADCC02137E8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9" name="テキスト ボックス 318">
          <a:extLst>
            <a:ext uri="{FF2B5EF4-FFF2-40B4-BE49-F238E27FC236}">
              <a16:creationId xmlns:a16="http://schemas.microsoft.com/office/drawing/2014/main" id="{B04AC835-0265-46C2-BB9A-1BA1F1379F1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20" name="直線コネクタ 319">
          <a:extLst>
            <a:ext uri="{FF2B5EF4-FFF2-40B4-BE49-F238E27FC236}">
              <a16:creationId xmlns:a16="http://schemas.microsoft.com/office/drawing/2014/main" id="{29A88CEF-EFC7-4384-8F10-54B24A94468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1" name="テキスト ボックス 320">
          <a:extLst>
            <a:ext uri="{FF2B5EF4-FFF2-40B4-BE49-F238E27FC236}">
              <a16:creationId xmlns:a16="http://schemas.microsoft.com/office/drawing/2014/main" id="{7C94F744-35E4-4D72-8E6C-11E35D5870D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322" name="直線コネクタ 321">
          <a:extLst>
            <a:ext uri="{FF2B5EF4-FFF2-40B4-BE49-F238E27FC236}">
              <a16:creationId xmlns:a16="http://schemas.microsoft.com/office/drawing/2014/main" id="{A7C492AC-5B6A-4CFE-A553-386BF7A215E9}"/>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323" name="テキスト ボックス 322">
          <a:extLst>
            <a:ext uri="{FF2B5EF4-FFF2-40B4-BE49-F238E27FC236}">
              <a16:creationId xmlns:a16="http://schemas.microsoft.com/office/drawing/2014/main" id="{A961EA39-014F-456F-9AAE-71E07CB3068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324" name="直線コネクタ 323">
          <a:extLst>
            <a:ext uri="{FF2B5EF4-FFF2-40B4-BE49-F238E27FC236}">
              <a16:creationId xmlns:a16="http://schemas.microsoft.com/office/drawing/2014/main" id="{6F8AD63B-654E-47B5-80CA-5364A63E7AE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325" name="テキスト ボックス 324">
          <a:extLst>
            <a:ext uri="{FF2B5EF4-FFF2-40B4-BE49-F238E27FC236}">
              <a16:creationId xmlns:a16="http://schemas.microsoft.com/office/drawing/2014/main" id="{DF1F81B7-55F4-4D38-9B55-411756FA6E2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326" name="直線コネクタ 325">
          <a:extLst>
            <a:ext uri="{FF2B5EF4-FFF2-40B4-BE49-F238E27FC236}">
              <a16:creationId xmlns:a16="http://schemas.microsoft.com/office/drawing/2014/main" id="{3420DC45-10FE-4582-9CF5-7A5E1D5DA6F7}"/>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327" name="テキスト ボックス 326">
          <a:extLst>
            <a:ext uri="{FF2B5EF4-FFF2-40B4-BE49-F238E27FC236}">
              <a16:creationId xmlns:a16="http://schemas.microsoft.com/office/drawing/2014/main" id="{990B7837-353C-4305-A4DD-65DEC40B78D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328" name="直線コネクタ 327">
          <a:extLst>
            <a:ext uri="{FF2B5EF4-FFF2-40B4-BE49-F238E27FC236}">
              <a16:creationId xmlns:a16="http://schemas.microsoft.com/office/drawing/2014/main" id="{7C0B4BC7-758A-4DC7-9C61-02AB7CB91F5C}"/>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329" name="テキスト ボックス 328">
          <a:extLst>
            <a:ext uri="{FF2B5EF4-FFF2-40B4-BE49-F238E27FC236}">
              <a16:creationId xmlns:a16="http://schemas.microsoft.com/office/drawing/2014/main" id="{6705DEF2-7A2F-45F9-9A2B-2B96B38C9AFD}"/>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330" name="直線コネクタ 329">
          <a:extLst>
            <a:ext uri="{FF2B5EF4-FFF2-40B4-BE49-F238E27FC236}">
              <a16:creationId xmlns:a16="http://schemas.microsoft.com/office/drawing/2014/main" id="{6965EC70-7B87-42CE-A9D8-64480169B44D}"/>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331" name="テキスト ボックス 330">
          <a:extLst>
            <a:ext uri="{FF2B5EF4-FFF2-40B4-BE49-F238E27FC236}">
              <a16:creationId xmlns:a16="http://schemas.microsoft.com/office/drawing/2014/main" id="{C91AF38E-52EE-49BC-B706-A92CC7998481}"/>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2" name="直線コネクタ 331">
          <a:extLst>
            <a:ext uri="{FF2B5EF4-FFF2-40B4-BE49-F238E27FC236}">
              <a16:creationId xmlns:a16="http://schemas.microsoft.com/office/drawing/2014/main" id="{190CE6E7-1500-4521-898A-7165108B6DB6}"/>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333" name="テキスト ボックス 332">
          <a:extLst>
            <a:ext uri="{FF2B5EF4-FFF2-40B4-BE49-F238E27FC236}">
              <a16:creationId xmlns:a16="http://schemas.microsoft.com/office/drawing/2014/main" id="{0C588D38-9C6A-4E1A-BF3A-DE5A4899211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a:extLst>
            <a:ext uri="{FF2B5EF4-FFF2-40B4-BE49-F238E27FC236}">
              <a16:creationId xmlns:a16="http://schemas.microsoft.com/office/drawing/2014/main" id="{7878E24E-E127-406B-A7EF-F7FAC45AD81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64</xdr:row>
      <xdr:rowOff>76200</xdr:rowOff>
    </xdr:to>
    <xdr:cxnSp macro="">
      <xdr:nvCxnSpPr>
        <xdr:cNvPr id="335" name="直線コネクタ 334">
          <a:extLst>
            <a:ext uri="{FF2B5EF4-FFF2-40B4-BE49-F238E27FC236}">
              <a16:creationId xmlns:a16="http://schemas.microsoft.com/office/drawing/2014/main" id="{22F922C8-CA9D-4E66-92BD-36AC9D3D1572}"/>
            </a:ext>
          </a:extLst>
        </xdr:cNvPr>
        <xdr:cNvCxnSpPr/>
      </xdr:nvCxnSpPr>
      <xdr:spPr>
        <a:xfrm flipV="1">
          <a:off x="16318864"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336" name="【保健センター・保健所】&#10;有形固定資産減価償却率最小値テキスト">
          <a:extLst>
            <a:ext uri="{FF2B5EF4-FFF2-40B4-BE49-F238E27FC236}">
              <a16:creationId xmlns:a16="http://schemas.microsoft.com/office/drawing/2014/main" id="{342A5D2A-8475-4BFF-8557-95E95AD81C5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337" name="直線コネクタ 336">
          <a:extLst>
            <a:ext uri="{FF2B5EF4-FFF2-40B4-BE49-F238E27FC236}">
              <a16:creationId xmlns:a16="http://schemas.microsoft.com/office/drawing/2014/main" id="{19E75AD4-037F-4273-B1C4-23A530F9110A}"/>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338" name="【保健センター・保健所】&#10;有形固定資産減価償却率最大値テキスト">
          <a:extLst>
            <a:ext uri="{FF2B5EF4-FFF2-40B4-BE49-F238E27FC236}">
              <a16:creationId xmlns:a16="http://schemas.microsoft.com/office/drawing/2014/main" id="{8F2BA590-9791-4B2E-874A-6229CB77BE8F}"/>
            </a:ext>
          </a:extLst>
        </xdr:cNvPr>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339" name="直線コネクタ 338">
          <a:extLst>
            <a:ext uri="{FF2B5EF4-FFF2-40B4-BE49-F238E27FC236}">
              <a16:creationId xmlns:a16="http://schemas.microsoft.com/office/drawing/2014/main" id="{DE15B442-C6CE-4B46-AF3E-4AE0034C7293}"/>
            </a:ext>
          </a:extLst>
        </xdr:cNvPr>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68597</xdr:rowOff>
    </xdr:from>
    <xdr:ext cx="405111" cy="259045"/>
    <xdr:sp macro="" textlink="">
      <xdr:nvSpPr>
        <xdr:cNvPr id="340" name="【保健センター・保健所】&#10;有形固定資産減価償却率平均値テキスト">
          <a:extLst>
            <a:ext uri="{FF2B5EF4-FFF2-40B4-BE49-F238E27FC236}">
              <a16:creationId xmlns:a16="http://schemas.microsoft.com/office/drawing/2014/main" id="{2B9E994D-D32D-4D03-A39B-D598308D935C}"/>
            </a:ext>
          </a:extLst>
        </xdr:cNvPr>
        <xdr:cNvSpPr txBox="1"/>
      </xdr:nvSpPr>
      <xdr:spPr>
        <a:xfrm>
          <a:off x="16357600" y="10184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90170</xdr:rowOff>
    </xdr:from>
    <xdr:to>
      <xdr:col>85</xdr:col>
      <xdr:colOff>177800</xdr:colOff>
      <xdr:row>60</xdr:row>
      <xdr:rowOff>20320</xdr:rowOff>
    </xdr:to>
    <xdr:sp macro="" textlink="">
      <xdr:nvSpPr>
        <xdr:cNvPr id="341" name="フローチャート: 判断 340">
          <a:extLst>
            <a:ext uri="{FF2B5EF4-FFF2-40B4-BE49-F238E27FC236}">
              <a16:creationId xmlns:a16="http://schemas.microsoft.com/office/drawing/2014/main" id="{671E2799-49B9-433F-B9E2-E4A81CB8F743}"/>
            </a:ext>
          </a:extLst>
        </xdr:cNvPr>
        <xdr:cNvSpPr/>
      </xdr:nvSpPr>
      <xdr:spPr>
        <a:xfrm>
          <a:off x="162687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53975</xdr:rowOff>
    </xdr:from>
    <xdr:to>
      <xdr:col>81</xdr:col>
      <xdr:colOff>101600</xdr:colOff>
      <xdr:row>59</xdr:row>
      <xdr:rowOff>155575</xdr:rowOff>
    </xdr:to>
    <xdr:sp macro="" textlink="">
      <xdr:nvSpPr>
        <xdr:cNvPr id="342" name="フローチャート: 判断 341">
          <a:extLst>
            <a:ext uri="{FF2B5EF4-FFF2-40B4-BE49-F238E27FC236}">
              <a16:creationId xmlns:a16="http://schemas.microsoft.com/office/drawing/2014/main" id="{536119ED-0092-4291-A945-BC0DF213E545}"/>
            </a:ext>
          </a:extLst>
        </xdr:cNvPr>
        <xdr:cNvSpPr/>
      </xdr:nvSpPr>
      <xdr:spPr>
        <a:xfrm>
          <a:off x="154305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13970</xdr:rowOff>
    </xdr:from>
    <xdr:to>
      <xdr:col>76</xdr:col>
      <xdr:colOff>165100</xdr:colOff>
      <xdr:row>59</xdr:row>
      <xdr:rowOff>115570</xdr:rowOff>
    </xdr:to>
    <xdr:sp macro="" textlink="">
      <xdr:nvSpPr>
        <xdr:cNvPr id="343" name="フローチャート: 判断 342">
          <a:extLst>
            <a:ext uri="{FF2B5EF4-FFF2-40B4-BE49-F238E27FC236}">
              <a16:creationId xmlns:a16="http://schemas.microsoft.com/office/drawing/2014/main" id="{B971B187-63BE-4833-AAE8-7A8236DD8DBD}"/>
            </a:ext>
          </a:extLst>
        </xdr:cNvPr>
        <xdr:cNvSpPr/>
      </xdr:nvSpPr>
      <xdr:spPr>
        <a:xfrm>
          <a:off x="14541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xdr:rowOff>
    </xdr:from>
    <xdr:to>
      <xdr:col>72</xdr:col>
      <xdr:colOff>38100</xdr:colOff>
      <xdr:row>59</xdr:row>
      <xdr:rowOff>111760</xdr:rowOff>
    </xdr:to>
    <xdr:sp macro="" textlink="">
      <xdr:nvSpPr>
        <xdr:cNvPr id="344" name="フローチャート: 判断 343">
          <a:extLst>
            <a:ext uri="{FF2B5EF4-FFF2-40B4-BE49-F238E27FC236}">
              <a16:creationId xmlns:a16="http://schemas.microsoft.com/office/drawing/2014/main" id="{EEAE6412-E177-4F21-B2A5-FE524992C759}"/>
            </a:ext>
          </a:extLst>
        </xdr:cNvPr>
        <xdr:cNvSpPr/>
      </xdr:nvSpPr>
      <xdr:spPr>
        <a:xfrm>
          <a:off x="13652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345" name="フローチャート: 判断 344">
          <a:extLst>
            <a:ext uri="{FF2B5EF4-FFF2-40B4-BE49-F238E27FC236}">
              <a16:creationId xmlns:a16="http://schemas.microsoft.com/office/drawing/2014/main" id="{A85E7D7B-6C22-4F02-800B-8CFB8934B14E}"/>
            </a:ext>
          </a:extLst>
        </xdr:cNvPr>
        <xdr:cNvSpPr/>
      </xdr:nvSpPr>
      <xdr:spPr>
        <a:xfrm>
          <a:off x="1276350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2B99AFA5-AB7A-4BEE-9511-54E988332CC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E99F57CA-CFC3-48CA-848C-51573A1397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80FA4E1C-BEA6-4B14-901F-16F6953D5EF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71001537-862A-48FD-B310-4C5F5150CA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99FE8D62-AFAC-4487-B880-5289E19943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111125</xdr:rowOff>
    </xdr:from>
    <xdr:to>
      <xdr:col>85</xdr:col>
      <xdr:colOff>177800</xdr:colOff>
      <xdr:row>59</xdr:row>
      <xdr:rowOff>41275</xdr:rowOff>
    </xdr:to>
    <xdr:sp macro="" textlink="">
      <xdr:nvSpPr>
        <xdr:cNvPr id="351" name="楕円 350">
          <a:extLst>
            <a:ext uri="{FF2B5EF4-FFF2-40B4-BE49-F238E27FC236}">
              <a16:creationId xmlns:a16="http://schemas.microsoft.com/office/drawing/2014/main" id="{F107D491-6A29-410F-8D21-B65F7154712C}"/>
            </a:ext>
          </a:extLst>
        </xdr:cNvPr>
        <xdr:cNvSpPr/>
      </xdr:nvSpPr>
      <xdr:spPr>
        <a:xfrm>
          <a:off x="16268700" y="1005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134002</xdr:rowOff>
    </xdr:from>
    <xdr:ext cx="405111" cy="259045"/>
    <xdr:sp macro="" textlink="">
      <xdr:nvSpPr>
        <xdr:cNvPr id="352" name="【保健センター・保健所】&#10;有形固定資産減価償却率該当値テキスト">
          <a:extLst>
            <a:ext uri="{FF2B5EF4-FFF2-40B4-BE49-F238E27FC236}">
              <a16:creationId xmlns:a16="http://schemas.microsoft.com/office/drawing/2014/main" id="{4DEE267A-B696-47DC-B3FD-9BC73E4BDDC4}"/>
            </a:ext>
          </a:extLst>
        </xdr:cNvPr>
        <xdr:cNvSpPr txBox="1"/>
      </xdr:nvSpPr>
      <xdr:spPr>
        <a:xfrm>
          <a:off x="16357600" y="990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73025</xdr:rowOff>
    </xdr:from>
    <xdr:to>
      <xdr:col>81</xdr:col>
      <xdr:colOff>101600</xdr:colOff>
      <xdr:row>59</xdr:row>
      <xdr:rowOff>3175</xdr:rowOff>
    </xdr:to>
    <xdr:sp macro="" textlink="">
      <xdr:nvSpPr>
        <xdr:cNvPr id="353" name="楕円 352">
          <a:extLst>
            <a:ext uri="{FF2B5EF4-FFF2-40B4-BE49-F238E27FC236}">
              <a16:creationId xmlns:a16="http://schemas.microsoft.com/office/drawing/2014/main" id="{207FD5BD-8AF7-4EDC-88F8-051D385528A0}"/>
            </a:ext>
          </a:extLst>
        </xdr:cNvPr>
        <xdr:cNvSpPr/>
      </xdr:nvSpPr>
      <xdr:spPr>
        <a:xfrm>
          <a:off x="15430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123825</xdr:rowOff>
    </xdr:from>
    <xdr:to>
      <xdr:col>85</xdr:col>
      <xdr:colOff>127000</xdr:colOff>
      <xdr:row>58</xdr:row>
      <xdr:rowOff>161925</xdr:rowOff>
    </xdr:to>
    <xdr:cxnSp macro="">
      <xdr:nvCxnSpPr>
        <xdr:cNvPr id="354" name="直線コネクタ 353">
          <a:extLst>
            <a:ext uri="{FF2B5EF4-FFF2-40B4-BE49-F238E27FC236}">
              <a16:creationId xmlns:a16="http://schemas.microsoft.com/office/drawing/2014/main" id="{02F77424-3D1E-4C51-9E43-9165F8EC102E}"/>
            </a:ext>
          </a:extLst>
        </xdr:cNvPr>
        <xdr:cNvCxnSpPr/>
      </xdr:nvCxnSpPr>
      <xdr:spPr>
        <a:xfrm>
          <a:off x="15481300" y="100679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42545</xdr:rowOff>
    </xdr:from>
    <xdr:to>
      <xdr:col>76</xdr:col>
      <xdr:colOff>165100</xdr:colOff>
      <xdr:row>58</xdr:row>
      <xdr:rowOff>144145</xdr:rowOff>
    </xdr:to>
    <xdr:sp macro="" textlink="">
      <xdr:nvSpPr>
        <xdr:cNvPr id="355" name="楕円 354">
          <a:extLst>
            <a:ext uri="{FF2B5EF4-FFF2-40B4-BE49-F238E27FC236}">
              <a16:creationId xmlns:a16="http://schemas.microsoft.com/office/drawing/2014/main" id="{58957C3F-5B4C-4F87-BDBB-7CCE3092BE10}"/>
            </a:ext>
          </a:extLst>
        </xdr:cNvPr>
        <xdr:cNvSpPr/>
      </xdr:nvSpPr>
      <xdr:spPr>
        <a:xfrm>
          <a:off x="14541500" y="998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93345</xdr:rowOff>
    </xdr:from>
    <xdr:to>
      <xdr:col>81</xdr:col>
      <xdr:colOff>50800</xdr:colOff>
      <xdr:row>58</xdr:row>
      <xdr:rowOff>123825</xdr:rowOff>
    </xdr:to>
    <xdr:cxnSp macro="">
      <xdr:nvCxnSpPr>
        <xdr:cNvPr id="356" name="直線コネクタ 355">
          <a:extLst>
            <a:ext uri="{FF2B5EF4-FFF2-40B4-BE49-F238E27FC236}">
              <a16:creationId xmlns:a16="http://schemas.microsoft.com/office/drawing/2014/main" id="{63D4D124-D9A8-4824-9008-DA43B759D6F7}"/>
            </a:ext>
          </a:extLst>
        </xdr:cNvPr>
        <xdr:cNvCxnSpPr/>
      </xdr:nvCxnSpPr>
      <xdr:spPr>
        <a:xfrm>
          <a:off x="14592300" y="1003744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xdr:rowOff>
    </xdr:from>
    <xdr:to>
      <xdr:col>72</xdr:col>
      <xdr:colOff>38100</xdr:colOff>
      <xdr:row>58</xdr:row>
      <xdr:rowOff>107950</xdr:rowOff>
    </xdr:to>
    <xdr:sp macro="" textlink="">
      <xdr:nvSpPr>
        <xdr:cNvPr id="357" name="楕円 356">
          <a:extLst>
            <a:ext uri="{FF2B5EF4-FFF2-40B4-BE49-F238E27FC236}">
              <a16:creationId xmlns:a16="http://schemas.microsoft.com/office/drawing/2014/main" id="{DF5DFFF0-0722-4575-A33B-792525E6242D}"/>
            </a:ext>
          </a:extLst>
        </xdr:cNvPr>
        <xdr:cNvSpPr/>
      </xdr:nvSpPr>
      <xdr:spPr>
        <a:xfrm>
          <a:off x="13652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57150</xdr:rowOff>
    </xdr:from>
    <xdr:to>
      <xdr:col>76</xdr:col>
      <xdr:colOff>114300</xdr:colOff>
      <xdr:row>58</xdr:row>
      <xdr:rowOff>93345</xdr:rowOff>
    </xdr:to>
    <xdr:cxnSp macro="">
      <xdr:nvCxnSpPr>
        <xdr:cNvPr id="358" name="直線コネクタ 357">
          <a:extLst>
            <a:ext uri="{FF2B5EF4-FFF2-40B4-BE49-F238E27FC236}">
              <a16:creationId xmlns:a16="http://schemas.microsoft.com/office/drawing/2014/main" id="{04DDF4FE-9258-4B8D-B138-635FC7E736CC}"/>
            </a:ext>
          </a:extLst>
        </xdr:cNvPr>
        <xdr:cNvCxnSpPr/>
      </xdr:nvCxnSpPr>
      <xdr:spPr>
        <a:xfrm>
          <a:off x="13703300" y="100012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133985</xdr:rowOff>
    </xdr:from>
    <xdr:to>
      <xdr:col>67</xdr:col>
      <xdr:colOff>101600</xdr:colOff>
      <xdr:row>58</xdr:row>
      <xdr:rowOff>64135</xdr:rowOff>
    </xdr:to>
    <xdr:sp macro="" textlink="">
      <xdr:nvSpPr>
        <xdr:cNvPr id="359" name="楕円 358">
          <a:extLst>
            <a:ext uri="{FF2B5EF4-FFF2-40B4-BE49-F238E27FC236}">
              <a16:creationId xmlns:a16="http://schemas.microsoft.com/office/drawing/2014/main" id="{5BA4DD97-3154-4A31-8214-36A997745C34}"/>
            </a:ext>
          </a:extLst>
        </xdr:cNvPr>
        <xdr:cNvSpPr/>
      </xdr:nvSpPr>
      <xdr:spPr>
        <a:xfrm>
          <a:off x="12763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13335</xdr:rowOff>
    </xdr:from>
    <xdr:to>
      <xdr:col>71</xdr:col>
      <xdr:colOff>177800</xdr:colOff>
      <xdr:row>58</xdr:row>
      <xdr:rowOff>57150</xdr:rowOff>
    </xdr:to>
    <xdr:cxnSp macro="">
      <xdr:nvCxnSpPr>
        <xdr:cNvPr id="360" name="直線コネクタ 359">
          <a:extLst>
            <a:ext uri="{FF2B5EF4-FFF2-40B4-BE49-F238E27FC236}">
              <a16:creationId xmlns:a16="http://schemas.microsoft.com/office/drawing/2014/main" id="{0BC96744-FA07-4039-807E-7E87F36F41CE}"/>
            </a:ext>
          </a:extLst>
        </xdr:cNvPr>
        <xdr:cNvCxnSpPr/>
      </xdr:nvCxnSpPr>
      <xdr:spPr>
        <a:xfrm>
          <a:off x="12814300" y="995743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146702</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id="{264024F7-0665-4B03-B6C7-8409F49106A9}"/>
            </a:ext>
          </a:extLst>
        </xdr:cNvPr>
        <xdr:cNvSpPr txBox="1"/>
      </xdr:nvSpPr>
      <xdr:spPr>
        <a:xfrm>
          <a:off x="15266044" y="10262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106697</xdr:rowOff>
    </xdr:from>
    <xdr:ext cx="405111" cy="259045"/>
    <xdr:sp macro="" textlink="">
      <xdr:nvSpPr>
        <xdr:cNvPr id="362" name="n_2aveValue【保健センター・保健所】&#10;有形固定資産減価償却率">
          <a:extLst>
            <a:ext uri="{FF2B5EF4-FFF2-40B4-BE49-F238E27FC236}">
              <a16:creationId xmlns:a16="http://schemas.microsoft.com/office/drawing/2014/main" id="{DC80C87A-AB83-4A2B-93E3-6BB502C2E6BB}"/>
            </a:ext>
          </a:extLst>
        </xdr:cNvPr>
        <xdr:cNvSpPr txBox="1"/>
      </xdr:nvSpPr>
      <xdr:spPr>
        <a:xfrm>
          <a:off x="14389744" y="1022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102887</xdr:rowOff>
    </xdr:from>
    <xdr:ext cx="405111" cy="259045"/>
    <xdr:sp macro="" textlink="">
      <xdr:nvSpPr>
        <xdr:cNvPr id="363" name="n_3aveValue【保健センター・保健所】&#10;有形固定資産減価償却率">
          <a:extLst>
            <a:ext uri="{FF2B5EF4-FFF2-40B4-BE49-F238E27FC236}">
              <a16:creationId xmlns:a16="http://schemas.microsoft.com/office/drawing/2014/main" id="{3643021D-0A8E-4853-BA5B-F4B8E4AC9072}"/>
            </a:ext>
          </a:extLst>
        </xdr:cNvPr>
        <xdr:cNvSpPr txBox="1"/>
      </xdr:nvSpPr>
      <xdr:spPr>
        <a:xfrm>
          <a:off x="1350074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51452</xdr:rowOff>
    </xdr:from>
    <xdr:ext cx="405111" cy="259045"/>
    <xdr:sp macro="" textlink="">
      <xdr:nvSpPr>
        <xdr:cNvPr id="364" name="n_4aveValue【保健センター・保健所】&#10;有形固定資産減価償却率">
          <a:extLst>
            <a:ext uri="{FF2B5EF4-FFF2-40B4-BE49-F238E27FC236}">
              <a16:creationId xmlns:a16="http://schemas.microsoft.com/office/drawing/2014/main" id="{3C625D99-2086-402C-9A94-646C3110E66E}"/>
            </a:ext>
          </a:extLst>
        </xdr:cNvPr>
        <xdr:cNvSpPr txBox="1"/>
      </xdr:nvSpPr>
      <xdr:spPr>
        <a:xfrm>
          <a:off x="12611744" y="10167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19702</xdr:rowOff>
    </xdr:from>
    <xdr:ext cx="405111" cy="259045"/>
    <xdr:sp macro="" textlink="">
      <xdr:nvSpPr>
        <xdr:cNvPr id="365" name="n_1mainValue【保健センター・保健所】&#10;有形固定資産減価償却率">
          <a:extLst>
            <a:ext uri="{FF2B5EF4-FFF2-40B4-BE49-F238E27FC236}">
              <a16:creationId xmlns:a16="http://schemas.microsoft.com/office/drawing/2014/main" id="{3D6DBF3D-3D94-462F-951E-4981E9ECEA7F}"/>
            </a:ext>
          </a:extLst>
        </xdr:cNvPr>
        <xdr:cNvSpPr txBox="1"/>
      </xdr:nvSpPr>
      <xdr:spPr>
        <a:xfrm>
          <a:off x="152660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160672</xdr:rowOff>
    </xdr:from>
    <xdr:ext cx="405111" cy="259045"/>
    <xdr:sp macro="" textlink="">
      <xdr:nvSpPr>
        <xdr:cNvPr id="366" name="n_2mainValue【保健センター・保健所】&#10;有形固定資産減価償却率">
          <a:extLst>
            <a:ext uri="{FF2B5EF4-FFF2-40B4-BE49-F238E27FC236}">
              <a16:creationId xmlns:a16="http://schemas.microsoft.com/office/drawing/2014/main" id="{A8443628-5C25-49BE-BB6F-E51223F58CC3}"/>
            </a:ext>
          </a:extLst>
        </xdr:cNvPr>
        <xdr:cNvSpPr txBox="1"/>
      </xdr:nvSpPr>
      <xdr:spPr>
        <a:xfrm>
          <a:off x="14389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124477</xdr:rowOff>
    </xdr:from>
    <xdr:ext cx="405111" cy="259045"/>
    <xdr:sp macro="" textlink="">
      <xdr:nvSpPr>
        <xdr:cNvPr id="367" name="n_3mainValue【保健センター・保健所】&#10;有形固定資産減価償却率">
          <a:extLst>
            <a:ext uri="{FF2B5EF4-FFF2-40B4-BE49-F238E27FC236}">
              <a16:creationId xmlns:a16="http://schemas.microsoft.com/office/drawing/2014/main" id="{E506FDAF-DFF7-4D96-9029-A56C7A8EBABA}"/>
            </a:ext>
          </a:extLst>
        </xdr:cNvPr>
        <xdr:cNvSpPr txBox="1"/>
      </xdr:nvSpPr>
      <xdr:spPr>
        <a:xfrm>
          <a:off x="13500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80662</xdr:rowOff>
    </xdr:from>
    <xdr:ext cx="405111" cy="259045"/>
    <xdr:sp macro="" textlink="">
      <xdr:nvSpPr>
        <xdr:cNvPr id="368" name="n_4mainValue【保健センター・保健所】&#10;有形固定資産減価償却率">
          <a:extLst>
            <a:ext uri="{FF2B5EF4-FFF2-40B4-BE49-F238E27FC236}">
              <a16:creationId xmlns:a16="http://schemas.microsoft.com/office/drawing/2014/main" id="{5CEC78D2-EC99-4008-9BBD-3740AB7D4DE4}"/>
            </a:ext>
          </a:extLst>
        </xdr:cNvPr>
        <xdr:cNvSpPr txBox="1"/>
      </xdr:nvSpPr>
      <xdr:spPr>
        <a:xfrm>
          <a:off x="126117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a16="http://schemas.microsoft.com/office/drawing/2014/main" id="{1D2C34CD-EA91-4699-A550-FF6C3579513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a16="http://schemas.microsoft.com/office/drawing/2014/main" id="{D36136F3-B262-4CC8-9BB6-4D673E60B12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a16="http://schemas.microsoft.com/office/drawing/2014/main" id="{4464BA49-AADA-4EEB-8AF1-7B63E1C8C95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a16="http://schemas.microsoft.com/office/drawing/2014/main" id="{B80D27C8-9CB0-461F-9E57-5D4875E63A0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a16="http://schemas.microsoft.com/office/drawing/2014/main" id="{B14DEFE3-1CC6-489E-BC79-1DB8BAC87F9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a16="http://schemas.microsoft.com/office/drawing/2014/main" id="{BCD25E12-EDED-48DF-8786-8FFCD52BC6E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a16="http://schemas.microsoft.com/office/drawing/2014/main" id="{9349644E-6D42-4C13-9D61-911BADFE020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a16="http://schemas.microsoft.com/office/drawing/2014/main" id="{F6784BE1-DA46-4E6A-AD5F-BE745E2587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a:extLst>
            <a:ext uri="{FF2B5EF4-FFF2-40B4-BE49-F238E27FC236}">
              <a16:creationId xmlns:a16="http://schemas.microsoft.com/office/drawing/2014/main" id="{FF34B7C2-1F36-4059-AA33-DF40F066D48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a:extLst>
            <a:ext uri="{FF2B5EF4-FFF2-40B4-BE49-F238E27FC236}">
              <a16:creationId xmlns:a16="http://schemas.microsoft.com/office/drawing/2014/main" id="{9E73DD1A-DAC9-4091-AB7D-F331979A9D6F}"/>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379" name="直線コネクタ 378">
          <a:extLst>
            <a:ext uri="{FF2B5EF4-FFF2-40B4-BE49-F238E27FC236}">
              <a16:creationId xmlns:a16="http://schemas.microsoft.com/office/drawing/2014/main" id="{FEFF8076-08A2-4A9B-8170-EB66E5CEB86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380" name="テキスト ボックス 379">
          <a:extLst>
            <a:ext uri="{FF2B5EF4-FFF2-40B4-BE49-F238E27FC236}">
              <a16:creationId xmlns:a16="http://schemas.microsoft.com/office/drawing/2014/main" id="{7448382D-D03D-4400-9866-0361F2808171}"/>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381" name="直線コネクタ 380">
          <a:extLst>
            <a:ext uri="{FF2B5EF4-FFF2-40B4-BE49-F238E27FC236}">
              <a16:creationId xmlns:a16="http://schemas.microsoft.com/office/drawing/2014/main" id="{B073AB50-0EBD-4F55-9651-8230947D0782}"/>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382" name="テキスト ボックス 381">
          <a:extLst>
            <a:ext uri="{FF2B5EF4-FFF2-40B4-BE49-F238E27FC236}">
              <a16:creationId xmlns:a16="http://schemas.microsoft.com/office/drawing/2014/main" id="{3D7E2E46-B3E3-452D-AFEC-1FCD3B13A7C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383" name="直線コネクタ 382">
          <a:extLst>
            <a:ext uri="{FF2B5EF4-FFF2-40B4-BE49-F238E27FC236}">
              <a16:creationId xmlns:a16="http://schemas.microsoft.com/office/drawing/2014/main" id="{390144BA-7589-413C-84DB-56F41CEA8500}"/>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384" name="テキスト ボックス 383">
          <a:extLst>
            <a:ext uri="{FF2B5EF4-FFF2-40B4-BE49-F238E27FC236}">
              <a16:creationId xmlns:a16="http://schemas.microsoft.com/office/drawing/2014/main" id="{66AC2D69-BEA9-4EA7-8DA0-D1C09F2EEDDA}"/>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385" name="直線コネクタ 384">
          <a:extLst>
            <a:ext uri="{FF2B5EF4-FFF2-40B4-BE49-F238E27FC236}">
              <a16:creationId xmlns:a16="http://schemas.microsoft.com/office/drawing/2014/main" id="{3025B317-2985-4CEE-8E04-831EE42BFD0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386" name="テキスト ボックス 385">
          <a:extLst>
            <a:ext uri="{FF2B5EF4-FFF2-40B4-BE49-F238E27FC236}">
              <a16:creationId xmlns:a16="http://schemas.microsoft.com/office/drawing/2014/main" id="{897FBB41-0FB3-45BB-85B4-8F978E66137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387" name="直線コネクタ 386">
          <a:extLst>
            <a:ext uri="{FF2B5EF4-FFF2-40B4-BE49-F238E27FC236}">
              <a16:creationId xmlns:a16="http://schemas.microsoft.com/office/drawing/2014/main" id="{3C68F175-8B40-41A1-B39B-DD775F99D4B6}"/>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388" name="テキスト ボックス 387">
          <a:extLst>
            <a:ext uri="{FF2B5EF4-FFF2-40B4-BE49-F238E27FC236}">
              <a16:creationId xmlns:a16="http://schemas.microsoft.com/office/drawing/2014/main" id="{7C6A8092-744A-414C-A0A7-D07D91DA9B4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389" name="直線コネクタ 388">
          <a:extLst>
            <a:ext uri="{FF2B5EF4-FFF2-40B4-BE49-F238E27FC236}">
              <a16:creationId xmlns:a16="http://schemas.microsoft.com/office/drawing/2014/main" id="{2BB974A8-C823-45B9-973B-EF41159234E5}"/>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390" name="テキスト ボックス 389">
          <a:extLst>
            <a:ext uri="{FF2B5EF4-FFF2-40B4-BE49-F238E27FC236}">
              <a16:creationId xmlns:a16="http://schemas.microsoft.com/office/drawing/2014/main" id="{0C0D2CB0-C7F7-4B0D-8676-49615CF77686}"/>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91" name="直線コネクタ 390">
          <a:extLst>
            <a:ext uri="{FF2B5EF4-FFF2-40B4-BE49-F238E27FC236}">
              <a16:creationId xmlns:a16="http://schemas.microsoft.com/office/drawing/2014/main" id="{18935CB1-A717-4F95-93E0-0024E9ABC7B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2" name="テキスト ボックス 391">
          <a:extLst>
            <a:ext uri="{FF2B5EF4-FFF2-40B4-BE49-F238E27FC236}">
              <a16:creationId xmlns:a16="http://schemas.microsoft.com/office/drawing/2014/main" id="{4187606E-184F-49AA-82A5-E592DFB025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3" name="【保健センター・保健所】&#10;一人当たり面積グラフ枠">
          <a:extLst>
            <a:ext uri="{FF2B5EF4-FFF2-40B4-BE49-F238E27FC236}">
              <a16:creationId xmlns:a16="http://schemas.microsoft.com/office/drawing/2014/main" id="{1F6254FB-546B-43D3-A735-E244B97DD6A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145324</xdr:rowOff>
    </xdr:from>
    <xdr:to>
      <xdr:col>116</xdr:col>
      <xdr:colOff>62864</xdr:colOff>
      <xdr:row>64</xdr:row>
      <xdr:rowOff>91440</xdr:rowOff>
    </xdr:to>
    <xdr:cxnSp macro="">
      <xdr:nvCxnSpPr>
        <xdr:cNvPr id="394" name="直線コネクタ 393">
          <a:extLst>
            <a:ext uri="{FF2B5EF4-FFF2-40B4-BE49-F238E27FC236}">
              <a16:creationId xmlns:a16="http://schemas.microsoft.com/office/drawing/2014/main" id="{6991D4D0-DA8D-4B2C-8AE4-098D18B11B07}"/>
            </a:ext>
          </a:extLst>
        </xdr:cNvPr>
        <xdr:cNvCxnSpPr/>
      </xdr:nvCxnSpPr>
      <xdr:spPr>
        <a:xfrm flipV="1">
          <a:off x="22160864" y="9575074"/>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95267</xdr:rowOff>
    </xdr:from>
    <xdr:ext cx="469744" cy="259045"/>
    <xdr:sp macro="" textlink="">
      <xdr:nvSpPr>
        <xdr:cNvPr id="395" name="【保健センター・保健所】&#10;一人当たり面積最小値テキスト">
          <a:extLst>
            <a:ext uri="{FF2B5EF4-FFF2-40B4-BE49-F238E27FC236}">
              <a16:creationId xmlns:a16="http://schemas.microsoft.com/office/drawing/2014/main" id="{0D1EAD1C-9B1C-4C1F-A6D0-23BDACEE0218}"/>
            </a:ext>
          </a:extLst>
        </xdr:cNvPr>
        <xdr:cNvSpPr txBox="1"/>
      </xdr:nvSpPr>
      <xdr:spPr>
        <a:xfrm>
          <a:off x="22199600" y="1106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91440</xdr:rowOff>
    </xdr:from>
    <xdr:to>
      <xdr:col>116</xdr:col>
      <xdr:colOff>152400</xdr:colOff>
      <xdr:row>64</xdr:row>
      <xdr:rowOff>91440</xdr:rowOff>
    </xdr:to>
    <xdr:cxnSp macro="">
      <xdr:nvCxnSpPr>
        <xdr:cNvPr id="396" name="直線コネクタ 395">
          <a:extLst>
            <a:ext uri="{FF2B5EF4-FFF2-40B4-BE49-F238E27FC236}">
              <a16:creationId xmlns:a16="http://schemas.microsoft.com/office/drawing/2014/main" id="{252EE3D0-092E-41F1-8EAE-B422217D2FAD}"/>
            </a:ext>
          </a:extLst>
        </xdr:cNvPr>
        <xdr:cNvCxnSpPr/>
      </xdr:nvCxnSpPr>
      <xdr:spPr>
        <a:xfrm>
          <a:off x="22072600" y="1106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92001</xdr:rowOff>
    </xdr:from>
    <xdr:ext cx="469744" cy="259045"/>
    <xdr:sp macro="" textlink="">
      <xdr:nvSpPr>
        <xdr:cNvPr id="397" name="【保健センター・保健所】&#10;一人当たり面積最大値テキスト">
          <a:extLst>
            <a:ext uri="{FF2B5EF4-FFF2-40B4-BE49-F238E27FC236}">
              <a16:creationId xmlns:a16="http://schemas.microsoft.com/office/drawing/2014/main" id="{198C8D3A-0295-4134-8110-CE792DE9D9B7}"/>
            </a:ext>
          </a:extLst>
        </xdr:cNvPr>
        <xdr:cNvSpPr txBox="1"/>
      </xdr:nvSpPr>
      <xdr:spPr>
        <a:xfrm>
          <a:off x="22199600" y="935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145324</xdr:rowOff>
    </xdr:from>
    <xdr:to>
      <xdr:col>116</xdr:col>
      <xdr:colOff>152400</xdr:colOff>
      <xdr:row>55</xdr:row>
      <xdr:rowOff>145324</xdr:rowOff>
    </xdr:to>
    <xdr:cxnSp macro="">
      <xdr:nvCxnSpPr>
        <xdr:cNvPr id="398" name="直線コネクタ 397">
          <a:extLst>
            <a:ext uri="{FF2B5EF4-FFF2-40B4-BE49-F238E27FC236}">
              <a16:creationId xmlns:a16="http://schemas.microsoft.com/office/drawing/2014/main" id="{DDB79007-C97D-483D-9A60-94C4A94BDFE4}"/>
            </a:ext>
          </a:extLst>
        </xdr:cNvPr>
        <xdr:cNvCxnSpPr/>
      </xdr:nvCxnSpPr>
      <xdr:spPr>
        <a:xfrm>
          <a:off x="22072600" y="957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399" name="【保健センター・保健所】&#10;一人当たり面積平均値テキスト">
          <a:extLst>
            <a:ext uri="{FF2B5EF4-FFF2-40B4-BE49-F238E27FC236}">
              <a16:creationId xmlns:a16="http://schemas.microsoft.com/office/drawing/2014/main" id="{FB95AFF3-49C1-42AF-B551-59C53743DD25}"/>
            </a:ext>
          </a:extLst>
        </xdr:cNvPr>
        <xdr:cNvSpPr txBox="1"/>
      </xdr:nvSpPr>
      <xdr:spPr>
        <a:xfrm>
          <a:off x="221996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400" name="フローチャート: 判断 399">
          <a:extLst>
            <a:ext uri="{FF2B5EF4-FFF2-40B4-BE49-F238E27FC236}">
              <a16:creationId xmlns:a16="http://schemas.microsoft.com/office/drawing/2014/main" id="{19735771-369B-4868-88A5-480987A43918}"/>
            </a:ext>
          </a:extLst>
        </xdr:cNvPr>
        <xdr:cNvSpPr/>
      </xdr:nvSpPr>
      <xdr:spPr>
        <a:xfrm>
          <a:off x="221107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66766</xdr:rowOff>
    </xdr:from>
    <xdr:to>
      <xdr:col>112</xdr:col>
      <xdr:colOff>38100</xdr:colOff>
      <xdr:row>62</xdr:row>
      <xdr:rowOff>168366</xdr:rowOff>
    </xdr:to>
    <xdr:sp macro="" textlink="">
      <xdr:nvSpPr>
        <xdr:cNvPr id="401" name="フローチャート: 判断 400">
          <a:extLst>
            <a:ext uri="{FF2B5EF4-FFF2-40B4-BE49-F238E27FC236}">
              <a16:creationId xmlns:a16="http://schemas.microsoft.com/office/drawing/2014/main" id="{AE5BC8B5-8109-46EE-BBA0-2A7F17B55F52}"/>
            </a:ext>
          </a:extLst>
        </xdr:cNvPr>
        <xdr:cNvSpPr/>
      </xdr:nvSpPr>
      <xdr:spPr>
        <a:xfrm>
          <a:off x="21272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66766</xdr:rowOff>
    </xdr:from>
    <xdr:to>
      <xdr:col>107</xdr:col>
      <xdr:colOff>101600</xdr:colOff>
      <xdr:row>62</xdr:row>
      <xdr:rowOff>168366</xdr:rowOff>
    </xdr:to>
    <xdr:sp macro="" textlink="">
      <xdr:nvSpPr>
        <xdr:cNvPr id="402" name="フローチャート: 判断 401">
          <a:extLst>
            <a:ext uri="{FF2B5EF4-FFF2-40B4-BE49-F238E27FC236}">
              <a16:creationId xmlns:a16="http://schemas.microsoft.com/office/drawing/2014/main" id="{F39A6A56-D75F-48A2-AA23-269A4B13E8F3}"/>
            </a:ext>
          </a:extLst>
        </xdr:cNvPr>
        <xdr:cNvSpPr/>
      </xdr:nvSpPr>
      <xdr:spPr>
        <a:xfrm>
          <a:off x="20383500" y="1069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56969</xdr:rowOff>
    </xdr:from>
    <xdr:to>
      <xdr:col>102</xdr:col>
      <xdr:colOff>165100</xdr:colOff>
      <xdr:row>62</xdr:row>
      <xdr:rowOff>158569</xdr:rowOff>
    </xdr:to>
    <xdr:sp macro="" textlink="">
      <xdr:nvSpPr>
        <xdr:cNvPr id="403" name="フローチャート: 判断 402">
          <a:extLst>
            <a:ext uri="{FF2B5EF4-FFF2-40B4-BE49-F238E27FC236}">
              <a16:creationId xmlns:a16="http://schemas.microsoft.com/office/drawing/2014/main" id="{EDAFE176-8896-4AC8-AD51-1DA3FC5F2AB4}"/>
            </a:ext>
          </a:extLst>
        </xdr:cNvPr>
        <xdr:cNvSpPr/>
      </xdr:nvSpPr>
      <xdr:spPr>
        <a:xfrm>
          <a:off x="19494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56969</xdr:rowOff>
    </xdr:from>
    <xdr:to>
      <xdr:col>98</xdr:col>
      <xdr:colOff>38100</xdr:colOff>
      <xdr:row>62</xdr:row>
      <xdr:rowOff>158569</xdr:rowOff>
    </xdr:to>
    <xdr:sp macro="" textlink="">
      <xdr:nvSpPr>
        <xdr:cNvPr id="404" name="フローチャート: 判断 403">
          <a:extLst>
            <a:ext uri="{FF2B5EF4-FFF2-40B4-BE49-F238E27FC236}">
              <a16:creationId xmlns:a16="http://schemas.microsoft.com/office/drawing/2014/main" id="{57DD7C65-C3B1-4BD0-9CD8-5C25A3CDAAC4}"/>
            </a:ext>
          </a:extLst>
        </xdr:cNvPr>
        <xdr:cNvSpPr/>
      </xdr:nvSpPr>
      <xdr:spPr>
        <a:xfrm>
          <a:off x="18605500" y="10686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E6BA7FAE-465A-456E-9388-28D74148265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822EA8A2-0B6E-4044-B557-433DFFFAA35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AED94926-139C-465E-90D0-57E0C3522FD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8" name="テキスト ボックス 407">
          <a:extLst>
            <a:ext uri="{FF2B5EF4-FFF2-40B4-BE49-F238E27FC236}">
              <a16:creationId xmlns:a16="http://schemas.microsoft.com/office/drawing/2014/main" id="{497628C4-0295-4924-823E-E2092B9D47B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9" name="テキスト ボックス 408">
          <a:extLst>
            <a:ext uri="{FF2B5EF4-FFF2-40B4-BE49-F238E27FC236}">
              <a16:creationId xmlns:a16="http://schemas.microsoft.com/office/drawing/2014/main" id="{BE8A2455-7613-4052-B3E9-B123E1EA97D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9616</xdr:rowOff>
    </xdr:from>
    <xdr:to>
      <xdr:col>116</xdr:col>
      <xdr:colOff>114300</xdr:colOff>
      <xdr:row>63</xdr:row>
      <xdr:rowOff>111216</xdr:rowOff>
    </xdr:to>
    <xdr:sp macro="" textlink="">
      <xdr:nvSpPr>
        <xdr:cNvPr id="410" name="楕円 409">
          <a:extLst>
            <a:ext uri="{FF2B5EF4-FFF2-40B4-BE49-F238E27FC236}">
              <a16:creationId xmlns:a16="http://schemas.microsoft.com/office/drawing/2014/main" id="{4FDA9173-5A8B-4767-B6DF-2EC212FB85B9}"/>
            </a:ext>
          </a:extLst>
        </xdr:cNvPr>
        <xdr:cNvSpPr/>
      </xdr:nvSpPr>
      <xdr:spPr>
        <a:xfrm>
          <a:off x="22110700" y="1081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159493</xdr:rowOff>
    </xdr:from>
    <xdr:ext cx="469744" cy="259045"/>
    <xdr:sp macro="" textlink="">
      <xdr:nvSpPr>
        <xdr:cNvPr id="411" name="【保健センター・保健所】&#10;一人当たり面積該当値テキスト">
          <a:extLst>
            <a:ext uri="{FF2B5EF4-FFF2-40B4-BE49-F238E27FC236}">
              <a16:creationId xmlns:a16="http://schemas.microsoft.com/office/drawing/2014/main" id="{0E950773-4F1C-43E8-A986-DC3ED91352B0}"/>
            </a:ext>
          </a:extLst>
        </xdr:cNvPr>
        <xdr:cNvSpPr txBox="1"/>
      </xdr:nvSpPr>
      <xdr:spPr>
        <a:xfrm>
          <a:off x="22199600" y="1078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16147</xdr:rowOff>
    </xdr:from>
    <xdr:to>
      <xdr:col>112</xdr:col>
      <xdr:colOff>38100</xdr:colOff>
      <xdr:row>63</xdr:row>
      <xdr:rowOff>117747</xdr:rowOff>
    </xdr:to>
    <xdr:sp macro="" textlink="">
      <xdr:nvSpPr>
        <xdr:cNvPr id="412" name="楕円 411">
          <a:extLst>
            <a:ext uri="{FF2B5EF4-FFF2-40B4-BE49-F238E27FC236}">
              <a16:creationId xmlns:a16="http://schemas.microsoft.com/office/drawing/2014/main" id="{AFB3241D-3FB0-4904-9C77-23188DD697BF}"/>
            </a:ext>
          </a:extLst>
        </xdr:cNvPr>
        <xdr:cNvSpPr/>
      </xdr:nvSpPr>
      <xdr:spPr>
        <a:xfrm>
          <a:off x="21272500" y="1081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60416</xdr:rowOff>
    </xdr:from>
    <xdr:to>
      <xdr:col>116</xdr:col>
      <xdr:colOff>63500</xdr:colOff>
      <xdr:row>63</xdr:row>
      <xdr:rowOff>66947</xdr:rowOff>
    </xdr:to>
    <xdr:cxnSp macro="">
      <xdr:nvCxnSpPr>
        <xdr:cNvPr id="413" name="直線コネクタ 412">
          <a:extLst>
            <a:ext uri="{FF2B5EF4-FFF2-40B4-BE49-F238E27FC236}">
              <a16:creationId xmlns:a16="http://schemas.microsoft.com/office/drawing/2014/main" id="{EE4A42EF-83ED-4D24-9E58-355F000FA3D9}"/>
            </a:ext>
          </a:extLst>
        </xdr:cNvPr>
        <xdr:cNvCxnSpPr/>
      </xdr:nvCxnSpPr>
      <xdr:spPr>
        <a:xfrm flipV="1">
          <a:off x="21323300" y="1086176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22678</xdr:rowOff>
    </xdr:from>
    <xdr:to>
      <xdr:col>107</xdr:col>
      <xdr:colOff>101600</xdr:colOff>
      <xdr:row>63</xdr:row>
      <xdr:rowOff>124278</xdr:rowOff>
    </xdr:to>
    <xdr:sp macro="" textlink="">
      <xdr:nvSpPr>
        <xdr:cNvPr id="414" name="楕円 413">
          <a:extLst>
            <a:ext uri="{FF2B5EF4-FFF2-40B4-BE49-F238E27FC236}">
              <a16:creationId xmlns:a16="http://schemas.microsoft.com/office/drawing/2014/main" id="{92A3F3F3-7AD0-4A22-ACA5-CA49CAEF30C3}"/>
            </a:ext>
          </a:extLst>
        </xdr:cNvPr>
        <xdr:cNvSpPr/>
      </xdr:nvSpPr>
      <xdr:spPr>
        <a:xfrm>
          <a:off x="20383500" y="1082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66947</xdr:rowOff>
    </xdr:from>
    <xdr:to>
      <xdr:col>111</xdr:col>
      <xdr:colOff>177800</xdr:colOff>
      <xdr:row>63</xdr:row>
      <xdr:rowOff>73478</xdr:rowOff>
    </xdr:to>
    <xdr:cxnSp macro="">
      <xdr:nvCxnSpPr>
        <xdr:cNvPr id="415" name="直線コネクタ 414">
          <a:extLst>
            <a:ext uri="{FF2B5EF4-FFF2-40B4-BE49-F238E27FC236}">
              <a16:creationId xmlns:a16="http://schemas.microsoft.com/office/drawing/2014/main" id="{E2E2BE14-DA80-4193-9CF8-90B8D0151653}"/>
            </a:ext>
          </a:extLst>
        </xdr:cNvPr>
        <xdr:cNvCxnSpPr/>
      </xdr:nvCxnSpPr>
      <xdr:spPr>
        <a:xfrm flipV="1">
          <a:off x="20434300" y="10868297"/>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416" name="楕円 415">
          <a:extLst>
            <a:ext uri="{FF2B5EF4-FFF2-40B4-BE49-F238E27FC236}">
              <a16:creationId xmlns:a16="http://schemas.microsoft.com/office/drawing/2014/main" id="{905269FF-63D7-4270-8BF3-A5A049BD364C}"/>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73478</xdr:rowOff>
    </xdr:from>
    <xdr:to>
      <xdr:col>107</xdr:col>
      <xdr:colOff>50800</xdr:colOff>
      <xdr:row>63</xdr:row>
      <xdr:rowOff>80010</xdr:rowOff>
    </xdr:to>
    <xdr:cxnSp macro="">
      <xdr:nvCxnSpPr>
        <xdr:cNvPr id="417" name="直線コネクタ 416">
          <a:extLst>
            <a:ext uri="{FF2B5EF4-FFF2-40B4-BE49-F238E27FC236}">
              <a16:creationId xmlns:a16="http://schemas.microsoft.com/office/drawing/2014/main" id="{CD9E7C6B-4856-461E-918A-286ED0584F0E}"/>
            </a:ext>
          </a:extLst>
        </xdr:cNvPr>
        <xdr:cNvCxnSpPr/>
      </xdr:nvCxnSpPr>
      <xdr:spPr>
        <a:xfrm flipV="1">
          <a:off x="19545300" y="108748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35741</xdr:rowOff>
    </xdr:from>
    <xdr:to>
      <xdr:col>98</xdr:col>
      <xdr:colOff>38100</xdr:colOff>
      <xdr:row>63</xdr:row>
      <xdr:rowOff>137341</xdr:rowOff>
    </xdr:to>
    <xdr:sp macro="" textlink="">
      <xdr:nvSpPr>
        <xdr:cNvPr id="418" name="楕円 417">
          <a:extLst>
            <a:ext uri="{FF2B5EF4-FFF2-40B4-BE49-F238E27FC236}">
              <a16:creationId xmlns:a16="http://schemas.microsoft.com/office/drawing/2014/main" id="{93FDC3A2-1A00-46D1-A645-EE8BAF13B6E3}"/>
            </a:ext>
          </a:extLst>
        </xdr:cNvPr>
        <xdr:cNvSpPr/>
      </xdr:nvSpPr>
      <xdr:spPr>
        <a:xfrm>
          <a:off x="18605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86541</xdr:rowOff>
    </xdr:to>
    <xdr:cxnSp macro="">
      <xdr:nvCxnSpPr>
        <xdr:cNvPr id="419" name="直線コネクタ 418">
          <a:extLst>
            <a:ext uri="{FF2B5EF4-FFF2-40B4-BE49-F238E27FC236}">
              <a16:creationId xmlns:a16="http://schemas.microsoft.com/office/drawing/2014/main" id="{6A48CA20-7E83-4961-B6C0-8082C9B91302}"/>
            </a:ext>
          </a:extLst>
        </xdr:cNvPr>
        <xdr:cNvCxnSpPr/>
      </xdr:nvCxnSpPr>
      <xdr:spPr>
        <a:xfrm flipV="1">
          <a:off x="18656300" y="10881360"/>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13443</xdr:rowOff>
    </xdr:from>
    <xdr:ext cx="469744" cy="259045"/>
    <xdr:sp macro="" textlink="">
      <xdr:nvSpPr>
        <xdr:cNvPr id="420" name="n_1aveValue【保健センター・保健所】&#10;一人当たり面積">
          <a:extLst>
            <a:ext uri="{FF2B5EF4-FFF2-40B4-BE49-F238E27FC236}">
              <a16:creationId xmlns:a16="http://schemas.microsoft.com/office/drawing/2014/main" id="{0E0E337E-09EB-449D-A186-9CD40861D4D0}"/>
            </a:ext>
          </a:extLst>
        </xdr:cNvPr>
        <xdr:cNvSpPr txBox="1"/>
      </xdr:nvSpPr>
      <xdr:spPr>
        <a:xfrm>
          <a:off x="210757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13443</xdr:rowOff>
    </xdr:from>
    <xdr:ext cx="469744" cy="259045"/>
    <xdr:sp macro="" textlink="">
      <xdr:nvSpPr>
        <xdr:cNvPr id="421" name="n_2aveValue【保健センター・保健所】&#10;一人当たり面積">
          <a:extLst>
            <a:ext uri="{FF2B5EF4-FFF2-40B4-BE49-F238E27FC236}">
              <a16:creationId xmlns:a16="http://schemas.microsoft.com/office/drawing/2014/main" id="{C1185AD7-E712-4121-ABB7-AB23C22B3636}"/>
            </a:ext>
          </a:extLst>
        </xdr:cNvPr>
        <xdr:cNvSpPr txBox="1"/>
      </xdr:nvSpPr>
      <xdr:spPr>
        <a:xfrm>
          <a:off x="20199427" y="1047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3646</xdr:rowOff>
    </xdr:from>
    <xdr:ext cx="469744" cy="259045"/>
    <xdr:sp macro="" textlink="">
      <xdr:nvSpPr>
        <xdr:cNvPr id="422" name="n_3aveValue【保健センター・保健所】&#10;一人当たり面積">
          <a:extLst>
            <a:ext uri="{FF2B5EF4-FFF2-40B4-BE49-F238E27FC236}">
              <a16:creationId xmlns:a16="http://schemas.microsoft.com/office/drawing/2014/main" id="{E708649F-B5D9-4CC4-B33B-04BC6AEA00F4}"/>
            </a:ext>
          </a:extLst>
        </xdr:cNvPr>
        <xdr:cNvSpPr txBox="1"/>
      </xdr:nvSpPr>
      <xdr:spPr>
        <a:xfrm>
          <a:off x="19310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3646</xdr:rowOff>
    </xdr:from>
    <xdr:ext cx="469744" cy="259045"/>
    <xdr:sp macro="" textlink="">
      <xdr:nvSpPr>
        <xdr:cNvPr id="423" name="n_4aveValue【保健センター・保健所】&#10;一人当たり面積">
          <a:extLst>
            <a:ext uri="{FF2B5EF4-FFF2-40B4-BE49-F238E27FC236}">
              <a16:creationId xmlns:a16="http://schemas.microsoft.com/office/drawing/2014/main" id="{90AE698B-06BE-43E7-8DD2-7928F7C7F788}"/>
            </a:ext>
          </a:extLst>
        </xdr:cNvPr>
        <xdr:cNvSpPr txBox="1"/>
      </xdr:nvSpPr>
      <xdr:spPr>
        <a:xfrm>
          <a:off x="18421427" y="1046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108874</xdr:rowOff>
    </xdr:from>
    <xdr:ext cx="469744" cy="259045"/>
    <xdr:sp macro="" textlink="">
      <xdr:nvSpPr>
        <xdr:cNvPr id="424" name="n_1mainValue【保健センター・保健所】&#10;一人当たり面積">
          <a:extLst>
            <a:ext uri="{FF2B5EF4-FFF2-40B4-BE49-F238E27FC236}">
              <a16:creationId xmlns:a16="http://schemas.microsoft.com/office/drawing/2014/main" id="{B2D38216-67F1-4881-AA76-C0E90A2D34F4}"/>
            </a:ext>
          </a:extLst>
        </xdr:cNvPr>
        <xdr:cNvSpPr txBox="1"/>
      </xdr:nvSpPr>
      <xdr:spPr>
        <a:xfrm>
          <a:off x="21075727" y="109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115405</xdr:rowOff>
    </xdr:from>
    <xdr:ext cx="469744" cy="259045"/>
    <xdr:sp macro="" textlink="">
      <xdr:nvSpPr>
        <xdr:cNvPr id="425" name="n_2mainValue【保健センター・保健所】&#10;一人当たり面積">
          <a:extLst>
            <a:ext uri="{FF2B5EF4-FFF2-40B4-BE49-F238E27FC236}">
              <a16:creationId xmlns:a16="http://schemas.microsoft.com/office/drawing/2014/main" id="{F075972C-FDA8-41B4-B128-F9D7408F0F2E}"/>
            </a:ext>
          </a:extLst>
        </xdr:cNvPr>
        <xdr:cNvSpPr txBox="1"/>
      </xdr:nvSpPr>
      <xdr:spPr>
        <a:xfrm>
          <a:off x="20199427" y="10916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426" name="n_3mainValue【保健センター・保健所】&#10;一人当たり面積">
          <a:extLst>
            <a:ext uri="{FF2B5EF4-FFF2-40B4-BE49-F238E27FC236}">
              <a16:creationId xmlns:a16="http://schemas.microsoft.com/office/drawing/2014/main" id="{485A406A-6D78-46DB-B06F-753125192DFF}"/>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128468</xdr:rowOff>
    </xdr:from>
    <xdr:ext cx="469744" cy="259045"/>
    <xdr:sp macro="" textlink="">
      <xdr:nvSpPr>
        <xdr:cNvPr id="427" name="n_4mainValue【保健センター・保健所】&#10;一人当たり面積">
          <a:extLst>
            <a:ext uri="{FF2B5EF4-FFF2-40B4-BE49-F238E27FC236}">
              <a16:creationId xmlns:a16="http://schemas.microsoft.com/office/drawing/2014/main" id="{7FE713E7-CBDE-40C9-80E9-0D6DCF689A3F}"/>
            </a:ext>
          </a:extLst>
        </xdr:cNvPr>
        <xdr:cNvSpPr txBox="1"/>
      </xdr:nvSpPr>
      <xdr:spPr>
        <a:xfrm>
          <a:off x="18421427" y="10929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8" name="正方形/長方形 427">
          <a:extLst>
            <a:ext uri="{FF2B5EF4-FFF2-40B4-BE49-F238E27FC236}">
              <a16:creationId xmlns:a16="http://schemas.microsoft.com/office/drawing/2014/main" id="{0E8E015E-47C2-4947-AF96-06F982BE616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9" name="正方形/長方形 428">
          <a:extLst>
            <a:ext uri="{FF2B5EF4-FFF2-40B4-BE49-F238E27FC236}">
              <a16:creationId xmlns:a16="http://schemas.microsoft.com/office/drawing/2014/main" id="{828FE4DC-D9FE-4A49-9320-64D6CBCD92F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30" name="正方形/長方形 429">
          <a:extLst>
            <a:ext uri="{FF2B5EF4-FFF2-40B4-BE49-F238E27FC236}">
              <a16:creationId xmlns:a16="http://schemas.microsoft.com/office/drawing/2014/main" id="{7466B3C3-0BBC-4393-9622-12F31453F64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31" name="正方形/長方形 430">
          <a:extLst>
            <a:ext uri="{FF2B5EF4-FFF2-40B4-BE49-F238E27FC236}">
              <a16:creationId xmlns:a16="http://schemas.microsoft.com/office/drawing/2014/main" id="{40AF3ED1-5404-4FDE-B5F5-472C6F551FC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2" name="正方形/長方形 431">
          <a:extLst>
            <a:ext uri="{FF2B5EF4-FFF2-40B4-BE49-F238E27FC236}">
              <a16:creationId xmlns:a16="http://schemas.microsoft.com/office/drawing/2014/main" id="{E2A4641C-9EEB-48B1-A605-14551D608FB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3" name="正方形/長方形 432">
          <a:extLst>
            <a:ext uri="{FF2B5EF4-FFF2-40B4-BE49-F238E27FC236}">
              <a16:creationId xmlns:a16="http://schemas.microsoft.com/office/drawing/2014/main" id="{4AF07BA9-5468-43EE-9156-9D384838932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4" name="正方形/長方形 433">
          <a:extLst>
            <a:ext uri="{FF2B5EF4-FFF2-40B4-BE49-F238E27FC236}">
              <a16:creationId xmlns:a16="http://schemas.microsoft.com/office/drawing/2014/main" id="{E97DD989-7770-41CC-9F24-FB41129A8EA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5" name="正方形/長方形 434">
          <a:extLst>
            <a:ext uri="{FF2B5EF4-FFF2-40B4-BE49-F238E27FC236}">
              <a16:creationId xmlns:a16="http://schemas.microsoft.com/office/drawing/2014/main" id="{65F3436F-A3C8-4225-B197-B180F2C214E1}"/>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6" name="テキスト ボックス 435">
          <a:extLst>
            <a:ext uri="{FF2B5EF4-FFF2-40B4-BE49-F238E27FC236}">
              <a16:creationId xmlns:a16="http://schemas.microsoft.com/office/drawing/2014/main" id="{A55F4E97-1567-4D70-AAC1-418F1763A2A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7" name="直線コネクタ 436">
          <a:extLst>
            <a:ext uri="{FF2B5EF4-FFF2-40B4-BE49-F238E27FC236}">
              <a16:creationId xmlns:a16="http://schemas.microsoft.com/office/drawing/2014/main" id="{3D2F061D-B9CE-441B-AE15-4193CA49667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8" name="テキスト ボックス 437">
          <a:extLst>
            <a:ext uri="{FF2B5EF4-FFF2-40B4-BE49-F238E27FC236}">
              <a16:creationId xmlns:a16="http://schemas.microsoft.com/office/drawing/2014/main" id="{EAAF1755-A07F-4663-8EE8-FE7AC4D145E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9" name="直線コネクタ 438">
          <a:extLst>
            <a:ext uri="{FF2B5EF4-FFF2-40B4-BE49-F238E27FC236}">
              <a16:creationId xmlns:a16="http://schemas.microsoft.com/office/drawing/2014/main" id="{4E73B79D-1EF6-4921-96D3-FF6C4F33BEA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40" name="テキスト ボックス 439">
          <a:extLst>
            <a:ext uri="{FF2B5EF4-FFF2-40B4-BE49-F238E27FC236}">
              <a16:creationId xmlns:a16="http://schemas.microsoft.com/office/drawing/2014/main" id="{CF73BFDA-E75D-4984-AB18-65CAA63B8B7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41" name="直線コネクタ 440">
          <a:extLst>
            <a:ext uri="{FF2B5EF4-FFF2-40B4-BE49-F238E27FC236}">
              <a16:creationId xmlns:a16="http://schemas.microsoft.com/office/drawing/2014/main" id="{1E1B77F9-9F5B-44DB-9ACF-39F0853B6F4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2" name="テキスト ボックス 441">
          <a:extLst>
            <a:ext uri="{FF2B5EF4-FFF2-40B4-BE49-F238E27FC236}">
              <a16:creationId xmlns:a16="http://schemas.microsoft.com/office/drawing/2014/main" id="{4BC9A977-8FBA-4ABA-847F-5EE04644DF6A}"/>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3" name="直線コネクタ 442">
          <a:extLst>
            <a:ext uri="{FF2B5EF4-FFF2-40B4-BE49-F238E27FC236}">
              <a16:creationId xmlns:a16="http://schemas.microsoft.com/office/drawing/2014/main" id="{D7D919E7-8F10-40D0-9D64-DB44AD44A0A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4" name="テキスト ボックス 443">
          <a:extLst>
            <a:ext uri="{FF2B5EF4-FFF2-40B4-BE49-F238E27FC236}">
              <a16:creationId xmlns:a16="http://schemas.microsoft.com/office/drawing/2014/main" id="{1D32C966-C5F5-419A-A9B1-96C5EE3A5D8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5" name="直線コネクタ 444">
          <a:extLst>
            <a:ext uri="{FF2B5EF4-FFF2-40B4-BE49-F238E27FC236}">
              <a16:creationId xmlns:a16="http://schemas.microsoft.com/office/drawing/2014/main" id="{037C4D84-A5D7-4DDA-8590-11D71C4D8A0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6" name="テキスト ボックス 445">
          <a:extLst>
            <a:ext uri="{FF2B5EF4-FFF2-40B4-BE49-F238E27FC236}">
              <a16:creationId xmlns:a16="http://schemas.microsoft.com/office/drawing/2014/main" id="{DEAC8B74-D2EA-468E-9BE3-2273C58C1ADA}"/>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7" name="直線コネクタ 446">
          <a:extLst>
            <a:ext uri="{FF2B5EF4-FFF2-40B4-BE49-F238E27FC236}">
              <a16:creationId xmlns:a16="http://schemas.microsoft.com/office/drawing/2014/main" id="{271061E8-7DB3-409F-A1B0-1D80A281D6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8" name="テキスト ボックス 447">
          <a:extLst>
            <a:ext uri="{FF2B5EF4-FFF2-40B4-BE49-F238E27FC236}">
              <a16:creationId xmlns:a16="http://schemas.microsoft.com/office/drawing/2014/main" id="{D87075B1-1A84-4000-A13B-2EDC1EB4870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9" name="直線コネクタ 448">
          <a:extLst>
            <a:ext uri="{FF2B5EF4-FFF2-40B4-BE49-F238E27FC236}">
              <a16:creationId xmlns:a16="http://schemas.microsoft.com/office/drawing/2014/main" id="{12F40364-BB4C-4947-8652-D63D0BEFC04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50" name="テキスト ボックス 449">
          <a:extLst>
            <a:ext uri="{FF2B5EF4-FFF2-40B4-BE49-F238E27FC236}">
              <a16:creationId xmlns:a16="http://schemas.microsoft.com/office/drawing/2014/main" id="{3B07445C-CE07-48D5-A391-74138A951A48}"/>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51" name="直線コネクタ 450">
          <a:extLst>
            <a:ext uri="{FF2B5EF4-FFF2-40B4-BE49-F238E27FC236}">
              <a16:creationId xmlns:a16="http://schemas.microsoft.com/office/drawing/2014/main" id="{0E47183D-DE35-4C5F-BE5C-3E35A71ECA8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2" name="【消防施設】&#10;有形固定資産減価償却率グラフ枠">
          <a:extLst>
            <a:ext uri="{FF2B5EF4-FFF2-40B4-BE49-F238E27FC236}">
              <a16:creationId xmlns:a16="http://schemas.microsoft.com/office/drawing/2014/main" id="{F3A5220B-F7CA-4C64-A2B5-BC92018F821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111579</xdr:rowOff>
    </xdr:to>
    <xdr:cxnSp macro="">
      <xdr:nvCxnSpPr>
        <xdr:cNvPr id="453" name="直線コネクタ 452">
          <a:extLst>
            <a:ext uri="{FF2B5EF4-FFF2-40B4-BE49-F238E27FC236}">
              <a16:creationId xmlns:a16="http://schemas.microsoft.com/office/drawing/2014/main" id="{029CEE25-7FA9-4579-A683-FC06378402B8}"/>
            </a:ext>
          </a:extLst>
        </xdr:cNvPr>
        <xdr:cNvCxnSpPr/>
      </xdr:nvCxnSpPr>
      <xdr:spPr>
        <a:xfrm flipV="1">
          <a:off x="16318864" y="1340630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115406</xdr:rowOff>
    </xdr:from>
    <xdr:ext cx="405111" cy="259045"/>
    <xdr:sp macro="" textlink="">
      <xdr:nvSpPr>
        <xdr:cNvPr id="454" name="【消防施設】&#10;有形固定資産減価償却率最小値テキスト">
          <a:extLst>
            <a:ext uri="{FF2B5EF4-FFF2-40B4-BE49-F238E27FC236}">
              <a16:creationId xmlns:a16="http://schemas.microsoft.com/office/drawing/2014/main" id="{EF06F3FF-778D-45F7-8BAF-028AA65FE487}"/>
            </a:ext>
          </a:extLst>
        </xdr:cNvPr>
        <xdr:cNvSpPr txBox="1"/>
      </xdr:nvSpPr>
      <xdr:spPr>
        <a:xfrm>
          <a:off x="16357600" y="14860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111579</xdr:rowOff>
    </xdr:from>
    <xdr:to>
      <xdr:col>86</xdr:col>
      <xdr:colOff>25400</xdr:colOff>
      <xdr:row>86</xdr:row>
      <xdr:rowOff>111579</xdr:rowOff>
    </xdr:to>
    <xdr:cxnSp macro="">
      <xdr:nvCxnSpPr>
        <xdr:cNvPr id="455" name="直線コネクタ 454">
          <a:extLst>
            <a:ext uri="{FF2B5EF4-FFF2-40B4-BE49-F238E27FC236}">
              <a16:creationId xmlns:a16="http://schemas.microsoft.com/office/drawing/2014/main" id="{43B71C1E-F786-4A82-BB41-79FF947B4894}"/>
            </a:ext>
          </a:extLst>
        </xdr:cNvPr>
        <xdr:cNvCxnSpPr/>
      </xdr:nvCxnSpPr>
      <xdr:spPr>
        <a:xfrm>
          <a:off x="16230600" y="14856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456" name="【消防施設】&#10;有形固定資産減価償却率最大値テキスト">
          <a:extLst>
            <a:ext uri="{FF2B5EF4-FFF2-40B4-BE49-F238E27FC236}">
              <a16:creationId xmlns:a16="http://schemas.microsoft.com/office/drawing/2014/main" id="{F04CA7B8-382E-4D4D-A69F-C51E63986C43}"/>
            </a:ext>
          </a:extLst>
        </xdr:cNvPr>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457" name="直線コネクタ 456">
          <a:extLst>
            <a:ext uri="{FF2B5EF4-FFF2-40B4-BE49-F238E27FC236}">
              <a16:creationId xmlns:a16="http://schemas.microsoft.com/office/drawing/2014/main" id="{4EA40AF2-CEE4-4776-BB40-D6FFAACCE9BA}"/>
            </a:ext>
          </a:extLst>
        </xdr:cNvPr>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458" name="【消防施設】&#10;有形固定資産減価償却率平均値テキスト">
          <a:extLst>
            <a:ext uri="{FF2B5EF4-FFF2-40B4-BE49-F238E27FC236}">
              <a16:creationId xmlns:a16="http://schemas.microsoft.com/office/drawing/2014/main" id="{D89A1E0E-3751-4E51-A0C5-1B79E0AFCD3F}"/>
            </a:ext>
          </a:extLst>
        </xdr:cNvPr>
        <xdr:cNvSpPr txBox="1"/>
      </xdr:nvSpPr>
      <xdr:spPr>
        <a:xfrm>
          <a:off x="16357600" y="1403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459" name="フローチャート: 判断 458">
          <a:extLst>
            <a:ext uri="{FF2B5EF4-FFF2-40B4-BE49-F238E27FC236}">
              <a16:creationId xmlns:a16="http://schemas.microsoft.com/office/drawing/2014/main" id="{FC670B79-40C3-4F0E-9357-FBDB2F1E6586}"/>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109764</xdr:rowOff>
    </xdr:from>
    <xdr:to>
      <xdr:col>81</xdr:col>
      <xdr:colOff>101600</xdr:colOff>
      <xdr:row>83</xdr:row>
      <xdr:rowOff>39914</xdr:rowOff>
    </xdr:to>
    <xdr:sp macro="" textlink="">
      <xdr:nvSpPr>
        <xdr:cNvPr id="460" name="フローチャート: 判断 459">
          <a:extLst>
            <a:ext uri="{FF2B5EF4-FFF2-40B4-BE49-F238E27FC236}">
              <a16:creationId xmlns:a16="http://schemas.microsoft.com/office/drawing/2014/main" id="{A4FEC9F0-7C4B-4250-9F55-53454F191E12}"/>
            </a:ext>
          </a:extLst>
        </xdr:cNvPr>
        <xdr:cNvSpPr/>
      </xdr:nvSpPr>
      <xdr:spPr>
        <a:xfrm>
          <a:off x="15430500" y="141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163649</xdr:rowOff>
    </xdr:from>
    <xdr:to>
      <xdr:col>76</xdr:col>
      <xdr:colOff>165100</xdr:colOff>
      <xdr:row>83</xdr:row>
      <xdr:rowOff>93799</xdr:rowOff>
    </xdr:to>
    <xdr:sp macro="" textlink="">
      <xdr:nvSpPr>
        <xdr:cNvPr id="461" name="フローチャート: 判断 460">
          <a:extLst>
            <a:ext uri="{FF2B5EF4-FFF2-40B4-BE49-F238E27FC236}">
              <a16:creationId xmlns:a16="http://schemas.microsoft.com/office/drawing/2014/main" id="{502CFC92-9D83-468D-A949-894DA9A510A9}"/>
            </a:ext>
          </a:extLst>
        </xdr:cNvPr>
        <xdr:cNvSpPr/>
      </xdr:nvSpPr>
      <xdr:spPr>
        <a:xfrm>
          <a:off x="14541500" y="1422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132624</xdr:rowOff>
    </xdr:from>
    <xdr:to>
      <xdr:col>72</xdr:col>
      <xdr:colOff>38100</xdr:colOff>
      <xdr:row>83</xdr:row>
      <xdr:rowOff>62774</xdr:rowOff>
    </xdr:to>
    <xdr:sp macro="" textlink="">
      <xdr:nvSpPr>
        <xdr:cNvPr id="462" name="フローチャート: 判断 461">
          <a:extLst>
            <a:ext uri="{FF2B5EF4-FFF2-40B4-BE49-F238E27FC236}">
              <a16:creationId xmlns:a16="http://schemas.microsoft.com/office/drawing/2014/main" id="{BA056A6E-24E6-46BA-81A2-A9C411F23AC3}"/>
            </a:ext>
          </a:extLst>
        </xdr:cNvPr>
        <xdr:cNvSpPr/>
      </xdr:nvSpPr>
      <xdr:spPr>
        <a:xfrm>
          <a:off x="13652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157118</xdr:rowOff>
    </xdr:from>
    <xdr:to>
      <xdr:col>67</xdr:col>
      <xdr:colOff>101600</xdr:colOff>
      <xdr:row>83</xdr:row>
      <xdr:rowOff>87268</xdr:rowOff>
    </xdr:to>
    <xdr:sp macro="" textlink="">
      <xdr:nvSpPr>
        <xdr:cNvPr id="463" name="フローチャート: 判断 462">
          <a:extLst>
            <a:ext uri="{FF2B5EF4-FFF2-40B4-BE49-F238E27FC236}">
              <a16:creationId xmlns:a16="http://schemas.microsoft.com/office/drawing/2014/main" id="{07C7D777-0ED9-4382-9E22-149F8E490468}"/>
            </a:ext>
          </a:extLst>
        </xdr:cNvPr>
        <xdr:cNvSpPr/>
      </xdr:nvSpPr>
      <xdr:spPr>
        <a:xfrm>
          <a:off x="12763500" y="1421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6CF55D6-EFE2-4574-82D9-2841310B954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29352DD4-D087-44B9-8FF7-7888DA832F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D2F54D39-DF35-49E5-AC1F-B39778FB2C8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7" name="テキスト ボックス 466">
          <a:extLst>
            <a:ext uri="{FF2B5EF4-FFF2-40B4-BE49-F238E27FC236}">
              <a16:creationId xmlns:a16="http://schemas.microsoft.com/office/drawing/2014/main" id="{E98C9CE9-C505-439C-9AED-C9825CB36E3B}"/>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8" name="テキスト ボックス 467">
          <a:extLst>
            <a:ext uri="{FF2B5EF4-FFF2-40B4-BE49-F238E27FC236}">
              <a16:creationId xmlns:a16="http://schemas.microsoft.com/office/drawing/2014/main" id="{B59E5030-6B2F-46CD-8064-54F3A376371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86905</xdr:rowOff>
    </xdr:from>
    <xdr:to>
      <xdr:col>85</xdr:col>
      <xdr:colOff>177800</xdr:colOff>
      <xdr:row>84</xdr:row>
      <xdr:rowOff>17055</xdr:rowOff>
    </xdr:to>
    <xdr:sp macro="" textlink="">
      <xdr:nvSpPr>
        <xdr:cNvPr id="469" name="楕円 468">
          <a:extLst>
            <a:ext uri="{FF2B5EF4-FFF2-40B4-BE49-F238E27FC236}">
              <a16:creationId xmlns:a16="http://schemas.microsoft.com/office/drawing/2014/main" id="{8317056A-8726-48E1-B070-3527F5099BDB}"/>
            </a:ext>
          </a:extLst>
        </xdr:cNvPr>
        <xdr:cNvSpPr/>
      </xdr:nvSpPr>
      <xdr:spPr>
        <a:xfrm>
          <a:off x="162687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65332</xdr:rowOff>
    </xdr:from>
    <xdr:ext cx="405111" cy="259045"/>
    <xdr:sp macro="" textlink="">
      <xdr:nvSpPr>
        <xdr:cNvPr id="470" name="【消防施設】&#10;有形固定資産減価償却率該当値テキスト">
          <a:extLst>
            <a:ext uri="{FF2B5EF4-FFF2-40B4-BE49-F238E27FC236}">
              <a16:creationId xmlns:a16="http://schemas.microsoft.com/office/drawing/2014/main" id="{C2B664F9-E171-410E-87F7-4295707B0D20}"/>
            </a:ext>
          </a:extLst>
        </xdr:cNvPr>
        <xdr:cNvSpPr txBox="1"/>
      </xdr:nvSpPr>
      <xdr:spPr>
        <a:xfrm>
          <a:off x="16357600"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52614</xdr:rowOff>
    </xdr:from>
    <xdr:to>
      <xdr:col>81</xdr:col>
      <xdr:colOff>101600</xdr:colOff>
      <xdr:row>83</xdr:row>
      <xdr:rowOff>154214</xdr:rowOff>
    </xdr:to>
    <xdr:sp macro="" textlink="">
      <xdr:nvSpPr>
        <xdr:cNvPr id="471" name="楕円 470">
          <a:extLst>
            <a:ext uri="{FF2B5EF4-FFF2-40B4-BE49-F238E27FC236}">
              <a16:creationId xmlns:a16="http://schemas.microsoft.com/office/drawing/2014/main" id="{B407A7DC-3E92-4ADD-B072-C3E9EBEA9982}"/>
            </a:ext>
          </a:extLst>
        </xdr:cNvPr>
        <xdr:cNvSpPr/>
      </xdr:nvSpPr>
      <xdr:spPr>
        <a:xfrm>
          <a:off x="15430500" y="1428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103414</xdr:rowOff>
    </xdr:from>
    <xdr:to>
      <xdr:col>85</xdr:col>
      <xdr:colOff>127000</xdr:colOff>
      <xdr:row>83</xdr:row>
      <xdr:rowOff>137705</xdr:rowOff>
    </xdr:to>
    <xdr:cxnSp macro="">
      <xdr:nvCxnSpPr>
        <xdr:cNvPr id="472" name="直線コネクタ 471">
          <a:extLst>
            <a:ext uri="{FF2B5EF4-FFF2-40B4-BE49-F238E27FC236}">
              <a16:creationId xmlns:a16="http://schemas.microsoft.com/office/drawing/2014/main" id="{F24509B3-13DA-4AC4-A18F-A825406741A1}"/>
            </a:ext>
          </a:extLst>
        </xdr:cNvPr>
        <xdr:cNvCxnSpPr/>
      </xdr:nvCxnSpPr>
      <xdr:spPr>
        <a:xfrm>
          <a:off x="15481300" y="143337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44450</xdr:rowOff>
    </xdr:from>
    <xdr:to>
      <xdr:col>76</xdr:col>
      <xdr:colOff>165100</xdr:colOff>
      <xdr:row>83</xdr:row>
      <xdr:rowOff>146050</xdr:rowOff>
    </xdr:to>
    <xdr:sp macro="" textlink="">
      <xdr:nvSpPr>
        <xdr:cNvPr id="473" name="楕円 472">
          <a:extLst>
            <a:ext uri="{FF2B5EF4-FFF2-40B4-BE49-F238E27FC236}">
              <a16:creationId xmlns:a16="http://schemas.microsoft.com/office/drawing/2014/main" id="{6BCAC814-8687-4B49-A386-F832CF0E0027}"/>
            </a:ext>
          </a:extLst>
        </xdr:cNvPr>
        <xdr:cNvSpPr/>
      </xdr:nvSpPr>
      <xdr:spPr>
        <a:xfrm>
          <a:off x="14541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95250</xdr:rowOff>
    </xdr:from>
    <xdr:to>
      <xdr:col>81</xdr:col>
      <xdr:colOff>50800</xdr:colOff>
      <xdr:row>83</xdr:row>
      <xdr:rowOff>103414</xdr:rowOff>
    </xdr:to>
    <xdr:cxnSp macro="">
      <xdr:nvCxnSpPr>
        <xdr:cNvPr id="474" name="直線コネクタ 473">
          <a:extLst>
            <a:ext uri="{FF2B5EF4-FFF2-40B4-BE49-F238E27FC236}">
              <a16:creationId xmlns:a16="http://schemas.microsoft.com/office/drawing/2014/main" id="{3D48BEE0-FE2D-47AD-9E38-BCCAFB1683DE}"/>
            </a:ext>
          </a:extLst>
        </xdr:cNvPr>
        <xdr:cNvCxnSpPr/>
      </xdr:nvCxnSpPr>
      <xdr:spPr>
        <a:xfrm>
          <a:off x="14592300" y="1432560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42818</xdr:rowOff>
    </xdr:from>
    <xdr:to>
      <xdr:col>72</xdr:col>
      <xdr:colOff>38100</xdr:colOff>
      <xdr:row>83</xdr:row>
      <xdr:rowOff>144418</xdr:rowOff>
    </xdr:to>
    <xdr:sp macro="" textlink="">
      <xdr:nvSpPr>
        <xdr:cNvPr id="475" name="楕円 474">
          <a:extLst>
            <a:ext uri="{FF2B5EF4-FFF2-40B4-BE49-F238E27FC236}">
              <a16:creationId xmlns:a16="http://schemas.microsoft.com/office/drawing/2014/main" id="{395BFC2E-B5D7-4FDA-88E3-F53153EB0504}"/>
            </a:ext>
          </a:extLst>
        </xdr:cNvPr>
        <xdr:cNvSpPr/>
      </xdr:nvSpPr>
      <xdr:spPr>
        <a:xfrm>
          <a:off x="13652500" y="1427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93618</xdr:rowOff>
    </xdr:from>
    <xdr:to>
      <xdr:col>76</xdr:col>
      <xdr:colOff>114300</xdr:colOff>
      <xdr:row>83</xdr:row>
      <xdr:rowOff>95250</xdr:rowOff>
    </xdr:to>
    <xdr:cxnSp macro="">
      <xdr:nvCxnSpPr>
        <xdr:cNvPr id="476" name="直線コネクタ 475">
          <a:extLst>
            <a:ext uri="{FF2B5EF4-FFF2-40B4-BE49-F238E27FC236}">
              <a16:creationId xmlns:a16="http://schemas.microsoft.com/office/drawing/2014/main" id="{19F77003-8341-4301-AB97-C5AADA9A854F}"/>
            </a:ext>
          </a:extLst>
        </xdr:cNvPr>
        <xdr:cNvCxnSpPr/>
      </xdr:nvCxnSpPr>
      <xdr:spPr>
        <a:xfrm>
          <a:off x="13703300" y="14323968"/>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59145</xdr:rowOff>
    </xdr:from>
    <xdr:to>
      <xdr:col>67</xdr:col>
      <xdr:colOff>101600</xdr:colOff>
      <xdr:row>83</xdr:row>
      <xdr:rowOff>160745</xdr:rowOff>
    </xdr:to>
    <xdr:sp macro="" textlink="">
      <xdr:nvSpPr>
        <xdr:cNvPr id="477" name="楕円 476">
          <a:extLst>
            <a:ext uri="{FF2B5EF4-FFF2-40B4-BE49-F238E27FC236}">
              <a16:creationId xmlns:a16="http://schemas.microsoft.com/office/drawing/2014/main" id="{F60CE8DD-77BE-4969-9B09-FE0639FDFE98}"/>
            </a:ext>
          </a:extLst>
        </xdr:cNvPr>
        <xdr:cNvSpPr/>
      </xdr:nvSpPr>
      <xdr:spPr>
        <a:xfrm>
          <a:off x="12763500" y="1428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93618</xdr:rowOff>
    </xdr:from>
    <xdr:to>
      <xdr:col>71</xdr:col>
      <xdr:colOff>177800</xdr:colOff>
      <xdr:row>83</xdr:row>
      <xdr:rowOff>109945</xdr:rowOff>
    </xdr:to>
    <xdr:cxnSp macro="">
      <xdr:nvCxnSpPr>
        <xdr:cNvPr id="478" name="直線コネクタ 477">
          <a:extLst>
            <a:ext uri="{FF2B5EF4-FFF2-40B4-BE49-F238E27FC236}">
              <a16:creationId xmlns:a16="http://schemas.microsoft.com/office/drawing/2014/main" id="{98BE2EDB-3168-4217-8BFE-818FD33A695B}"/>
            </a:ext>
          </a:extLst>
        </xdr:cNvPr>
        <xdr:cNvCxnSpPr/>
      </xdr:nvCxnSpPr>
      <xdr:spPr>
        <a:xfrm flipV="1">
          <a:off x="12814300" y="14323968"/>
          <a:ext cx="889000" cy="16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56441</xdr:rowOff>
    </xdr:from>
    <xdr:ext cx="405111" cy="259045"/>
    <xdr:sp macro="" textlink="">
      <xdr:nvSpPr>
        <xdr:cNvPr id="479" name="n_1aveValue【消防施設】&#10;有形固定資産減価償却率">
          <a:extLst>
            <a:ext uri="{FF2B5EF4-FFF2-40B4-BE49-F238E27FC236}">
              <a16:creationId xmlns:a16="http://schemas.microsoft.com/office/drawing/2014/main" id="{37731761-F467-42D7-842E-C774726AB880}"/>
            </a:ext>
          </a:extLst>
        </xdr:cNvPr>
        <xdr:cNvSpPr txBox="1"/>
      </xdr:nvSpPr>
      <xdr:spPr>
        <a:xfrm>
          <a:off x="15266044" y="1394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110326</xdr:rowOff>
    </xdr:from>
    <xdr:ext cx="405111" cy="259045"/>
    <xdr:sp macro="" textlink="">
      <xdr:nvSpPr>
        <xdr:cNvPr id="480" name="n_2aveValue【消防施設】&#10;有形固定資産減価償却率">
          <a:extLst>
            <a:ext uri="{FF2B5EF4-FFF2-40B4-BE49-F238E27FC236}">
              <a16:creationId xmlns:a16="http://schemas.microsoft.com/office/drawing/2014/main" id="{D8BA5032-8DDF-45A4-866C-A723DB8A96C0}"/>
            </a:ext>
          </a:extLst>
        </xdr:cNvPr>
        <xdr:cNvSpPr txBox="1"/>
      </xdr:nvSpPr>
      <xdr:spPr>
        <a:xfrm>
          <a:off x="14389744" y="1399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79301</xdr:rowOff>
    </xdr:from>
    <xdr:ext cx="405111" cy="259045"/>
    <xdr:sp macro="" textlink="">
      <xdr:nvSpPr>
        <xdr:cNvPr id="481" name="n_3aveValue【消防施設】&#10;有形固定資産減価償却率">
          <a:extLst>
            <a:ext uri="{FF2B5EF4-FFF2-40B4-BE49-F238E27FC236}">
              <a16:creationId xmlns:a16="http://schemas.microsoft.com/office/drawing/2014/main" id="{7E7EE068-955D-4544-B747-F4D622DD4224}"/>
            </a:ext>
          </a:extLst>
        </xdr:cNvPr>
        <xdr:cNvSpPr txBox="1"/>
      </xdr:nvSpPr>
      <xdr:spPr>
        <a:xfrm>
          <a:off x="13500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103795</xdr:rowOff>
    </xdr:from>
    <xdr:ext cx="405111" cy="259045"/>
    <xdr:sp macro="" textlink="">
      <xdr:nvSpPr>
        <xdr:cNvPr id="482" name="n_4aveValue【消防施設】&#10;有形固定資産減価償却率">
          <a:extLst>
            <a:ext uri="{FF2B5EF4-FFF2-40B4-BE49-F238E27FC236}">
              <a16:creationId xmlns:a16="http://schemas.microsoft.com/office/drawing/2014/main" id="{1656300B-6B4E-408F-AF93-DD0D1912079A}"/>
            </a:ext>
          </a:extLst>
        </xdr:cNvPr>
        <xdr:cNvSpPr txBox="1"/>
      </xdr:nvSpPr>
      <xdr:spPr>
        <a:xfrm>
          <a:off x="12611744" y="13991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145341</xdr:rowOff>
    </xdr:from>
    <xdr:ext cx="405111" cy="259045"/>
    <xdr:sp macro="" textlink="">
      <xdr:nvSpPr>
        <xdr:cNvPr id="483" name="n_1mainValue【消防施設】&#10;有形固定資産減価償却率">
          <a:extLst>
            <a:ext uri="{FF2B5EF4-FFF2-40B4-BE49-F238E27FC236}">
              <a16:creationId xmlns:a16="http://schemas.microsoft.com/office/drawing/2014/main" id="{932BDD81-D3AA-4872-AD9F-D6B729749D11}"/>
            </a:ext>
          </a:extLst>
        </xdr:cNvPr>
        <xdr:cNvSpPr txBox="1"/>
      </xdr:nvSpPr>
      <xdr:spPr>
        <a:xfrm>
          <a:off x="15266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137177</xdr:rowOff>
    </xdr:from>
    <xdr:ext cx="405111" cy="259045"/>
    <xdr:sp macro="" textlink="">
      <xdr:nvSpPr>
        <xdr:cNvPr id="484" name="n_2mainValue【消防施設】&#10;有形固定資産減価償却率">
          <a:extLst>
            <a:ext uri="{FF2B5EF4-FFF2-40B4-BE49-F238E27FC236}">
              <a16:creationId xmlns:a16="http://schemas.microsoft.com/office/drawing/2014/main" id="{619C14F9-3855-491A-995E-E65E421FBBB8}"/>
            </a:ext>
          </a:extLst>
        </xdr:cNvPr>
        <xdr:cNvSpPr txBox="1"/>
      </xdr:nvSpPr>
      <xdr:spPr>
        <a:xfrm>
          <a:off x="14389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135545</xdr:rowOff>
    </xdr:from>
    <xdr:ext cx="405111" cy="259045"/>
    <xdr:sp macro="" textlink="">
      <xdr:nvSpPr>
        <xdr:cNvPr id="485" name="n_3mainValue【消防施設】&#10;有形固定資産減価償却率">
          <a:extLst>
            <a:ext uri="{FF2B5EF4-FFF2-40B4-BE49-F238E27FC236}">
              <a16:creationId xmlns:a16="http://schemas.microsoft.com/office/drawing/2014/main" id="{59B41389-D504-4AD7-9926-99A9E0CEB435}"/>
            </a:ext>
          </a:extLst>
        </xdr:cNvPr>
        <xdr:cNvSpPr txBox="1"/>
      </xdr:nvSpPr>
      <xdr:spPr>
        <a:xfrm>
          <a:off x="13500744" y="1436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151872</xdr:rowOff>
    </xdr:from>
    <xdr:ext cx="405111" cy="259045"/>
    <xdr:sp macro="" textlink="">
      <xdr:nvSpPr>
        <xdr:cNvPr id="486" name="n_4mainValue【消防施設】&#10;有形固定資産減価償却率">
          <a:extLst>
            <a:ext uri="{FF2B5EF4-FFF2-40B4-BE49-F238E27FC236}">
              <a16:creationId xmlns:a16="http://schemas.microsoft.com/office/drawing/2014/main" id="{1B2DB46E-0B25-41CF-A1B5-F9DBADEB9108}"/>
            </a:ext>
          </a:extLst>
        </xdr:cNvPr>
        <xdr:cNvSpPr txBox="1"/>
      </xdr:nvSpPr>
      <xdr:spPr>
        <a:xfrm>
          <a:off x="12611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a:extLst>
            <a:ext uri="{FF2B5EF4-FFF2-40B4-BE49-F238E27FC236}">
              <a16:creationId xmlns:a16="http://schemas.microsoft.com/office/drawing/2014/main" id="{2066CC47-6C35-476E-A832-EE69571AAC8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a:extLst>
            <a:ext uri="{FF2B5EF4-FFF2-40B4-BE49-F238E27FC236}">
              <a16:creationId xmlns:a16="http://schemas.microsoft.com/office/drawing/2014/main" id="{6BCE895E-B21D-4788-A9B2-10E27FF0658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a:extLst>
            <a:ext uri="{FF2B5EF4-FFF2-40B4-BE49-F238E27FC236}">
              <a16:creationId xmlns:a16="http://schemas.microsoft.com/office/drawing/2014/main" id="{59F5B551-ABDE-469D-BB72-466863B5C37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a:extLst>
            <a:ext uri="{FF2B5EF4-FFF2-40B4-BE49-F238E27FC236}">
              <a16:creationId xmlns:a16="http://schemas.microsoft.com/office/drawing/2014/main" id="{B8E613A0-0273-4CC2-9915-4EC06CD1236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a:extLst>
            <a:ext uri="{FF2B5EF4-FFF2-40B4-BE49-F238E27FC236}">
              <a16:creationId xmlns:a16="http://schemas.microsoft.com/office/drawing/2014/main" id="{DD25FCA1-0F83-4EF8-AD34-1944AE12110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a:extLst>
            <a:ext uri="{FF2B5EF4-FFF2-40B4-BE49-F238E27FC236}">
              <a16:creationId xmlns:a16="http://schemas.microsoft.com/office/drawing/2014/main" id="{8EA75D84-A60A-4720-8463-7AAA3153F74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a:extLst>
            <a:ext uri="{FF2B5EF4-FFF2-40B4-BE49-F238E27FC236}">
              <a16:creationId xmlns:a16="http://schemas.microsoft.com/office/drawing/2014/main" id="{97B1F132-3B73-467D-B13B-DBFA613E06B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a:extLst>
            <a:ext uri="{FF2B5EF4-FFF2-40B4-BE49-F238E27FC236}">
              <a16:creationId xmlns:a16="http://schemas.microsoft.com/office/drawing/2014/main" id="{CB987FAE-66D1-4F75-AF41-954639DD5C1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a:extLst>
            <a:ext uri="{FF2B5EF4-FFF2-40B4-BE49-F238E27FC236}">
              <a16:creationId xmlns:a16="http://schemas.microsoft.com/office/drawing/2014/main" id="{E126A8A5-E081-4C41-9C51-EA9D8396EAF7}"/>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a:extLst>
            <a:ext uri="{FF2B5EF4-FFF2-40B4-BE49-F238E27FC236}">
              <a16:creationId xmlns:a16="http://schemas.microsoft.com/office/drawing/2014/main" id="{C0E7C2D6-2F2A-45F4-9B5E-FA7F25AC28E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497" name="直線コネクタ 496">
          <a:extLst>
            <a:ext uri="{FF2B5EF4-FFF2-40B4-BE49-F238E27FC236}">
              <a16:creationId xmlns:a16="http://schemas.microsoft.com/office/drawing/2014/main" id="{4F7CABDF-37A3-415A-8844-5AA9BCB78138}"/>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498" name="テキスト ボックス 497">
          <a:extLst>
            <a:ext uri="{FF2B5EF4-FFF2-40B4-BE49-F238E27FC236}">
              <a16:creationId xmlns:a16="http://schemas.microsoft.com/office/drawing/2014/main" id="{FC1D98FA-E04E-4E56-B900-210C968703C3}"/>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499" name="直線コネクタ 498">
          <a:extLst>
            <a:ext uri="{FF2B5EF4-FFF2-40B4-BE49-F238E27FC236}">
              <a16:creationId xmlns:a16="http://schemas.microsoft.com/office/drawing/2014/main" id="{8A22765D-D618-4341-988D-2B4EDA13824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00" name="テキスト ボックス 499">
          <a:extLst>
            <a:ext uri="{FF2B5EF4-FFF2-40B4-BE49-F238E27FC236}">
              <a16:creationId xmlns:a16="http://schemas.microsoft.com/office/drawing/2014/main" id="{A5A12573-0304-4E17-A9D3-118A9BAE8E68}"/>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01" name="直線コネクタ 500">
          <a:extLst>
            <a:ext uri="{FF2B5EF4-FFF2-40B4-BE49-F238E27FC236}">
              <a16:creationId xmlns:a16="http://schemas.microsoft.com/office/drawing/2014/main" id="{8731D3B3-E8C1-427A-909A-3DE7F0727B1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02" name="テキスト ボックス 501">
          <a:extLst>
            <a:ext uri="{FF2B5EF4-FFF2-40B4-BE49-F238E27FC236}">
              <a16:creationId xmlns:a16="http://schemas.microsoft.com/office/drawing/2014/main" id="{8B992DDE-297C-4C7E-8CF4-29A4F318DEA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03" name="直線コネクタ 502">
          <a:extLst>
            <a:ext uri="{FF2B5EF4-FFF2-40B4-BE49-F238E27FC236}">
              <a16:creationId xmlns:a16="http://schemas.microsoft.com/office/drawing/2014/main" id="{24CE1FEB-C37B-4425-9375-F51005729821}"/>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04" name="テキスト ボックス 503">
          <a:extLst>
            <a:ext uri="{FF2B5EF4-FFF2-40B4-BE49-F238E27FC236}">
              <a16:creationId xmlns:a16="http://schemas.microsoft.com/office/drawing/2014/main" id="{C5D08C96-2878-4753-B207-9A36ECEAF564}"/>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05" name="直線コネクタ 504">
          <a:extLst>
            <a:ext uri="{FF2B5EF4-FFF2-40B4-BE49-F238E27FC236}">
              <a16:creationId xmlns:a16="http://schemas.microsoft.com/office/drawing/2014/main" id="{490A1589-2B23-404C-B761-83149DDD8F04}"/>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06" name="テキスト ボックス 505">
          <a:extLst>
            <a:ext uri="{FF2B5EF4-FFF2-40B4-BE49-F238E27FC236}">
              <a16:creationId xmlns:a16="http://schemas.microsoft.com/office/drawing/2014/main" id="{95349E65-CAEE-4505-A9DC-630132909FB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07" name="直線コネクタ 506">
          <a:extLst>
            <a:ext uri="{FF2B5EF4-FFF2-40B4-BE49-F238E27FC236}">
              <a16:creationId xmlns:a16="http://schemas.microsoft.com/office/drawing/2014/main" id="{4D969B30-99EA-4A78-A1F9-568D900EAF2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08" name="テキスト ボックス 507">
          <a:extLst>
            <a:ext uri="{FF2B5EF4-FFF2-40B4-BE49-F238E27FC236}">
              <a16:creationId xmlns:a16="http://schemas.microsoft.com/office/drawing/2014/main" id="{609C96D9-D94F-4DCA-A88E-B960A945BA4F}"/>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9" name="直線コネクタ 508">
          <a:extLst>
            <a:ext uri="{FF2B5EF4-FFF2-40B4-BE49-F238E27FC236}">
              <a16:creationId xmlns:a16="http://schemas.microsoft.com/office/drawing/2014/main" id="{28A02414-52B2-43A0-A856-1302536BCF1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10" name="テキスト ボックス 509">
          <a:extLst>
            <a:ext uri="{FF2B5EF4-FFF2-40B4-BE49-F238E27FC236}">
              <a16:creationId xmlns:a16="http://schemas.microsoft.com/office/drawing/2014/main" id="{9DF446E3-804F-410D-BC11-57387A26330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11" name="【消防施設】&#10;一人当たり面積グラフ枠">
          <a:extLst>
            <a:ext uri="{FF2B5EF4-FFF2-40B4-BE49-F238E27FC236}">
              <a16:creationId xmlns:a16="http://schemas.microsoft.com/office/drawing/2014/main" id="{E191C07C-C554-4A02-B14B-55417E79560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72064</xdr:rowOff>
    </xdr:from>
    <xdr:to>
      <xdr:col>116</xdr:col>
      <xdr:colOff>62864</xdr:colOff>
      <xdr:row>86</xdr:row>
      <xdr:rowOff>168075</xdr:rowOff>
    </xdr:to>
    <xdr:cxnSp macro="">
      <xdr:nvCxnSpPr>
        <xdr:cNvPr id="512" name="直線コネクタ 511">
          <a:extLst>
            <a:ext uri="{FF2B5EF4-FFF2-40B4-BE49-F238E27FC236}">
              <a16:creationId xmlns:a16="http://schemas.microsoft.com/office/drawing/2014/main" id="{2C392F89-9639-4471-8FF0-3612609B7DB1}"/>
            </a:ext>
          </a:extLst>
        </xdr:cNvPr>
        <xdr:cNvCxnSpPr/>
      </xdr:nvCxnSpPr>
      <xdr:spPr>
        <a:xfrm flipV="1">
          <a:off x="22160864" y="13445164"/>
          <a:ext cx="0" cy="146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87</xdr:row>
      <xdr:rowOff>452</xdr:rowOff>
    </xdr:from>
    <xdr:ext cx="469744" cy="259045"/>
    <xdr:sp macro="" textlink="">
      <xdr:nvSpPr>
        <xdr:cNvPr id="513" name="【消防施設】&#10;一人当たり面積最小値テキスト">
          <a:extLst>
            <a:ext uri="{FF2B5EF4-FFF2-40B4-BE49-F238E27FC236}">
              <a16:creationId xmlns:a16="http://schemas.microsoft.com/office/drawing/2014/main" id="{D1B1298C-FB47-471D-98BA-AF2EAC30E0A2}"/>
            </a:ext>
          </a:extLst>
        </xdr:cNvPr>
        <xdr:cNvSpPr txBox="1"/>
      </xdr:nvSpPr>
      <xdr:spPr>
        <a:xfrm>
          <a:off x="22199600" y="1491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168075</xdr:rowOff>
    </xdr:from>
    <xdr:to>
      <xdr:col>116</xdr:col>
      <xdr:colOff>152400</xdr:colOff>
      <xdr:row>86</xdr:row>
      <xdr:rowOff>168075</xdr:rowOff>
    </xdr:to>
    <xdr:cxnSp macro="">
      <xdr:nvCxnSpPr>
        <xdr:cNvPr id="514" name="直線コネクタ 513">
          <a:extLst>
            <a:ext uri="{FF2B5EF4-FFF2-40B4-BE49-F238E27FC236}">
              <a16:creationId xmlns:a16="http://schemas.microsoft.com/office/drawing/2014/main" id="{88771EA2-46E9-4FFF-B485-2DAE646AB693}"/>
            </a:ext>
          </a:extLst>
        </xdr:cNvPr>
        <xdr:cNvCxnSpPr/>
      </xdr:nvCxnSpPr>
      <xdr:spPr>
        <a:xfrm>
          <a:off x="22072600" y="14912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18741</xdr:rowOff>
    </xdr:from>
    <xdr:ext cx="469744" cy="259045"/>
    <xdr:sp macro="" textlink="">
      <xdr:nvSpPr>
        <xdr:cNvPr id="515" name="【消防施設】&#10;一人当たり面積最大値テキスト">
          <a:extLst>
            <a:ext uri="{FF2B5EF4-FFF2-40B4-BE49-F238E27FC236}">
              <a16:creationId xmlns:a16="http://schemas.microsoft.com/office/drawing/2014/main" id="{ECF455E6-A126-43AB-BE8B-67AACC4C93A0}"/>
            </a:ext>
          </a:extLst>
        </xdr:cNvPr>
        <xdr:cNvSpPr txBox="1"/>
      </xdr:nvSpPr>
      <xdr:spPr>
        <a:xfrm>
          <a:off x="22199600" y="13220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72064</xdr:rowOff>
    </xdr:from>
    <xdr:to>
      <xdr:col>116</xdr:col>
      <xdr:colOff>152400</xdr:colOff>
      <xdr:row>78</xdr:row>
      <xdr:rowOff>72064</xdr:rowOff>
    </xdr:to>
    <xdr:cxnSp macro="">
      <xdr:nvCxnSpPr>
        <xdr:cNvPr id="516" name="直線コネクタ 515">
          <a:extLst>
            <a:ext uri="{FF2B5EF4-FFF2-40B4-BE49-F238E27FC236}">
              <a16:creationId xmlns:a16="http://schemas.microsoft.com/office/drawing/2014/main" id="{C6C5D9F9-C2AA-47A2-9966-29BBCF4D4BA6}"/>
            </a:ext>
          </a:extLst>
        </xdr:cNvPr>
        <xdr:cNvCxnSpPr/>
      </xdr:nvCxnSpPr>
      <xdr:spPr>
        <a:xfrm>
          <a:off x="22072600" y="1344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343</xdr:rowOff>
    </xdr:from>
    <xdr:ext cx="469744" cy="259045"/>
    <xdr:sp macro="" textlink="">
      <xdr:nvSpPr>
        <xdr:cNvPr id="517" name="【消防施設】&#10;一人当たり面積平均値テキスト">
          <a:extLst>
            <a:ext uri="{FF2B5EF4-FFF2-40B4-BE49-F238E27FC236}">
              <a16:creationId xmlns:a16="http://schemas.microsoft.com/office/drawing/2014/main" id="{79682DC2-DE32-42C4-961A-0AC65DF884EC}"/>
            </a:ext>
          </a:extLst>
        </xdr:cNvPr>
        <xdr:cNvSpPr txBox="1"/>
      </xdr:nvSpPr>
      <xdr:spPr>
        <a:xfrm>
          <a:off x="22199600" y="147450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21916</xdr:rowOff>
    </xdr:from>
    <xdr:to>
      <xdr:col>116</xdr:col>
      <xdr:colOff>114300</xdr:colOff>
      <xdr:row>86</xdr:row>
      <xdr:rowOff>123516</xdr:rowOff>
    </xdr:to>
    <xdr:sp macro="" textlink="">
      <xdr:nvSpPr>
        <xdr:cNvPr id="518" name="フローチャート: 判断 517">
          <a:extLst>
            <a:ext uri="{FF2B5EF4-FFF2-40B4-BE49-F238E27FC236}">
              <a16:creationId xmlns:a16="http://schemas.microsoft.com/office/drawing/2014/main" id="{8F38124B-8844-41F7-A719-02B216F88654}"/>
            </a:ext>
          </a:extLst>
        </xdr:cNvPr>
        <xdr:cNvSpPr/>
      </xdr:nvSpPr>
      <xdr:spPr>
        <a:xfrm>
          <a:off x="22110700" y="1476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22244</xdr:rowOff>
    </xdr:from>
    <xdr:to>
      <xdr:col>112</xdr:col>
      <xdr:colOff>38100</xdr:colOff>
      <xdr:row>86</xdr:row>
      <xdr:rowOff>123844</xdr:rowOff>
    </xdr:to>
    <xdr:sp macro="" textlink="">
      <xdr:nvSpPr>
        <xdr:cNvPr id="519" name="フローチャート: 判断 518">
          <a:extLst>
            <a:ext uri="{FF2B5EF4-FFF2-40B4-BE49-F238E27FC236}">
              <a16:creationId xmlns:a16="http://schemas.microsoft.com/office/drawing/2014/main" id="{CC1B39F1-399F-4E59-ACA2-05FAE6D07E1B}"/>
            </a:ext>
          </a:extLst>
        </xdr:cNvPr>
        <xdr:cNvSpPr/>
      </xdr:nvSpPr>
      <xdr:spPr>
        <a:xfrm>
          <a:off x="21272500" y="1476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40205</xdr:rowOff>
    </xdr:from>
    <xdr:to>
      <xdr:col>107</xdr:col>
      <xdr:colOff>101600</xdr:colOff>
      <xdr:row>86</xdr:row>
      <xdr:rowOff>141805</xdr:rowOff>
    </xdr:to>
    <xdr:sp macro="" textlink="">
      <xdr:nvSpPr>
        <xdr:cNvPr id="520" name="フローチャート: 判断 519">
          <a:extLst>
            <a:ext uri="{FF2B5EF4-FFF2-40B4-BE49-F238E27FC236}">
              <a16:creationId xmlns:a16="http://schemas.microsoft.com/office/drawing/2014/main" id="{54F92D27-DB35-4A6D-9D78-03FE508BAA7B}"/>
            </a:ext>
          </a:extLst>
        </xdr:cNvPr>
        <xdr:cNvSpPr/>
      </xdr:nvSpPr>
      <xdr:spPr>
        <a:xfrm>
          <a:off x="20383500" y="1478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74495</xdr:rowOff>
    </xdr:from>
    <xdr:to>
      <xdr:col>102</xdr:col>
      <xdr:colOff>165100</xdr:colOff>
      <xdr:row>87</xdr:row>
      <xdr:rowOff>4645</xdr:rowOff>
    </xdr:to>
    <xdr:sp macro="" textlink="">
      <xdr:nvSpPr>
        <xdr:cNvPr id="521" name="フローチャート: 判断 520">
          <a:extLst>
            <a:ext uri="{FF2B5EF4-FFF2-40B4-BE49-F238E27FC236}">
              <a16:creationId xmlns:a16="http://schemas.microsoft.com/office/drawing/2014/main" id="{05440E18-90A8-450F-A318-22051C53AAD3}"/>
            </a:ext>
          </a:extLst>
        </xdr:cNvPr>
        <xdr:cNvSpPr/>
      </xdr:nvSpPr>
      <xdr:spPr>
        <a:xfrm>
          <a:off x="19494500" y="1481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75474</xdr:rowOff>
    </xdr:from>
    <xdr:to>
      <xdr:col>98</xdr:col>
      <xdr:colOff>38100</xdr:colOff>
      <xdr:row>87</xdr:row>
      <xdr:rowOff>5624</xdr:rowOff>
    </xdr:to>
    <xdr:sp macro="" textlink="">
      <xdr:nvSpPr>
        <xdr:cNvPr id="522" name="フローチャート: 判断 521">
          <a:extLst>
            <a:ext uri="{FF2B5EF4-FFF2-40B4-BE49-F238E27FC236}">
              <a16:creationId xmlns:a16="http://schemas.microsoft.com/office/drawing/2014/main" id="{68018C63-7CC8-47AA-A692-BC1FB54028F0}"/>
            </a:ext>
          </a:extLst>
        </xdr:cNvPr>
        <xdr:cNvSpPr/>
      </xdr:nvSpPr>
      <xdr:spPr>
        <a:xfrm>
          <a:off x="18605500" y="1482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DC2B2BC1-9D36-4B37-B56D-742307CE0AE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4" name="テキスト ボックス 523">
          <a:extLst>
            <a:ext uri="{FF2B5EF4-FFF2-40B4-BE49-F238E27FC236}">
              <a16:creationId xmlns:a16="http://schemas.microsoft.com/office/drawing/2014/main" id="{FFFAEE4F-4D08-4ED8-BDC4-A70B346B7DB7}"/>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5" name="テキスト ボックス 524">
          <a:extLst>
            <a:ext uri="{FF2B5EF4-FFF2-40B4-BE49-F238E27FC236}">
              <a16:creationId xmlns:a16="http://schemas.microsoft.com/office/drawing/2014/main" id="{83A8C97D-2CB9-4FD0-B501-65453BF0E93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6" name="テキスト ボックス 525">
          <a:extLst>
            <a:ext uri="{FF2B5EF4-FFF2-40B4-BE49-F238E27FC236}">
              <a16:creationId xmlns:a16="http://schemas.microsoft.com/office/drawing/2014/main" id="{73AC28C3-8637-4481-BCD5-34E69B98AF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7" name="テキスト ボックス 526">
          <a:extLst>
            <a:ext uri="{FF2B5EF4-FFF2-40B4-BE49-F238E27FC236}">
              <a16:creationId xmlns:a16="http://schemas.microsoft.com/office/drawing/2014/main" id="{0D62B01C-9DAD-453C-B335-195F7E29468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528" name="楕円 527">
          <a:extLst>
            <a:ext uri="{FF2B5EF4-FFF2-40B4-BE49-F238E27FC236}">
              <a16:creationId xmlns:a16="http://schemas.microsoft.com/office/drawing/2014/main" id="{449230CD-67B6-4C91-AE0C-6050814E131F}"/>
            </a:ext>
          </a:extLst>
        </xdr:cNvPr>
        <xdr:cNvSpPr/>
      </xdr:nvSpPr>
      <xdr:spPr>
        <a:xfrm>
          <a:off x="22110700" y="1475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144253</xdr:rowOff>
    </xdr:from>
    <xdr:ext cx="469744" cy="259045"/>
    <xdr:sp macro="" textlink="">
      <xdr:nvSpPr>
        <xdr:cNvPr id="529" name="【消防施設】&#10;一人当たり面積該当値テキスト">
          <a:extLst>
            <a:ext uri="{FF2B5EF4-FFF2-40B4-BE49-F238E27FC236}">
              <a16:creationId xmlns:a16="http://schemas.microsoft.com/office/drawing/2014/main" id="{8C672AEB-AAFB-4FD2-8CBB-0CF482290EA1}"/>
            </a:ext>
          </a:extLst>
        </xdr:cNvPr>
        <xdr:cNvSpPr txBox="1"/>
      </xdr:nvSpPr>
      <xdr:spPr>
        <a:xfrm>
          <a:off x="221996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16692</xdr:rowOff>
    </xdr:from>
    <xdr:to>
      <xdr:col>112</xdr:col>
      <xdr:colOff>38100</xdr:colOff>
      <xdr:row>86</xdr:row>
      <xdr:rowOff>118292</xdr:rowOff>
    </xdr:to>
    <xdr:sp macro="" textlink="">
      <xdr:nvSpPr>
        <xdr:cNvPr id="530" name="楕円 529">
          <a:extLst>
            <a:ext uri="{FF2B5EF4-FFF2-40B4-BE49-F238E27FC236}">
              <a16:creationId xmlns:a16="http://schemas.microsoft.com/office/drawing/2014/main" id="{6D5B993F-DFDA-454E-9874-7243A5CC8061}"/>
            </a:ext>
          </a:extLst>
        </xdr:cNvPr>
        <xdr:cNvSpPr/>
      </xdr:nvSpPr>
      <xdr:spPr>
        <a:xfrm>
          <a:off x="21272500" y="1476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64226</xdr:rowOff>
    </xdr:from>
    <xdr:to>
      <xdr:col>116</xdr:col>
      <xdr:colOff>63500</xdr:colOff>
      <xdr:row>86</xdr:row>
      <xdr:rowOff>67492</xdr:rowOff>
    </xdr:to>
    <xdr:cxnSp macro="">
      <xdr:nvCxnSpPr>
        <xdr:cNvPr id="531" name="直線コネクタ 530">
          <a:extLst>
            <a:ext uri="{FF2B5EF4-FFF2-40B4-BE49-F238E27FC236}">
              <a16:creationId xmlns:a16="http://schemas.microsoft.com/office/drawing/2014/main" id="{F7C59AEE-65B0-4364-81AE-3545BAF0275E}"/>
            </a:ext>
          </a:extLst>
        </xdr:cNvPr>
        <xdr:cNvCxnSpPr/>
      </xdr:nvCxnSpPr>
      <xdr:spPr>
        <a:xfrm flipV="1">
          <a:off x="21323300" y="1480892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20610</xdr:rowOff>
    </xdr:from>
    <xdr:to>
      <xdr:col>107</xdr:col>
      <xdr:colOff>101600</xdr:colOff>
      <xdr:row>86</xdr:row>
      <xdr:rowOff>122210</xdr:rowOff>
    </xdr:to>
    <xdr:sp macro="" textlink="">
      <xdr:nvSpPr>
        <xdr:cNvPr id="532" name="楕円 531">
          <a:extLst>
            <a:ext uri="{FF2B5EF4-FFF2-40B4-BE49-F238E27FC236}">
              <a16:creationId xmlns:a16="http://schemas.microsoft.com/office/drawing/2014/main" id="{A3E9E086-6346-4DA4-9FCB-3FB981785BEA}"/>
            </a:ext>
          </a:extLst>
        </xdr:cNvPr>
        <xdr:cNvSpPr/>
      </xdr:nvSpPr>
      <xdr:spPr>
        <a:xfrm>
          <a:off x="20383500" y="147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67492</xdr:rowOff>
    </xdr:from>
    <xdr:to>
      <xdr:col>111</xdr:col>
      <xdr:colOff>177800</xdr:colOff>
      <xdr:row>86</xdr:row>
      <xdr:rowOff>71410</xdr:rowOff>
    </xdr:to>
    <xdr:cxnSp macro="">
      <xdr:nvCxnSpPr>
        <xdr:cNvPr id="533" name="直線コネクタ 532">
          <a:extLst>
            <a:ext uri="{FF2B5EF4-FFF2-40B4-BE49-F238E27FC236}">
              <a16:creationId xmlns:a16="http://schemas.microsoft.com/office/drawing/2014/main" id="{32696AF2-CCF3-4A89-9D60-97E8DE325D9C}"/>
            </a:ext>
          </a:extLst>
        </xdr:cNvPr>
        <xdr:cNvCxnSpPr/>
      </xdr:nvCxnSpPr>
      <xdr:spPr>
        <a:xfrm flipV="1">
          <a:off x="20434300" y="14812192"/>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25183</xdr:rowOff>
    </xdr:from>
    <xdr:to>
      <xdr:col>102</xdr:col>
      <xdr:colOff>165100</xdr:colOff>
      <xdr:row>86</xdr:row>
      <xdr:rowOff>126783</xdr:rowOff>
    </xdr:to>
    <xdr:sp macro="" textlink="">
      <xdr:nvSpPr>
        <xdr:cNvPr id="534" name="楕円 533">
          <a:extLst>
            <a:ext uri="{FF2B5EF4-FFF2-40B4-BE49-F238E27FC236}">
              <a16:creationId xmlns:a16="http://schemas.microsoft.com/office/drawing/2014/main" id="{B18AD607-11D2-4C82-AA20-FBFAE1B86C69}"/>
            </a:ext>
          </a:extLst>
        </xdr:cNvPr>
        <xdr:cNvSpPr/>
      </xdr:nvSpPr>
      <xdr:spPr>
        <a:xfrm>
          <a:off x="19494500" y="1476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71410</xdr:rowOff>
    </xdr:from>
    <xdr:to>
      <xdr:col>107</xdr:col>
      <xdr:colOff>50800</xdr:colOff>
      <xdr:row>86</xdr:row>
      <xdr:rowOff>75983</xdr:rowOff>
    </xdr:to>
    <xdr:cxnSp macro="">
      <xdr:nvCxnSpPr>
        <xdr:cNvPr id="535" name="直線コネクタ 534">
          <a:extLst>
            <a:ext uri="{FF2B5EF4-FFF2-40B4-BE49-F238E27FC236}">
              <a16:creationId xmlns:a16="http://schemas.microsoft.com/office/drawing/2014/main" id="{54DD12EA-177D-45FE-BC68-B7DAAFC0BBBD}"/>
            </a:ext>
          </a:extLst>
        </xdr:cNvPr>
        <xdr:cNvCxnSpPr/>
      </xdr:nvCxnSpPr>
      <xdr:spPr>
        <a:xfrm flipV="1">
          <a:off x="19545300" y="14816110"/>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28448</xdr:rowOff>
    </xdr:from>
    <xdr:to>
      <xdr:col>98</xdr:col>
      <xdr:colOff>38100</xdr:colOff>
      <xdr:row>86</xdr:row>
      <xdr:rowOff>130048</xdr:rowOff>
    </xdr:to>
    <xdr:sp macro="" textlink="">
      <xdr:nvSpPr>
        <xdr:cNvPr id="536" name="楕円 535">
          <a:extLst>
            <a:ext uri="{FF2B5EF4-FFF2-40B4-BE49-F238E27FC236}">
              <a16:creationId xmlns:a16="http://schemas.microsoft.com/office/drawing/2014/main" id="{A78BEC3D-9817-4D75-B590-0A3BCE2A1A3D}"/>
            </a:ext>
          </a:extLst>
        </xdr:cNvPr>
        <xdr:cNvSpPr/>
      </xdr:nvSpPr>
      <xdr:spPr>
        <a:xfrm>
          <a:off x="18605500" y="1477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75983</xdr:rowOff>
    </xdr:from>
    <xdr:to>
      <xdr:col>102</xdr:col>
      <xdr:colOff>114300</xdr:colOff>
      <xdr:row>86</xdr:row>
      <xdr:rowOff>79248</xdr:rowOff>
    </xdr:to>
    <xdr:cxnSp macro="">
      <xdr:nvCxnSpPr>
        <xdr:cNvPr id="537" name="直線コネクタ 536">
          <a:extLst>
            <a:ext uri="{FF2B5EF4-FFF2-40B4-BE49-F238E27FC236}">
              <a16:creationId xmlns:a16="http://schemas.microsoft.com/office/drawing/2014/main" id="{3B408DBE-C177-4438-99D4-E1B08ED422B8}"/>
            </a:ext>
          </a:extLst>
        </xdr:cNvPr>
        <xdr:cNvCxnSpPr/>
      </xdr:nvCxnSpPr>
      <xdr:spPr>
        <a:xfrm flipV="1">
          <a:off x="18656300" y="1482068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114971</xdr:rowOff>
    </xdr:from>
    <xdr:ext cx="469744" cy="259045"/>
    <xdr:sp macro="" textlink="">
      <xdr:nvSpPr>
        <xdr:cNvPr id="538" name="n_1aveValue【消防施設】&#10;一人当たり面積">
          <a:extLst>
            <a:ext uri="{FF2B5EF4-FFF2-40B4-BE49-F238E27FC236}">
              <a16:creationId xmlns:a16="http://schemas.microsoft.com/office/drawing/2014/main" id="{A2A6628F-76C6-47C4-83A5-CFD3BA799C43}"/>
            </a:ext>
          </a:extLst>
        </xdr:cNvPr>
        <xdr:cNvSpPr txBox="1"/>
      </xdr:nvSpPr>
      <xdr:spPr>
        <a:xfrm>
          <a:off x="21075727" y="148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132932</xdr:rowOff>
    </xdr:from>
    <xdr:ext cx="469744" cy="259045"/>
    <xdr:sp macro="" textlink="">
      <xdr:nvSpPr>
        <xdr:cNvPr id="539" name="n_2aveValue【消防施設】&#10;一人当たり面積">
          <a:extLst>
            <a:ext uri="{FF2B5EF4-FFF2-40B4-BE49-F238E27FC236}">
              <a16:creationId xmlns:a16="http://schemas.microsoft.com/office/drawing/2014/main" id="{FC99EADC-8B3D-4F86-B263-7D5731B9BA46}"/>
            </a:ext>
          </a:extLst>
        </xdr:cNvPr>
        <xdr:cNvSpPr txBox="1"/>
      </xdr:nvSpPr>
      <xdr:spPr>
        <a:xfrm>
          <a:off x="20199427" y="1487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167222</xdr:rowOff>
    </xdr:from>
    <xdr:ext cx="469744" cy="259045"/>
    <xdr:sp macro="" textlink="">
      <xdr:nvSpPr>
        <xdr:cNvPr id="540" name="n_3aveValue【消防施設】&#10;一人当たり面積">
          <a:extLst>
            <a:ext uri="{FF2B5EF4-FFF2-40B4-BE49-F238E27FC236}">
              <a16:creationId xmlns:a16="http://schemas.microsoft.com/office/drawing/2014/main" id="{0C3B10C6-56D1-4488-A541-57058230A2C1}"/>
            </a:ext>
          </a:extLst>
        </xdr:cNvPr>
        <xdr:cNvSpPr txBox="1"/>
      </xdr:nvSpPr>
      <xdr:spPr>
        <a:xfrm>
          <a:off x="19310427" y="149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168201</xdr:rowOff>
    </xdr:from>
    <xdr:ext cx="469744" cy="259045"/>
    <xdr:sp macro="" textlink="">
      <xdr:nvSpPr>
        <xdr:cNvPr id="541" name="n_4aveValue【消防施設】&#10;一人当たり面積">
          <a:extLst>
            <a:ext uri="{FF2B5EF4-FFF2-40B4-BE49-F238E27FC236}">
              <a16:creationId xmlns:a16="http://schemas.microsoft.com/office/drawing/2014/main" id="{EC5B8F56-6590-4743-B2FE-DF2F7EB744CA}"/>
            </a:ext>
          </a:extLst>
        </xdr:cNvPr>
        <xdr:cNvSpPr txBox="1"/>
      </xdr:nvSpPr>
      <xdr:spPr>
        <a:xfrm>
          <a:off x="18421427" y="1491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134819</xdr:rowOff>
    </xdr:from>
    <xdr:ext cx="469744" cy="259045"/>
    <xdr:sp macro="" textlink="">
      <xdr:nvSpPr>
        <xdr:cNvPr id="542" name="n_1mainValue【消防施設】&#10;一人当たり面積">
          <a:extLst>
            <a:ext uri="{FF2B5EF4-FFF2-40B4-BE49-F238E27FC236}">
              <a16:creationId xmlns:a16="http://schemas.microsoft.com/office/drawing/2014/main" id="{FAA8FDCE-F73D-4EE4-910A-CE711446C269}"/>
            </a:ext>
          </a:extLst>
        </xdr:cNvPr>
        <xdr:cNvSpPr txBox="1"/>
      </xdr:nvSpPr>
      <xdr:spPr>
        <a:xfrm>
          <a:off x="21075727" y="14536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138737</xdr:rowOff>
    </xdr:from>
    <xdr:ext cx="469744" cy="259045"/>
    <xdr:sp macro="" textlink="">
      <xdr:nvSpPr>
        <xdr:cNvPr id="543" name="n_2mainValue【消防施設】&#10;一人当たり面積">
          <a:extLst>
            <a:ext uri="{FF2B5EF4-FFF2-40B4-BE49-F238E27FC236}">
              <a16:creationId xmlns:a16="http://schemas.microsoft.com/office/drawing/2014/main" id="{4B7278F3-1C25-4116-A55A-CC66375FDAD3}"/>
            </a:ext>
          </a:extLst>
        </xdr:cNvPr>
        <xdr:cNvSpPr txBox="1"/>
      </xdr:nvSpPr>
      <xdr:spPr>
        <a:xfrm>
          <a:off x="20199427" y="1454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143310</xdr:rowOff>
    </xdr:from>
    <xdr:ext cx="469744" cy="259045"/>
    <xdr:sp macro="" textlink="">
      <xdr:nvSpPr>
        <xdr:cNvPr id="544" name="n_3mainValue【消防施設】&#10;一人当たり面積">
          <a:extLst>
            <a:ext uri="{FF2B5EF4-FFF2-40B4-BE49-F238E27FC236}">
              <a16:creationId xmlns:a16="http://schemas.microsoft.com/office/drawing/2014/main" id="{EBB59189-E3EE-45A9-A092-EE0E60CAB992}"/>
            </a:ext>
          </a:extLst>
        </xdr:cNvPr>
        <xdr:cNvSpPr txBox="1"/>
      </xdr:nvSpPr>
      <xdr:spPr>
        <a:xfrm>
          <a:off x="19310427" y="14545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146575</xdr:rowOff>
    </xdr:from>
    <xdr:ext cx="469744" cy="259045"/>
    <xdr:sp macro="" textlink="">
      <xdr:nvSpPr>
        <xdr:cNvPr id="545" name="n_4mainValue【消防施設】&#10;一人当たり面積">
          <a:extLst>
            <a:ext uri="{FF2B5EF4-FFF2-40B4-BE49-F238E27FC236}">
              <a16:creationId xmlns:a16="http://schemas.microsoft.com/office/drawing/2014/main" id="{4EC1C3EB-FAB3-4DA7-BFFA-B7C835FB2E51}"/>
            </a:ext>
          </a:extLst>
        </xdr:cNvPr>
        <xdr:cNvSpPr txBox="1"/>
      </xdr:nvSpPr>
      <xdr:spPr>
        <a:xfrm>
          <a:off x="18421427" y="1454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6" name="正方形/長方形 545">
          <a:extLst>
            <a:ext uri="{FF2B5EF4-FFF2-40B4-BE49-F238E27FC236}">
              <a16:creationId xmlns:a16="http://schemas.microsoft.com/office/drawing/2014/main" id="{CDF79E1C-22E6-4724-8E9B-B68454308FE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7" name="正方形/長方形 546">
          <a:extLst>
            <a:ext uri="{FF2B5EF4-FFF2-40B4-BE49-F238E27FC236}">
              <a16:creationId xmlns:a16="http://schemas.microsoft.com/office/drawing/2014/main" id="{7092EDB7-949D-4086-B08E-81DA36A35B3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8" name="正方形/長方形 547">
          <a:extLst>
            <a:ext uri="{FF2B5EF4-FFF2-40B4-BE49-F238E27FC236}">
              <a16:creationId xmlns:a16="http://schemas.microsoft.com/office/drawing/2014/main" id="{466D7103-7196-45D6-8E19-722525852BF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9" name="正方形/長方形 548">
          <a:extLst>
            <a:ext uri="{FF2B5EF4-FFF2-40B4-BE49-F238E27FC236}">
              <a16:creationId xmlns:a16="http://schemas.microsoft.com/office/drawing/2014/main" id="{B205F9EF-1F83-492C-8FD9-CA39ABCF529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0" name="正方形/長方形 549">
          <a:extLst>
            <a:ext uri="{FF2B5EF4-FFF2-40B4-BE49-F238E27FC236}">
              <a16:creationId xmlns:a16="http://schemas.microsoft.com/office/drawing/2014/main" id="{82C69DAE-031D-40E6-A027-1D171907946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1" name="正方形/長方形 550">
          <a:extLst>
            <a:ext uri="{FF2B5EF4-FFF2-40B4-BE49-F238E27FC236}">
              <a16:creationId xmlns:a16="http://schemas.microsoft.com/office/drawing/2014/main" id="{F56A01B8-26B8-4498-B4E7-F42C32F4072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2" name="正方形/長方形 551">
          <a:extLst>
            <a:ext uri="{FF2B5EF4-FFF2-40B4-BE49-F238E27FC236}">
              <a16:creationId xmlns:a16="http://schemas.microsoft.com/office/drawing/2014/main" id="{33DB934B-E211-407E-9C41-424ED95A0EE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3" name="正方形/長方形 552">
          <a:extLst>
            <a:ext uri="{FF2B5EF4-FFF2-40B4-BE49-F238E27FC236}">
              <a16:creationId xmlns:a16="http://schemas.microsoft.com/office/drawing/2014/main" id="{39F9DE18-AA1C-4E23-A880-5F972F211C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4" name="テキスト ボックス 553">
          <a:extLst>
            <a:ext uri="{FF2B5EF4-FFF2-40B4-BE49-F238E27FC236}">
              <a16:creationId xmlns:a16="http://schemas.microsoft.com/office/drawing/2014/main" id="{A02D49B8-CC98-44E8-A7B2-C692C8604A8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5" name="直線コネクタ 554">
          <a:extLst>
            <a:ext uri="{FF2B5EF4-FFF2-40B4-BE49-F238E27FC236}">
              <a16:creationId xmlns:a16="http://schemas.microsoft.com/office/drawing/2014/main" id="{12E9F138-6E84-41A9-AC87-BF0BAC234D3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6" name="テキスト ボックス 555">
          <a:extLst>
            <a:ext uri="{FF2B5EF4-FFF2-40B4-BE49-F238E27FC236}">
              <a16:creationId xmlns:a16="http://schemas.microsoft.com/office/drawing/2014/main" id="{16BD1C09-9E8C-4E0F-94FB-D57AC462DFD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7" name="直線コネクタ 556">
          <a:extLst>
            <a:ext uri="{FF2B5EF4-FFF2-40B4-BE49-F238E27FC236}">
              <a16:creationId xmlns:a16="http://schemas.microsoft.com/office/drawing/2014/main" id="{EFF73685-A69E-4451-BEDB-156AFB5B1F1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8" name="テキスト ボックス 557">
          <a:extLst>
            <a:ext uri="{FF2B5EF4-FFF2-40B4-BE49-F238E27FC236}">
              <a16:creationId xmlns:a16="http://schemas.microsoft.com/office/drawing/2014/main" id="{893243D8-A614-415A-8583-25AE200A123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9" name="直線コネクタ 558">
          <a:extLst>
            <a:ext uri="{FF2B5EF4-FFF2-40B4-BE49-F238E27FC236}">
              <a16:creationId xmlns:a16="http://schemas.microsoft.com/office/drawing/2014/main" id="{CCDF9F79-438F-4C79-B634-777A9A395AA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0" name="テキスト ボックス 559">
          <a:extLst>
            <a:ext uri="{FF2B5EF4-FFF2-40B4-BE49-F238E27FC236}">
              <a16:creationId xmlns:a16="http://schemas.microsoft.com/office/drawing/2014/main" id="{67B45FE7-588A-402F-B60B-26A3FCD8310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1" name="直線コネクタ 560">
          <a:extLst>
            <a:ext uri="{FF2B5EF4-FFF2-40B4-BE49-F238E27FC236}">
              <a16:creationId xmlns:a16="http://schemas.microsoft.com/office/drawing/2014/main" id="{FD70D2D9-4115-4B06-9E13-73BAB3B3D75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2" name="テキスト ボックス 561">
          <a:extLst>
            <a:ext uri="{FF2B5EF4-FFF2-40B4-BE49-F238E27FC236}">
              <a16:creationId xmlns:a16="http://schemas.microsoft.com/office/drawing/2014/main" id="{7105DF08-6C86-42B9-8849-4108A95917D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3" name="直線コネクタ 562">
          <a:extLst>
            <a:ext uri="{FF2B5EF4-FFF2-40B4-BE49-F238E27FC236}">
              <a16:creationId xmlns:a16="http://schemas.microsoft.com/office/drawing/2014/main" id="{1192AACE-DE98-4882-9900-1F846C7EDB1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4" name="テキスト ボックス 563">
          <a:extLst>
            <a:ext uri="{FF2B5EF4-FFF2-40B4-BE49-F238E27FC236}">
              <a16:creationId xmlns:a16="http://schemas.microsoft.com/office/drawing/2014/main" id="{75651985-56B6-43AE-9856-520886DC4DC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5" name="直線コネクタ 564">
          <a:extLst>
            <a:ext uri="{FF2B5EF4-FFF2-40B4-BE49-F238E27FC236}">
              <a16:creationId xmlns:a16="http://schemas.microsoft.com/office/drawing/2014/main" id="{609EF512-D933-46E5-9AB4-9E12DCBFDB3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6" name="テキスト ボックス 565">
          <a:extLst>
            <a:ext uri="{FF2B5EF4-FFF2-40B4-BE49-F238E27FC236}">
              <a16:creationId xmlns:a16="http://schemas.microsoft.com/office/drawing/2014/main" id="{3DF5A0C7-7F45-4144-AE8E-20F9DF3D7E4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7" name="直線コネクタ 566">
          <a:extLst>
            <a:ext uri="{FF2B5EF4-FFF2-40B4-BE49-F238E27FC236}">
              <a16:creationId xmlns:a16="http://schemas.microsoft.com/office/drawing/2014/main" id="{579EC41D-DF11-4D22-B6DB-EB090ECF58BC}"/>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8" name="テキスト ボックス 567">
          <a:extLst>
            <a:ext uri="{FF2B5EF4-FFF2-40B4-BE49-F238E27FC236}">
              <a16:creationId xmlns:a16="http://schemas.microsoft.com/office/drawing/2014/main" id="{EA7091FF-ADCC-4A2E-A542-772C6E4CA5E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9" name="直線コネクタ 568">
          <a:extLst>
            <a:ext uri="{FF2B5EF4-FFF2-40B4-BE49-F238E27FC236}">
              <a16:creationId xmlns:a16="http://schemas.microsoft.com/office/drawing/2014/main" id="{8BBC7E73-5127-4285-AD03-3EF18B2FAC9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0" name="【庁舎】&#10;有形固定資産減価償却率グラフ枠">
          <a:extLst>
            <a:ext uri="{FF2B5EF4-FFF2-40B4-BE49-F238E27FC236}">
              <a16:creationId xmlns:a16="http://schemas.microsoft.com/office/drawing/2014/main" id="{97066155-FB46-4F7A-9101-5039B66ACCF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109</xdr:row>
      <xdr:rowOff>35379</xdr:rowOff>
    </xdr:to>
    <xdr:cxnSp macro="">
      <xdr:nvCxnSpPr>
        <xdr:cNvPr id="571" name="直線コネクタ 570">
          <a:extLst>
            <a:ext uri="{FF2B5EF4-FFF2-40B4-BE49-F238E27FC236}">
              <a16:creationId xmlns:a16="http://schemas.microsoft.com/office/drawing/2014/main" id="{68B13F82-26E6-4F12-89A9-4758943D084E}"/>
            </a:ext>
          </a:extLst>
        </xdr:cNvPr>
        <xdr:cNvCxnSpPr/>
      </xdr:nvCxnSpPr>
      <xdr:spPr>
        <a:xfrm flipV="1">
          <a:off x="16318864"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2" name="【庁舎】&#10;有形固定資産減価償却率最小値テキスト">
          <a:extLst>
            <a:ext uri="{FF2B5EF4-FFF2-40B4-BE49-F238E27FC236}">
              <a16:creationId xmlns:a16="http://schemas.microsoft.com/office/drawing/2014/main" id="{A388A0CF-3F71-43AA-B468-234171F1FBB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3" name="直線コネクタ 572">
          <a:extLst>
            <a:ext uri="{FF2B5EF4-FFF2-40B4-BE49-F238E27FC236}">
              <a16:creationId xmlns:a16="http://schemas.microsoft.com/office/drawing/2014/main" id="{33B4E618-C2C3-41D0-8F55-D39B24CB7E7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574" name="【庁舎】&#10;有形固定資産減価償却率最大値テキスト">
          <a:extLst>
            <a:ext uri="{FF2B5EF4-FFF2-40B4-BE49-F238E27FC236}">
              <a16:creationId xmlns:a16="http://schemas.microsoft.com/office/drawing/2014/main" id="{985E4F2D-8DBF-4C2D-8AD2-E894A4CAC6CD}"/>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575" name="直線コネクタ 574">
          <a:extLst>
            <a:ext uri="{FF2B5EF4-FFF2-40B4-BE49-F238E27FC236}">
              <a16:creationId xmlns:a16="http://schemas.microsoft.com/office/drawing/2014/main" id="{5C7D577F-85A9-47E8-BF75-6AE97353D4EC}"/>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576" name="【庁舎】&#10;有形固定資産減価償却率平均値テキスト">
          <a:extLst>
            <a:ext uri="{FF2B5EF4-FFF2-40B4-BE49-F238E27FC236}">
              <a16:creationId xmlns:a16="http://schemas.microsoft.com/office/drawing/2014/main" id="{41B6602A-15B6-460A-BC12-A50002A4B607}"/>
            </a:ext>
          </a:extLst>
        </xdr:cNvPr>
        <xdr:cNvSpPr txBox="1"/>
      </xdr:nvSpPr>
      <xdr:spPr>
        <a:xfrm>
          <a:off x="16357600" y="17805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577" name="フローチャート: 判断 576">
          <a:extLst>
            <a:ext uri="{FF2B5EF4-FFF2-40B4-BE49-F238E27FC236}">
              <a16:creationId xmlns:a16="http://schemas.microsoft.com/office/drawing/2014/main" id="{1D4330A4-A40D-4741-A1FB-65A0A0E90F05}"/>
            </a:ext>
          </a:extLst>
        </xdr:cNvPr>
        <xdr:cNvSpPr/>
      </xdr:nvSpPr>
      <xdr:spPr>
        <a:xfrm>
          <a:off x="16268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578" name="フローチャート: 判断 577">
          <a:extLst>
            <a:ext uri="{FF2B5EF4-FFF2-40B4-BE49-F238E27FC236}">
              <a16:creationId xmlns:a16="http://schemas.microsoft.com/office/drawing/2014/main" id="{2DBDD45D-1A97-453B-A9D0-00FE9820E30D}"/>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100512</xdr:rowOff>
    </xdr:from>
    <xdr:to>
      <xdr:col>76</xdr:col>
      <xdr:colOff>165100</xdr:colOff>
      <xdr:row>105</xdr:row>
      <xdr:rowOff>30662</xdr:rowOff>
    </xdr:to>
    <xdr:sp macro="" textlink="">
      <xdr:nvSpPr>
        <xdr:cNvPr id="579" name="フローチャート: 判断 578">
          <a:extLst>
            <a:ext uri="{FF2B5EF4-FFF2-40B4-BE49-F238E27FC236}">
              <a16:creationId xmlns:a16="http://schemas.microsoft.com/office/drawing/2014/main" id="{C92F35D4-E918-4FFB-B707-FCD6F245F8AC}"/>
            </a:ext>
          </a:extLst>
        </xdr:cNvPr>
        <xdr:cNvSpPr/>
      </xdr:nvSpPr>
      <xdr:spPr>
        <a:xfrm>
          <a:off x="145415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170724</xdr:rowOff>
    </xdr:from>
    <xdr:to>
      <xdr:col>72</xdr:col>
      <xdr:colOff>38100</xdr:colOff>
      <xdr:row>105</xdr:row>
      <xdr:rowOff>100874</xdr:rowOff>
    </xdr:to>
    <xdr:sp macro="" textlink="">
      <xdr:nvSpPr>
        <xdr:cNvPr id="580" name="フローチャート: 判断 579">
          <a:extLst>
            <a:ext uri="{FF2B5EF4-FFF2-40B4-BE49-F238E27FC236}">
              <a16:creationId xmlns:a16="http://schemas.microsoft.com/office/drawing/2014/main" id="{923B6258-C3BA-453C-AC5E-BE40B2F4B487}"/>
            </a:ext>
          </a:extLst>
        </xdr:cNvPr>
        <xdr:cNvSpPr/>
      </xdr:nvSpPr>
      <xdr:spPr>
        <a:xfrm>
          <a:off x="136525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581" name="フローチャート: 判断 580">
          <a:extLst>
            <a:ext uri="{FF2B5EF4-FFF2-40B4-BE49-F238E27FC236}">
              <a16:creationId xmlns:a16="http://schemas.microsoft.com/office/drawing/2014/main" id="{C8EC5924-4278-4E9A-B5AA-B76E2CA856EE}"/>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E8DFEA90-80E1-48A5-8C25-47687E8FE74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4707DB3-C332-4941-820D-F696CD7A80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892CFD76-C877-43BD-BAB4-118245C45B8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9BEA98F3-BB03-487D-892B-503952D0B13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D84D32C-5583-4238-A921-3EF7E3156E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129902</xdr:rowOff>
    </xdr:from>
    <xdr:to>
      <xdr:col>85</xdr:col>
      <xdr:colOff>177800</xdr:colOff>
      <xdr:row>102</xdr:row>
      <xdr:rowOff>60052</xdr:rowOff>
    </xdr:to>
    <xdr:sp macro="" textlink="">
      <xdr:nvSpPr>
        <xdr:cNvPr id="587" name="楕円 586">
          <a:extLst>
            <a:ext uri="{FF2B5EF4-FFF2-40B4-BE49-F238E27FC236}">
              <a16:creationId xmlns:a16="http://schemas.microsoft.com/office/drawing/2014/main" id="{00823134-73D2-4782-90D8-976CF32D44B2}"/>
            </a:ext>
          </a:extLst>
        </xdr:cNvPr>
        <xdr:cNvSpPr/>
      </xdr:nvSpPr>
      <xdr:spPr>
        <a:xfrm>
          <a:off x="162687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152779</xdr:rowOff>
    </xdr:from>
    <xdr:ext cx="405111" cy="259045"/>
    <xdr:sp macro="" textlink="">
      <xdr:nvSpPr>
        <xdr:cNvPr id="588" name="【庁舎】&#10;有形固定資産減価償却率該当値テキスト">
          <a:extLst>
            <a:ext uri="{FF2B5EF4-FFF2-40B4-BE49-F238E27FC236}">
              <a16:creationId xmlns:a16="http://schemas.microsoft.com/office/drawing/2014/main" id="{C3B8AC0D-F010-494B-A99D-B07F892A3DF1}"/>
            </a:ext>
          </a:extLst>
        </xdr:cNvPr>
        <xdr:cNvSpPr txBox="1"/>
      </xdr:nvSpPr>
      <xdr:spPr>
        <a:xfrm>
          <a:off x="16357600" y="1729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69487</xdr:rowOff>
    </xdr:from>
    <xdr:to>
      <xdr:col>81</xdr:col>
      <xdr:colOff>101600</xdr:colOff>
      <xdr:row>101</xdr:row>
      <xdr:rowOff>171087</xdr:rowOff>
    </xdr:to>
    <xdr:sp macro="" textlink="">
      <xdr:nvSpPr>
        <xdr:cNvPr id="589" name="楕円 588">
          <a:extLst>
            <a:ext uri="{FF2B5EF4-FFF2-40B4-BE49-F238E27FC236}">
              <a16:creationId xmlns:a16="http://schemas.microsoft.com/office/drawing/2014/main" id="{66DF0D92-58AA-43E5-9D17-CB5470CDCDE8}"/>
            </a:ext>
          </a:extLst>
        </xdr:cNvPr>
        <xdr:cNvSpPr/>
      </xdr:nvSpPr>
      <xdr:spPr>
        <a:xfrm>
          <a:off x="15430500" y="1738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120287</xdr:rowOff>
    </xdr:from>
    <xdr:to>
      <xdr:col>85</xdr:col>
      <xdr:colOff>127000</xdr:colOff>
      <xdr:row>102</xdr:row>
      <xdr:rowOff>9252</xdr:rowOff>
    </xdr:to>
    <xdr:cxnSp macro="">
      <xdr:nvCxnSpPr>
        <xdr:cNvPr id="590" name="直線コネクタ 589">
          <a:extLst>
            <a:ext uri="{FF2B5EF4-FFF2-40B4-BE49-F238E27FC236}">
              <a16:creationId xmlns:a16="http://schemas.microsoft.com/office/drawing/2014/main" id="{96077FAA-8433-43D2-A43E-6B97B3B2084F}"/>
            </a:ext>
          </a:extLst>
        </xdr:cNvPr>
        <xdr:cNvCxnSpPr/>
      </xdr:nvCxnSpPr>
      <xdr:spPr>
        <a:xfrm>
          <a:off x="15481300" y="17436737"/>
          <a:ext cx="8382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12337</xdr:rowOff>
    </xdr:from>
    <xdr:to>
      <xdr:col>76</xdr:col>
      <xdr:colOff>165100</xdr:colOff>
      <xdr:row>101</xdr:row>
      <xdr:rowOff>113937</xdr:rowOff>
    </xdr:to>
    <xdr:sp macro="" textlink="">
      <xdr:nvSpPr>
        <xdr:cNvPr id="591" name="楕円 590">
          <a:extLst>
            <a:ext uri="{FF2B5EF4-FFF2-40B4-BE49-F238E27FC236}">
              <a16:creationId xmlns:a16="http://schemas.microsoft.com/office/drawing/2014/main" id="{4A3201C1-1F1F-4AB0-A8C9-C9D232ACFD43}"/>
            </a:ext>
          </a:extLst>
        </xdr:cNvPr>
        <xdr:cNvSpPr/>
      </xdr:nvSpPr>
      <xdr:spPr>
        <a:xfrm>
          <a:off x="14541500" y="1732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63137</xdr:rowOff>
    </xdr:from>
    <xdr:to>
      <xdr:col>81</xdr:col>
      <xdr:colOff>50800</xdr:colOff>
      <xdr:row>101</xdr:row>
      <xdr:rowOff>120287</xdr:rowOff>
    </xdr:to>
    <xdr:cxnSp macro="">
      <xdr:nvCxnSpPr>
        <xdr:cNvPr id="592" name="直線コネクタ 591">
          <a:extLst>
            <a:ext uri="{FF2B5EF4-FFF2-40B4-BE49-F238E27FC236}">
              <a16:creationId xmlns:a16="http://schemas.microsoft.com/office/drawing/2014/main" id="{0DA65BE5-F631-4103-AD65-A497B960A099}"/>
            </a:ext>
          </a:extLst>
        </xdr:cNvPr>
        <xdr:cNvCxnSpPr/>
      </xdr:nvCxnSpPr>
      <xdr:spPr>
        <a:xfrm>
          <a:off x="14592300" y="17379587"/>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123371</xdr:rowOff>
    </xdr:from>
    <xdr:to>
      <xdr:col>72</xdr:col>
      <xdr:colOff>38100</xdr:colOff>
      <xdr:row>101</xdr:row>
      <xdr:rowOff>53521</xdr:rowOff>
    </xdr:to>
    <xdr:sp macro="" textlink="">
      <xdr:nvSpPr>
        <xdr:cNvPr id="593" name="楕円 592">
          <a:extLst>
            <a:ext uri="{FF2B5EF4-FFF2-40B4-BE49-F238E27FC236}">
              <a16:creationId xmlns:a16="http://schemas.microsoft.com/office/drawing/2014/main" id="{290CE171-B795-4C6B-B4BD-FF1844CA2359}"/>
            </a:ext>
          </a:extLst>
        </xdr:cNvPr>
        <xdr:cNvSpPr/>
      </xdr:nvSpPr>
      <xdr:spPr>
        <a:xfrm>
          <a:off x="13652500" y="172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xdr:rowOff>
    </xdr:from>
    <xdr:to>
      <xdr:col>76</xdr:col>
      <xdr:colOff>114300</xdr:colOff>
      <xdr:row>101</xdr:row>
      <xdr:rowOff>63137</xdr:rowOff>
    </xdr:to>
    <xdr:cxnSp macro="">
      <xdr:nvCxnSpPr>
        <xdr:cNvPr id="594" name="直線コネクタ 593">
          <a:extLst>
            <a:ext uri="{FF2B5EF4-FFF2-40B4-BE49-F238E27FC236}">
              <a16:creationId xmlns:a16="http://schemas.microsoft.com/office/drawing/2014/main" id="{B56719D3-A817-48F7-891C-04718553BDBA}"/>
            </a:ext>
          </a:extLst>
        </xdr:cNvPr>
        <xdr:cNvCxnSpPr/>
      </xdr:nvCxnSpPr>
      <xdr:spPr>
        <a:xfrm>
          <a:off x="13703300" y="17319171"/>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58057</xdr:rowOff>
    </xdr:from>
    <xdr:to>
      <xdr:col>67</xdr:col>
      <xdr:colOff>101600</xdr:colOff>
      <xdr:row>100</xdr:row>
      <xdr:rowOff>159657</xdr:rowOff>
    </xdr:to>
    <xdr:sp macro="" textlink="">
      <xdr:nvSpPr>
        <xdr:cNvPr id="595" name="楕円 594">
          <a:extLst>
            <a:ext uri="{FF2B5EF4-FFF2-40B4-BE49-F238E27FC236}">
              <a16:creationId xmlns:a16="http://schemas.microsoft.com/office/drawing/2014/main" id="{806BEDAD-4FFB-4DB8-B05D-9BA8DC6D427B}"/>
            </a:ext>
          </a:extLst>
        </xdr:cNvPr>
        <xdr:cNvSpPr/>
      </xdr:nvSpPr>
      <xdr:spPr>
        <a:xfrm>
          <a:off x="12763500" y="1720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108857</xdr:rowOff>
    </xdr:from>
    <xdr:to>
      <xdr:col>71</xdr:col>
      <xdr:colOff>177800</xdr:colOff>
      <xdr:row>101</xdr:row>
      <xdr:rowOff>2721</xdr:rowOff>
    </xdr:to>
    <xdr:cxnSp macro="">
      <xdr:nvCxnSpPr>
        <xdr:cNvPr id="596" name="直線コネクタ 595">
          <a:extLst>
            <a:ext uri="{FF2B5EF4-FFF2-40B4-BE49-F238E27FC236}">
              <a16:creationId xmlns:a16="http://schemas.microsoft.com/office/drawing/2014/main" id="{FAB98039-7D23-4177-99C1-BFF9518EBDDE}"/>
            </a:ext>
          </a:extLst>
        </xdr:cNvPr>
        <xdr:cNvCxnSpPr/>
      </xdr:nvCxnSpPr>
      <xdr:spPr>
        <a:xfrm>
          <a:off x="12814300" y="1725385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597" name="n_1aveValue【庁舎】&#10;有形固定資産減価償却率">
          <a:extLst>
            <a:ext uri="{FF2B5EF4-FFF2-40B4-BE49-F238E27FC236}">
              <a16:creationId xmlns:a16="http://schemas.microsoft.com/office/drawing/2014/main" id="{BF6879E2-17B6-4A71-9EC5-F60A1572E606}"/>
            </a:ext>
          </a:extLst>
        </xdr:cNvPr>
        <xdr:cNvSpPr txBox="1"/>
      </xdr:nvSpPr>
      <xdr:spPr>
        <a:xfrm>
          <a:off x="152660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21789</xdr:rowOff>
    </xdr:from>
    <xdr:ext cx="405111" cy="259045"/>
    <xdr:sp macro="" textlink="">
      <xdr:nvSpPr>
        <xdr:cNvPr id="598" name="n_2aveValue【庁舎】&#10;有形固定資産減価償却率">
          <a:extLst>
            <a:ext uri="{FF2B5EF4-FFF2-40B4-BE49-F238E27FC236}">
              <a16:creationId xmlns:a16="http://schemas.microsoft.com/office/drawing/2014/main" id="{286AAF7A-3858-4F79-8DF3-A38278084E16}"/>
            </a:ext>
          </a:extLst>
        </xdr:cNvPr>
        <xdr:cNvSpPr txBox="1"/>
      </xdr:nvSpPr>
      <xdr:spPr>
        <a:xfrm>
          <a:off x="14389744" y="1802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92001</xdr:rowOff>
    </xdr:from>
    <xdr:ext cx="405111" cy="259045"/>
    <xdr:sp macro="" textlink="">
      <xdr:nvSpPr>
        <xdr:cNvPr id="599" name="n_3aveValue【庁舎】&#10;有形固定資産減価償却率">
          <a:extLst>
            <a:ext uri="{FF2B5EF4-FFF2-40B4-BE49-F238E27FC236}">
              <a16:creationId xmlns:a16="http://schemas.microsoft.com/office/drawing/2014/main" id="{E0522FED-BB4E-4A37-A305-F3A74A10318F}"/>
            </a:ext>
          </a:extLst>
        </xdr:cNvPr>
        <xdr:cNvSpPr txBox="1"/>
      </xdr:nvSpPr>
      <xdr:spPr>
        <a:xfrm>
          <a:off x="13500744" y="1809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100165</xdr:rowOff>
    </xdr:from>
    <xdr:ext cx="405111" cy="259045"/>
    <xdr:sp macro="" textlink="">
      <xdr:nvSpPr>
        <xdr:cNvPr id="600" name="n_4aveValue【庁舎】&#10;有形固定資産減価償却率">
          <a:extLst>
            <a:ext uri="{FF2B5EF4-FFF2-40B4-BE49-F238E27FC236}">
              <a16:creationId xmlns:a16="http://schemas.microsoft.com/office/drawing/2014/main" id="{913B5F65-EA7E-4119-987B-87A277711621}"/>
            </a:ext>
          </a:extLst>
        </xdr:cNvPr>
        <xdr:cNvSpPr txBox="1"/>
      </xdr:nvSpPr>
      <xdr:spPr>
        <a:xfrm>
          <a:off x="12611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16164</xdr:rowOff>
    </xdr:from>
    <xdr:ext cx="405111" cy="259045"/>
    <xdr:sp macro="" textlink="">
      <xdr:nvSpPr>
        <xdr:cNvPr id="601" name="n_1mainValue【庁舎】&#10;有形固定資産減価償却率">
          <a:extLst>
            <a:ext uri="{FF2B5EF4-FFF2-40B4-BE49-F238E27FC236}">
              <a16:creationId xmlns:a16="http://schemas.microsoft.com/office/drawing/2014/main" id="{B95F79EB-8EA5-4DEE-BC14-A3A03302D62F}"/>
            </a:ext>
          </a:extLst>
        </xdr:cNvPr>
        <xdr:cNvSpPr txBox="1"/>
      </xdr:nvSpPr>
      <xdr:spPr>
        <a:xfrm>
          <a:off x="15266044" y="1716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130464</xdr:rowOff>
    </xdr:from>
    <xdr:ext cx="405111" cy="259045"/>
    <xdr:sp macro="" textlink="">
      <xdr:nvSpPr>
        <xdr:cNvPr id="602" name="n_2mainValue【庁舎】&#10;有形固定資産減価償却率">
          <a:extLst>
            <a:ext uri="{FF2B5EF4-FFF2-40B4-BE49-F238E27FC236}">
              <a16:creationId xmlns:a16="http://schemas.microsoft.com/office/drawing/2014/main" id="{9F03E1DB-FED3-45F7-AA3F-C99B81D21D3D}"/>
            </a:ext>
          </a:extLst>
        </xdr:cNvPr>
        <xdr:cNvSpPr txBox="1"/>
      </xdr:nvSpPr>
      <xdr:spPr>
        <a:xfrm>
          <a:off x="14389744" y="1710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70048</xdr:rowOff>
    </xdr:from>
    <xdr:ext cx="405111" cy="259045"/>
    <xdr:sp macro="" textlink="">
      <xdr:nvSpPr>
        <xdr:cNvPr id="603" name="n_3mainValue【庁舎】&#10;有形固定資産減価償却率">
          <a:extLst>
            <a:ext uri="{FF2B5EF4-FFF2-40B4-BE49-F238E27FC236}">
              <a16:creationId xmlns:a16="http://schemas.microsoft.com/office/drawing/2014/main" id="{1FCE5BD2-04F1-4665-8F80-7D034EC32574}"/>
            </a:ext>
          </a:extLst>
        </xdr:cNvPr>
        <xdr:cNvSpPr txBox="1"/>
      </xdr:nvSpPr>
      <xdr:spPr>
        <a:xfrm>
          <a:off x="13500744" y="17043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4734</xdr:rowOff>
    </xdr:from>
    <xdr:ext cx="405111" cy="259045"/>
    <xdr:sp macro="" textlink="">
      <xdr:nvSpPr>
        <xdr:cNvPr id="604" name="n_4mainValue【庁舎】&#10;有形固定資産減価償却率">
          <a:extLst>
            <a:ext uri="{FF2B5EF4-FFF2-40B4-BE49-F238E27FC236}">
              <a16:creationId xmlns:a16="http://schemas.microsoft.com/office/drawing/2014/main" id="{2C5A5142-02A4-4E53-BD6C-46A27EC0FFBB}"/>
            </a:ext>
          </a:extLst>
        </xdr:cNvPr>
        <xdr:cNvSpPr txBox="1"/>
      </xdr:nvSpPr>
      <xdr:spPr>
        <a:xfrm>
          <a:off x="12611744" y="1697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5" name="正方形/長方形 604">
          <a:extLst>
            <a:ext uri="{FF2B5EF4-FFF2-40B4-BE49-F238E27FC236}">
              <a16:creationId xmlns:a16="http://schemas.microsoft.com/office/drawing/2014/main" id="{459D1ECE-AD89-490E-B149-B489A17B5E5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6" name="正方形/長方形 605">
          <a:extLst>
            <a:ext uri="{FF2B5EF4-FFF2-40B4-BE49-F238E27FC236}">
              <a16:creationId xmlns:a16="http://schemas.microsoft.com/office/drawing/2014/main" id="{665543D9-2BF4-4CE5-ADAA-0FAFA186196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7" name="正方形/長方形 606">
          <a:extLst>
            <a:ext uri="{FF2B5EF4-FFF2-40B4-BE49-F238E27FC236}">
              <a16:creationId xmlns:a16="http://schemas.microsoft.com/office/drawing/2014/main" id="{99C2623D-32D3-4B29-8C19-C0C17A65F4A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8" name="正方形/長方形 607">
          <a:extLst>
            <a:ext uri="{FF2B5EF4-FFF2-40B4-BE49-F238E27FC236}">
              <a16:creationId xmlns:a16="http://schemas.microsoft.com/office/drawing/2014/main" id="{D1AA43E9-973B-4893-8885-983E8BA4EEF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9" name="正方形/長方形 608">
          <a:extLst>
            <a:ext uri="{FF2B5EF4-FFF2-40B4-BE49-F238E27FC236}">
              <a16:creationId xmlns:a16="http://schemas.microsoft.com/office/drawing/2014/main" id="{2B509EBA-13A3-415C-8903-5DB243E563D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0" name="正方形/長方形 609">
          <a:extLst>
            <a:ext uri="{FF2B5EF4-FFF2-40B4-BE49-F238E27FC236}">
              <a16:creationId xmlns:a16="http://schemas.microsoft.com/office/drawing/2014/main" id="{312A0767-7271-45B0-8D14-6D6526A753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1" name="正方形/長方形 610">
          <a:extLst>
            <a:ext uri="{FF2B5EF4-FFF2-40B4-BE49-F238E27FC236}">
              <a16:creationId xmlns:a16="http://schemas.microsoft.com/office/drawing/2014/main" id="{88CC11DA-3EF6-43CC-9C44-19EB61E2F9B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2" name="正方形/長方形 611">
          <a:extLst>
            <a:ext uri="{FF2B5EF4-FFF2-40B4-BE49-F238E27FC236}">
              <a16:creationId xmlns:a16="http://schemas.microsoft.com/office/drawing/2014/main" id="{9EDC7F2E-6CCE-46B3-BC2A-09A159C39B0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3" name="テキスト ボックス 612">
          <a:extLst>
            <a:ext uri="{FF2B5EF4-FFF2-40B4-BE49-F238E27FC236}">
              <a16:creationId xmlns:a16="http://schemas.microsoft.com/office/drawing/2014/main" id="{CCD7F4DE-E9C2-4C1E-906B-F0A8B2EC585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4" name="直線コネクタ 613">
          <a:extLst>
            <a:ext uri="{FF2B5EF4-FFF2-40B4-BE49-F238E27FC236}">
              <a16:creationId xmlns:a16="http://schemas.microsoft.com/office/drawing/2014/main" id="{40208F94-B799-4F59-8DFF-51A11DD9F30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5" name="直線コネクタ 614">
          <a:extLst>
            <a:ext uri="{FF2B5EF4-FFF2-40B4-BE49-F238E27FC236}">
              <a16:creationId xmlns:a16="http://schemas.microsoft.com/office/drawing/2014/main" id="{8522B454-8B83-47BF-883A-8A5A257CB46D}"/>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6" name="テキスト ボックス 615">
          <a:extLst>
            <a:ext uri="{FF2B5EF4-FFF2-40B4-BE49-F238E27FC236}">
              <a16:creationId xmlns:a16="http://schemas.microsoft.com/office/drawing/2014/main" id="{96A14C4D-972F-41E2-BCEA-DD06AFF40A9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7" name="直線コネクタ 616">
          <a:extLst>
            <a:ext uri="{FF2B5EF4-FFF2-40B4-BE49-F238E27FC236}">
              <a16:creationId xmlns:a16="http://schemas.microsoft.com/office/drawing/2014/main" id="{4BF8B563-CCA8-46DD-91B4-84A2857CB16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8" name="テキスト ボックス 617">
          <a:extLst>
            <a:ext uri="{FF2B5EF4-FFF2-40B4-BE49-F238E27FC236}">
              <a16:creationId xmlns:a16="http://schemas.microsoft.com/office/drawing/2014/main" id="{17B9A875-A35D-4CCC-8259-A4D2827E27F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9" name="直線コネクタ 618">
          <a:extLst>
            <a:ext uri="{FF2B5EF4-FFF2-40B4-BE49-F238E27FC236}">
              <a16:creationId xmlns:a16="http://schemas.microsoft.com/office/drawing/2014/main" id="{38809445-4083-4DCF-B021-555D10861165}"/>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20" name="テキスト ボックス 619">
          <a:extLst>
            <a:ext uri="{FF2B5EF4-FFF2-40B4-BE49-F238E27FC236}">
              <a16:creationId xmlns:a16="http://schemas.microsoft.com/office/drawing/2014/main" id="{7C08F477-7369-4904-856C-B6EC80E9530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21" name="直線コネクタ 620">
          <a:extLst>
            <a:ext uri="{FF2B5EF4-FFF2-40B4-BE49-F238E27FC236}">
              <a16:creationId xmlns:a16="http://schemas.microsoft.com/office/drawing/2014/main" id="{6975329C-7186-4EE1-B7FC-D33ED8F1EB5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22" name="テキスト ボックス 621">
          <a:extLst>
            <a:ext uri="{FF2B5EF4-FFF2-40B4-BE49-F238E27FC236}">
              <a16:creationId xmlns:a16="http://schemas.microsoft.com/office/drawing/2014/main" id="{0431B5A3-0719-48AD-A202-F05CDFF76C9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23" name="直線コネクタ 622">
          <a:extLst>
            <a:ext uri="{FF2B5EF4-FFF2-40B4-BE49-F238E27FC236}">
              <a16:creationId xmlns:a16="http://schemas.microsoft.com/office/drawing/2014/main" id="{2305BFFF-515A-4335-8BEB-1F478B64C27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4" name="テキスト ボックス 623">
          <a:extLst>
            <a:ext uri="{FF2B5EF4-FFF2-40B4-BE49-F238E27FC236}">
              <a16:creationId xmlns:a16="http://schemas.microsoft.com/office/drawing/2014/main" id="{0324FA14-BDD4-461C-86E6-FA730576B5F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5" name="直線コネクタ 624">
          <a:extLst>
            <a:ext uri="{FF2B5EF4-FFF2-40B4-BE49-F238E27FC236}">
              <a16:creationId xmlns:a16="http://schemas.microsoft.com/office/drawing/2014/main" id="{FA29F3B6-E291-4A9E-9D5A-D1A9B31C184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6" name="テキスト ボックス 625">
          <a:extLst>
            <a:ext uri="{FF2B5EF4-FFF2-40B4-BE49-F238E27FC236}">
              <a16:creationId xmlns:a16="http://schemas.microsoft.com/office/drawing/2014/main" id="{097E594D-92DF-432D-8750-B5183DFB815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F8B3D70E-9E97-4F79-A69A-207D104875FE}"/>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8" name="テキスト ボックス 627">
          <a:extLst>
            <a:ext uri="{FF2B5EF4-FFF2-40B4-BE49-F238E27FC236}">
              <a16:creationId xmlns:a16="http://schemas.microsoft.com/office/drawing/2014/main" id="{8FC3F374-D9FB-4465-9A46-F8C58F70A6B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庁舎】&#10;一人当たり面積グラフ枠">
          <a:extLst>
            <a:ext uri="{FF2B5EF4-FFF2-40B4-BE49-F238E27FC236}">
              <a16:creationId xmlns:a16="http://schemas.microsoft.com/office/drawing/2014/main" id="{65134B37-D653-4D3D-8B08-53CA841AD84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38644</xdr:rowOff>
    </xdr:from>
    <xdr:to>
      <xdr:col>116</xdr:col>
      <xdr:colOff>62864</xdr:colOff>
      <xdr:row>107</xdr:row>
      <xdr:rowOff>149679</xdr:rowOff>
    </xdr:to>
    <xdr:cxnSp macro="">
      <xdr:nvCxnSpPr>
        <xdr:cNvPr id="630" name="直線コネクタ 629">
          <a:extLst>
            <a:ext uri="{FF2B5EF4-FFF2-40B4-BE49-F238E27FC236}">
              <a16:creationId xmlns:a16="http://schemas.microsoft.com/office/drawing/2014/main" id="{92D13099-1493-47EB-8412-58F26AA8193D}"/>
            </a:ext>
          </a:extLst>
        </xdr:cNvPr>
        <xdr:cNvCxnSpPr/>
      </xdr:nvCxnSpPr>
      <xdr:spPr>
        <a:xfrm flipV="1">
          <a:off x="22160864" y="17012194"/>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153506</xdr:rowOff>
    </xdr:from>
    <xdr:ext cx="469744" cy="259045"/>
    <xdr:sp macro="" textlink="">
      <xdr:nvSpPr>
        <xdr:cNvPr id="631" name="【庁舎】&#10;一人当たり面積最小値テキスト">
          <a:extLst>
            <a:ext uri="{FF2B5EF4-FFF2-40B4-BE49-F238E27FC236}">
              <a16:creationId xmlns:a16="http://schemas.microsoft.com/office/drawing/2014/main" id="{6BB900F7-7D43-455C-ACFE-A5A2A256C8B7}"/>
            </a:ext>
          </a:extLst>
        </xdr:cNvPr>
        <xdr:cNvSpPr txBox="1"/>
      </xdr:nvSpPr>
      <xdr:spPr>
        <a:xfrm>
          <a:off x="22199600" y="1849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149679</xdr:rowOff>
    </xdr:from>
    <xdr:to>
      <xdr:col>116</xdr:col>
      <xdr:colOff>152400</xdr:colOff>
      <xdr:row>107</xdr:row>
      <xdr:rowOff>149679</xdr:rowOff>
    </xdr:to>
    <xdr:cxnSp macro="">
      <xdr:nvCxnSpPr>
        <xdr:cNvPr id="632" name="直線コネクタ 631">
          <a:extLst>
            <a:ext uri="{FF2B5EF4-FFF2-40B4-BE49-F238E27FC236}">
              <a16:creationId xmlns:a16="http://schemas.microsoft.com/office/drawing/2014/main" id="{27F36929-8295-4784-9D08-C79F38F4674E}"/>
            </a:ext>
          </a:extLst>
        </xdr:cNvPr>
        <xdr:cNvCxnSpPr/>
      </xdr:nvCxnSpPr>
      <xdr:spPr>
        <a:xfrm>
          <a:off x="22072600" y="1849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156771</xdr:rowOff>
    </xdr:from>
    <xdr:ext cx="469744" cy="259045"/>
    <xdr:sp macro="" textlink="">
      <xdr:nvSpPr>
        <xdr:cNvPr id="633" name="【庁舎】&#10;一人当たり面積最大値テキスト">
          <a:extLst>
            <a:ext uri="{FF2B5EF4-FFF2-40B4-BE49-F238E27FC236}">
              <a16:creationId xmlns:a16="http://schemas.microsoft.com/office/drawing/2014/main" id="{17C9A13C-5DBA-4019-AE9C-13735DC52789}"/>
            </a:ext>
          </a:extLst>
        </xdr:cNvPr>
        <xdr:cNvSpPr txBox="1"/>
      </xdr:nvSpPr>
      <xdr:spPr>
        <a:xfrm>
          <a:off x="22199600" y="1678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38644</xdr:rowOff>
    </xdr:from>
    <xdr:to>
      <xdr:col>116</xdr:col>
      <xdr:colOff>152400</xdr:colOff>
      <xdr:row>99</xdr:row>
      <xdr:rowOff>38644</xdr:rowOff>
    </xdr:to>
    <xdr:cxnSp macro="">
      <xdr:nvCxnSpPr>
        <xdr:cNvPr id="634" name="直線コネクタ 633">
          <a:extLst>
            <a:ext uri="{FF2B5EF4-FFF2-40B4-BE49-F238E27FC236}">
              <a16:creationId xmlns:a16="http://schemas.microsoft.com/office/drawing/2014/main" id="{13616D2F-4849-4283-8EBF-5CFB5BFA4597}"/>
            </a:ext>
          </a:extLst>
        </xdr:cNvPr>
        <xdr:cNvCxnSpPr/>
      </xdr:nvCxnSpPr>
      <xdr:spPr>
        <a:xfrm>
          <a:off x="22072600" y="1701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164209</xdr:rowOff>
    </xdr:from>
    <xdr:ext cx="469744" cy="259045"/>
    <xdr:sp macro="" textlink="">
      <xdr:nvSpPr>
        <xdr:cNvPr id="635" name="【庁舎】&#10;一人当たり面積平均値テキスト">
          <a:extLst>
            <a:ext uri="{FF2B5EF4-FFF2-40B4-BE49-F238E27FC236}">
              <a16:creationId xmlns:a16="http://schemas.microsoft.com/office/drawing/2014/main" id="{65B36DF1-9C9A-4250-9116-983FCBE08403}"/>
            </a:ext>
          </a:extLst>
        </xdr:cNvPr>
        <xdr:cNvSpPr txBox="1"/>
      </xdr:nvSpPr>
      <xdr:spPr>
        <a:xfrm>
          <a:off x="22199600" y="17823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141332</xdr:rowOff>
    </xdr:from>
    <xdr:to>
      <xdr:col>116</xdr:col>
      <xdr:colOff>114300</xdr:colOff>
      <xdr:row>105</xdr:row>
      <xdr:rowOff>71482</xdr:rowOff>
    </xdr:to>
    <xdr:sp macro="" textlink="">
      <xdr:nvSpPr>
        <xdr:cNvPr id="636" name="フローチャート: 判断 635">
          <a:extLst>
            <a:ext uri="{FF2B5EF4-FFF2-40B4-BE49-F238E27FC236}">
              <a16:creationId xmlns:a16="http://schemas.microsoft.com/office/drawing/2014/main" id="{045D04A7-1487-437A-B760-50E45FDB83BE}"/>
            </a:ext>
          </a:extLst>
        </xdr:cNvPr>
        <xdr:cNvSpPr/>
      </xdr:nvSpPr>
      <xdr:spPr>
        <a:xfrm>
          <a:off x="221107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156029</xdr:rowOff>
    </xdr:from>
    <xdr:to>
      <xdr:col>112</xdr:col>
      <xdr:colOff>38100</xdr:colOff>
      <xdr:row>105</xdr:row>
      <xdr:rowOff>86179</xdr:rowOff>
    </xdr:to>
    <xdr:sp macro="" textlink="">
      <xdr:nvSpPr>
        <xdr:cNvPr id="637" name="フローチャート: 判断 636">
          <a:extLst>
            <a:ext uri="{FF2B5EF4-FFF2-40B4-BE49-F238E27FC236}">
              <a16:creationId xmlns:a16="http://schemas.microsoft.com/office/drawing/2014/main" id="{4A4D8D99-0D0F-40D0-A37D-BDB85F81ED9E}"/>
            </a:ext>
          </a:extLst>
        </xdr:cNvPr>
        <xdr:cNvSpPr/>
      </xdr:nvSpPr>
      <xdr:spPr>
        <a:xfrm>
          <a:off x="2127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5806</xdr:rowOff>
    </xdr:from>
    <xdr:to>
      <xdr:col>107</xdr:col>
      <xdr:colOff>101600</xdr:colOff>
      <xdr:row>105</xdr:row>
      <xdr:rowOff>107406</xdr:rowOff>
    </xdr:to>
    <xdr:sp macro="" textlink="">
      <xdr:nvSpPr>
        <xdr:cNvPr id="638" name="フローチャート: 判断 637">
          <a:extLst>
            <a:ext uri="{FF2B5EF4-FFF2-40B4-BE49-F238E27FC236}">
              <a16:creationId xmlns:a16="http://schemas.microsoft.com/office/drawing/2014/main" id="{9EFEE7D6-4876-46BA-8B4E-9E4DB5F3602D}"/>
            </a:ext>
          </a:extLst>
        </xdr:cNvPr>
        <xdr:cNvSpPr/>
      </xdr:nvSpPr>
      <xdr:spPr>
        <a:xfrm>
          <a:off x="2038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4173</xdr:rowOff>
    </xdr:from>
    <xdr:to>
      <xdr:col>102</xdr:col>
      <xdr:colOff>165100</xdr:colOff>
      <xdr:row>105</xdr:row>
      <xdr:rowOff>105773</xdr:rowOff>
    </xdr:to>
    <xdr:sp macro="" textlink="">
      <xdr:nvSpPr>
        <xdr:cNvPr id="639" name="フローチャート: 判断 638">
          <a:extLst>
            <a:ext uri="{FF2B5EF4-FFF2-40B4-BE49-F238E27FC236}">
              <a16:creationId xmlns:a16="http://schemas.microsoft.com/office/drawing/2014/main" id="{99AEC217-08AB-40E3-B685-CDE4E9FD96B8}"/>
            </a:ext>
          </a:extLst>
        </xdr:cNvPr>
        <xdr:cNvSpPr/>
      </xdr:nvSpPr>
      <xdr:spPr>
        <a:xfrm>
          <a:off x="19494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640" name="フローチャート: 判断 639">
          <a:extLst>
            <a:ext uri="{FF2B5EF4-FFF2-40B4-BE49-F238E27FC236}">
              <a16:creationId xmlns:a16="http://schemas.microsoft.com/office/drawing/2014/main" id="{EEC7F7A9-8A6B-4BDF-B10A-953CA268C256}"/>
            </a:ext>
          </a:extLst>
        </xdr:cNvPr>
        <xdr:cNvSpPr/>
      </xdr:nvSpPr>
      <xdr:spPr>
        <a:xfrm>
          <a:off x="18605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24312D8C-D00C-4DAA-BEF3-F45B0EE78D6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7526D72C-8343-4011-A0A2-01CBCF2FC15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FF06497A-1A3E-46F9-B856-A9CDD2902D7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4D7B26CE-54E6-4D0B-A151-E6D08FDDDE3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0DACB88D-8A98-487D-BC2C-C25C276739EC}"/>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156029</xdr:rowOff>
    </xdr:from>
    <xdr:to>
      <xdr:col>116</xdr:col>
      <xdr:colOff>114300</xdr:colOff>
      <xdr:row>105</xdr:row>
      <xdr:rowOff>86179</xdr:rowOff>
    </xdr:to>
    <xdr:sp macro="" textlink="">
      <xdr:nvSpPr>
        <xdr:cNvPr id="646" name="楕円 645">
          <a:extLst>
            <a:ext uri="{FF2B5EF4-FFF2-40B4-BE49-F238E27FC236}">
              <a16:creationId xmlns:a16="http://schemas.microsoft.com/office/drawing/2014/main" id="{B5D63D2C-4980-468A-A398-3F327EAE41C9}"/>
            </a:ext>
          </a:extLst>
        </xdr:cNvPr>
        <xdr:cNvSpPr/>
      </xdr:nvSpPr>
      <xdr:spPr>
        <a:xfrm>
          <a:off x="221107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134456</xdr:rowOff>
    </xdr:from>
    <xdr:ext cx="469744" cy="259045"/>
    <xdr:sp macro="" textlink="">
      <xdr:nvSpPr>
        <xdr:cNvPr id="647" name="【庁舎】&#10;一人当たり面積該当値テキスト">
          <a:extLst>
            <a:ext uri="{FF2B5EF4-FFF2-40B4-BE49-F238E27FC236}">
              <a16:creationId xmlns:a16="http://schemas.microsoft.com/office/drawing/2014/main" id="{C40CF51D-EDDC-42A8-938D-49954C809FED}"/>
            </a:ext>
          </a:extLst>
        </xdr:cNvPr>
        <xdr:cNvSpPr txBox="1"/>
      </xdr:nvSpPr>
      <xdr:spPr>
        <a:xfrm>
          <a:off x="22199600" y="1796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5806</xdr:rowOff>
    </xdr:from>
    <xdr:to>
      <xdr:col>112</xdr:col>
      <xdr:colOff>38100</xdr:colOff>
      <xdr:row>105</xdr:row>
      <xdr:rowOff>107406</xdr:rowOff>
    </xdr:to>
    <xdr:sp macro="" textlink="">
      <xdr:nvSpPr>
        <xdr:cNvPr id="648" name="楕円 647">
          <a:extLst>
            <a:ext uri="{FF2B5EF4-FFF2-40B4-BE49-F238E27FC236}">
              <a16:creationId xmlns:a16="http://schemas.microsoft.com/office/drawing/2014/main" id="{8987E397-EEB2-41DA-A064-750469D1895E}"/>
            </a:ext>
          </a:extLst>
        </xdr:cNvPr>
        <xdr:cNvSpPr/>
      </xdr:nvSpPr>
      <xdr:spPr>
        <a:xfrm>
          <a:off x="21272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35379</xdr:rowOff>
    </xdr:from>
    <xdr:to>
      <xdr:col>116</xdr:col>
      <xdr:colOff>63500</xdr:colOff>
      <xdr:row>105</xdr:row>
      <xdr:rowOff>56606</xdr:rowOff>
    </xdr:to>
    <xdr:cxnSp macro="">
      <xdr:nvCxnSpPr>
        <xdr:cNvPr id="649" name="直線コネクタ 648">
          <a:extLst>
            <a:ext uri="{FF2B5EF4-FFF2-40B4-BE49-F238E27FC236}">
              <a16:creationId xmlns:a16="http://schemas.microsoft.com/office/drawing/2014/main" id="{3475879E-4B7D-4705-9266-766DA71D84E0}"/>
            </a:ext>
          </a:extLst>
        </xdr:cNvPr>
        <xdr:cNvCxnSpPr/>
      </xdr:nvCxnSpPr>
      <xdr:spPr>
        <a:xfrm flipV="1">
          <a:off x="21323300" y="18037629"/>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22134</xdr:rowOff>
    </xdr:from>
    <xdr:to>
      <xdr:col>107</xdr:col>
      <xdr:colOff>101600</xdr:colOff>
      <xdr:row>105</xdr:row>
      <xdr:rowOff>123734</xdr:rowOff>
    </xdr:to>
    <xdr:sp macro="" textlink="">
      <xdr:nvSpPr>
        <xdr:cNvPr id="650" name="楕円 649">
          <a:extLst>
            <a:ext uri="{FF2B5EF4-FFF2-40B4-BE49-F238E27FC236}">
              <a16:creationId xmlns:a16="http://schemas.microsoft.com/office/drawing/2014/main" id="{436B864E-703C-4BB6-B0EC-15C7453A68D5}"/>
            </a:ext>
          </a:extLst>
        </xdr:cNvPr>
        <xdr:cNvSpPr/>
      </xdr:nvSpPr>
      <xdr:spPr>
        <a:xfrm>
          <a:off x="20383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56606</xdr:rowOff>
    </xdr:from>
    <xdr:to>
      <xdr:col>111</xdr:col>
      <xdr:colOff>177800</xdr:colOff>
      <xdr:row>105</xdr:row>
      <xdr:rowOff>72934</xdr:rowOff>
    </xdr:to>
    <xdr:cxnSp macro="">
      <xdr:nvCxnSpPr>
        <xdr:cNvPr id="651" name="直線コネクタ 650">
          <a:extLst>
            <a:ext uri="{FF2B5EF4-FFF2-40B4-BE49-F238E27FC236}">
              <a16:creationId xmlns:a16="http://schemas.microsoft.com/office/drawing/2014/main" id="{E831CDD7-DE53-4C0E-82F2-6CE61CA9A4D4}"/>
            </a:ext>
          </a:extLst>
        </xdr:cNvPr>
        <xdr:cNvCxnSpPr/>
      </xdr:nvCxnSpPr>
      <xdr:spPr>
        <a:xfrm flipV="1">
          <a:off x="20434300" y="1805885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40095</xdr:rowOff>
    </xdr:from>
    <xdr:to>
      <xdr:col>102</xdr:col>
      <xdr:colOff>165100</xdr:colOff>
      <xdr:row>105</xdr:row>
      <xdr:rowOff>141695</xdr:rowOff>
    </xdr:to>
    <xdr:sp macro="" textlink="">
      <xdr:nvSpPr>
        <xdr:cNvPr id="652" name="楕円 651">
          <a:extLst>
            <a:ext uri="{FF2B5EF4-FFF2-40B4-BE49-F238E27FC236}">
              <a16:creationId xmlns:a16="http://schemas.microsoft.com/office/drawing/2014/main" id="{4380A128-502F-4430-B1A0-ED87509077EC}"/>
            </a:ext>
          </a:extLst>
        </xdr:cNvPr>
        <xdr:cNvSpPr/>
      </xdr:nvSpPr>
      <xdr:spPr>
        <a:xfrm>
          <a:off x="19494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72934</xdr:rowOff>
    </xdr:from>
    <xdr:to>
      <xdr:col>107</xdr:col>
      <xdr:colOff>50800</xdr:colOff>
      <xdr:row>105</xdr:row>
      <xdr:rowOff>90895</xdr:rowOff>
    </xdr:to>
    <xdr:cxnSp macro="">
      <xdr:nvCxnSpPr>
        <xdr:cNvPr id="653" name="直線コネクタ 652">
          <a:extLst>
            <a:ext uri="{FF2B5EF4-FFF2-40B4-BE49-F238E27FC236}">
              <a16:creationId xmlns:a16="http://schemas.microsoft.com/office/drawing/2014/main" id="{D87E7441-1931-40A2-938B-17487E4AE04E}"/>
            </a:ext>
          </a:extLst>
        </xdr:cNvPr>
        <xdr:cNvCxnSpPr/>
      </xdr:nvCxnSpPr>
      <xdr:spPr>
        <a:xfrm flipV="1">
          <a:off x="19545300" y="18075184"/>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58057</xdr:rowOff>
    </xdr:from>
    <xdr:to>
      <xdr:col>98</xdr:col>
      <xdr:colOff>38100</xdr:colOff>
      <xdr:row>105</xdr:row>
      <xdr:rowOff>159657</xdr:rowOff>
    </xdr:to>
    <xdr:sp macro="" textlink="">
      <xdr:nvSpPr>
        <xdr:cNvPr id="654" name="楕円 653">
          <a:extLst>
            <a:ext uri="{FF2B5EF4-FFF2-40B4-BE49-F238E27FC236}">
              <a16:creationId xmlns:a16="http://schemas.microsoft.com/office/drawing/2014/main" id="{73829D3A-D4BF-43B7-9980-DDB1DF3A8089}"/>
            </a:ext>
          </a:extLst>
        </xdr:cNvPr>
        <xdr:cNvSpPr/>
      </xdr:nvSpPr>
      <xdr:spPr>
        <a:xfrm>
          <a:off x="18605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90895</xdr:rowOff>
    </xdr:from>
    <xdr:to>
      <xdr:col>102</xdr:col>
      <xdr:colOff>114300</xdr:colOff>
      <xdr:row>105</xdr:row>
      <xdr:rowOff>108857</xdr:rowOff>
    </xdr:to>
    <xdr:cxnSp macro="">
      <xdr:nvCxnSpPr>
        <xdr:cNvPr id="655" name="直線コネクタ 654">
          <a:extLst>
            <a:ext uri="{FF2B5EF4-FFF2-40B4-BE49-F238E27FC236}">
              <a16:creationId xmlns:a16="http://schemas.microsoft.com/office/drawing/2014/main" id="{CFAA8B30-7B75-4698-82A8-580FA650B738}"/>
            </a:ext>
          </a:extLst>
        </xdr:cNvPr>
        <xdr:cNvCxnSpPr/>
      </xdr:nvCxnSpPr>
      <xdr:spPr>
        <a:xfrm flipV="1">
          <a:off x="18656300" y="1809314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102706</xdr:rowOff>
    </xdr:from>
    <xdr:ext cx="469744" cy="259045"/>
    <xdr:sp macro="" textlink="">
      <xdr:nvSpPr>
        <xdr:cNvPr id="656" name="n_1aveValue【庁舎】&#10;一人当たり面積">
          <a:extLst>
            <a:ext uri="{FF2B5EF4-FFF2-40B4-BE49-F238E27FC236}">
              <a16:creationId xmlns:a16="http://schemas.microsoft.com/office/drawing/2014/main" id="{8F66C146-8784-402D-8740-9ACC0EA2CC53}"/>
            </a:ext>
          </a:extLst>
        </xdr:cNvPr>
        <xdr:cNvSpPr txBox="1"/>
      </xdr:nvSpPr>
      <xdr:spPr>
        <a:xfrm>
          <a:off x="210757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123933</xdr:rowOff>
    </xdr:from>
    <xdr:ext cx="469744" cy="259045"/>
    <xdr:sp macro="" textlink="">
      <xdr:nvSpPr>
        <xdr:cNvPr id="657" name="n_2aveValue【庁舎】&#10;一人当たり面積">
          <a:extLst>
            <a:ext uri="{FF2B5EF4-FFF2-40B4-BE49-F238E27FC236}">
              <a16:creationId xmlns:a16="http://schemas.microsoft.com/office/drawing/2014/main" id="{B56267E8-3F41-40B0-8CEE-E4C89F980F8F}"/>
            </a:ext>
          </a:extLst>
        </xdr:cNvPr>
        <xdr:cNvSpPr txBox="1"/>
      </xdr:nvSpPr>
      <xdr:spPr>
        <a:xfrm>
          <a:off x="20199427" y="1778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122300</xdr:rowOff>
    </xdr:from>
    <xdr:ext cx="469744" cy="259045"/>
    <xdr:sp macro="" textlink="">
      <xdr:nvSpPr>
        <xdr:cNvPr id="658" name="n_3aveValue【庁舎】&#10;一人当たり面積">
          <a:extLst>
            <a:ext uri="{FF2B5EF4-FFF2-40B4-BE49-F238E27FC236}">
              <a16:creationId xmlns:a16="http://schemas.microsoft.com/office/drawing/2014/main" id="{F308ADEB-6F4F-422C-A7B5-C3E249A54CE8}"/>
            </a:ext>
          </a:extLst>
        </xdr:cNvPr>
        <xdr:cNvSpPr txBox="1"/>
      </xdr:nvSpPr>
      <xdr:spPr>
        <a:xfrm>
          <a:off x="19310427" y="17781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132097</xdr:rowOff>
    </xdr:from>
    <xdr:ext cx="469744" cy="259045"/>
    <xdr:sp macro="" textlink="">
      <xdr:nvSpPr>
        <xdr:cNvPr id="659" name="n_4aveValue【庁舎】&#10;一人当たり面積">
          <a:extLst>
            <a:ext uri="{FF2B5EF4-FFF2-40B4-BE49-F238E27FC236}">
              <a16:creationId xmlns:a16="http://schemas.microsoft.com/office/drawing/2014/main" id="{DE8AAAC7-BEA1-4223-A057-E6A69ADC0B9F}"/>
            </a:ext>
          </a:extLst>
        </xdr:cNvPr>
        <xdr:cNvSpPr txBox="1"/>
      </xdr:nvSpPr>
      <xdr:spPr>
        <a:xfrm>
          <a:off x="18421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98533</xdr:rowOff>
    </xdr:from>
    <xdr:ext cx="469744" cy="259045"/>
    <xdr:sp macro="" textlink="">
      <xdr:nvSpPr>
        <xdr:cNvPr id="660" name="n_1mainValue【庁舎】&#10;一人当たり面積">
          <a:extLst>
            <a:ext uri="{FF2B5EF4-FFF2-40B4-BE49-F238E27FC236}">
              <a16:creationId xmlns:a16="http://schemas.microsoft.com/office/drawing/2014/main" id="{07BF9C54-9C6A-4425-94A6-E70E1A65FD9E}"/>
            </a:ext>
          </a:extLst>
        </xdr:cNvPr>
        <xdr:cNvSpPr txBox="1"/>
      </xdr:nvSpPr>
      <xdr:spPr>
        <a:xfrm>
          <a:off x="21075727" y="1810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114861</xdr:rowOff>
    </xdr:from>
    <xdr:ext cx="469744" cy="259045"/>
    <xdr:sp macro="" textlink="">
      <xdr:nvSpPr>
        <xdr:cNvPr id="661" name="n_2mainValue【庁舎】&#10;一人当たり面積">
          <a:extLst>
            <a:ext uri="{FF2B5EF4-FFF2-40B4-BE49-F238E27FC236}">
              <a16:creationId xmlns:a16="http://schemas.microsoft.com/office/drawing/2014/main" id="{54BFC106-D815-4C4E-AC64-33F02E8EE42B}"/>
            </a:ext>
          </a:extLst>
        </xdr:cNvPr>
        <xdr:cNvSpPr txBox="1"/>
      </xdr:nvSpPr>
      <xdr:spPr>
        <a:xfrm>
          <a:off x="20199427" y="18117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132822</xdr:rowOff>
    </xdr:from>
    <xdr:ext cx="469744" cy="259045"/>
    <xdr:sp macro="" textlink="">
      <xdr:nvSpPr>
        <xdr:cNvPr id="662" name="n_3mainValue【庁舎】&#10;一人当たり面積">
          <a:extLst>
            <a:ext uri="{FF2B5EF4-FFF2-40B4-BE49-F238E27FC236}">
              <a16:creationId xmlns:a16="http://schemas.microsoft.com/office/drawing/2014/main" id="{B609CF51-B899-47EF-BF3B-25F0D56DF70E}"/>
            </a:ext>
          </a:extLst>
        </xdr:cNvPr>
        <xdr:cNvSpPr txBox="1"/>
      </xdr:nvSpPr>
      <xdr:spPr>
        <a:xfrm>
          <a:off x="19310427"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150784</xdr:rowOff>
    </xdr:from>
    <xdr:ext cx="469744" cy="259045"/>
    <xdr:sp macro="" textlink="">
      <xdr:nvSpPr>
        <xdr:cNvPr id="663" name="n_4mainValue【庁舎】&#10;一人当たり面積">
          <a:extLst>
            <a:ext uri="{FF2B5EF4-FFF2-40B4-BE49-F238E27FC236}">
              <a16:creationId xmlns:a16="http://schemas.microsoft.com/office/drawing/2014/main" id="{43979CFA-DCDF-4360-BB62-34D76F99758F}"/>
            </a:ext>
          </a:extLst>
        </xdr:cNvPr>
        <xdr:cNvSpPr txBox="1"/>
      </xdr:nvSpPr>
      <xdr:spPr>
        <a:xfrm>
          <a:off x="18421427" y="1815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4" name="正方形/長方形 663">
          <a:extLst>
            <a:ext uri="{FF2B5EF4-FFF2-40B4-BE49-F238E27FC236}">
              <a16:creationId xmlns:a16="http://schemas.microsoft.com/office/drawing/2014/main" id="{05240D4E-C3CE-4149-9B35-B264F4582DD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5" name="正方形/長方形 664">
          <a:extLst>
            <a:ext uri="{FF2B5EF4-FFF2-40B4-BE49-F238E27FC236}">
              <a16:creationId xmlns:a16="http://schemas.microsoft.com/office/drawing/2014/main" id="{90825282-372A-4856-930D-B373D864ABF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6" name="テキスト ボックス 665">
          <a:extLst>
            <a:ext uri="{FF2B5EF4-FFF2-40B4-BE49-F238E27FC236}">
              <a16:creationId xmlns:a16="http://schemas.microsoft.com/office/drawing/2014/main" id="{B0B1EDDA-0E04-46F3-9287-CC2DB2911B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上回っているのは、一般廃棄物処理施設（有形固定資産減価償却率、一人当たり有形固定資産額）、体育館・プール（一人当たり面積）、消防施設（有形固定資産減価償却率、一人当たり面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一般廃棄物処理施設については、広域で行っているもののほか町内にも</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か所あるため、修繕を行いながら維持管理に努める。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また、体育館・プールの一人当たり面積が前年度比でも増となっている要因は、廃校となった小学校の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つの体育館を社会体育施設へ所管替えしたためであり、維持管理にかかる経費の増加に留意しなければならない。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消防施設については、施設の老朽化による減価償却率の増、人口減少による一人当たり面積の増となっているが、消防団員数も減少していることから、今後、消防屯所の統廃合を含めた検討が必要である。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庁舎については、旧本庁舎が震災により被災したため平成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年度に本庁舎を新築したため、類似団体内平均値と比較して低い値となっている。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11,958
11,819
127.70
12,660,245
11,795,943
526,853
4,545,813
8,985,868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基準財政収入額及び</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基準財政需要額が増加し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単年度の財政力指数は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と前年と同値となり、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カ年平均では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学校統廃合及び震災特例の動向により基準財政需要の減を注視する必要がある。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155575</xdr:rowOff>
    </xdr:from>
    <xdr:to>
      <xdr:col>23</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2792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40869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2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155575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078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14288</xdr:rowOff>
    </xdr:from>
    <xdr:to>
      <xdr:col>19</xdr:col>
      <xdr:colOff>184150</xdr:colOff>
      <xdr:row>43</xdr:row>
      <xdr:rowOff>115888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126065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155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125413</xdr:rowOff>
    </xdr:from>
    <xdr:to>
      <xdr:col>15</xdr:col>
      <xdr:colOff>82550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14288</xdr:rowOff>
    </xdr:from>
    <xdr:to>
      <xdr:col>15</xdr:col>
      <xdr:colOff>133350</xdr:colOff>
      <xdr:row>43</xdr:row>
      <xdr:rowOff>115888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8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126065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125413</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97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165629</xdr:rowOff>
    </xdr:from>
    <xdr:to>
      <xdr:col>7</xdr:col>
      <xdr:colOff>31750</xdr:colOff>
      <xdr:row>43</xdr:row>
      <xdr:rowOff>95779</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66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105956</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13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104775</xdr:rowOff>
    </xdr:from>
    <xdr:to>
      <xdr:col>19</xdr:col>
      <xdr:colOff>184150</xdr:colOff>
      <xdr:row>44</xdr:row>
      <xdr:rowOff>34925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7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19702</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63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74613</xdr:rowOff>
    </xdr:from>
    <xdr:to>
      <xdr:col>11</xdr:col>
      <xdr:colOff>82550</xdr:colOff>
      <xdr:row>44</xdr:row>
      <xdr:rowOff>4763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160990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6.9</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し、前年度に比べ</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これは、分母となる歳入の経常一般財源の額が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及び臨時財政対策債の減</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い減額となった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ことに対し、分子となる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常一般財源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支出</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認定こども園や中央公民館整備に係る什器などの物件費の増により増額となったことが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要因となっている。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職員の年齢の偏りによる人件費の増加や大型事業の財源となる起債の影響による公債費の増加に対して、人員の適正化や繰上償還の計画的実施などによりさらなる改善を進める必要がある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6096</xdr:rowOff>
    </xdr:from>
    <xdr:to>
      <xdr:col>23</xdr:col>
      <xdr:colOff>133350</xdr:colOff>
      <xdr:row>65</xdr:row>
      <xdr:rowOff>167132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29309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139209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8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167132</xdr:rowOff>
    </xdr:from>
    <xdr:to>
      <xdr:col>24</xdr:col>
      <xdr:colOff>12700</xdr:colOff>
      <xdr:row>65</xdr:row>
      <xdr:rowOff>167132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11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92473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6096</xdr:rowOff>
    </xdr:from>
    <xdr:to>
      <xdr:col>24</xdr:col>
      <xdr:colOff>12700</xdr:colOff>
      <xdr:row>60</xdr:row>
      <xdr:rowOff>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5842</xdr:rowOff>
    </xdr:from>
    <xdr:to>
      <xdr:col>23</xdr:col>
      <xdr:colOff>133350</xdr:colOff>
      <xdr:row>63</xdr:row>
      <xdr:rowOff>167386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635742"/>
          <a:ext cx="838200" cy="332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36593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66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20066</xdr:rowOff>
    </xdr:from>
    <xdr:to>
      <xdr:col>23</xdr:col>
      <xdr:colOff>184150</xdr:colOff>
      <xdr:row>63</xdr:row>
      <xdr:rowOff>121666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5842</xdr:rowOff>
    </xdr:from>
    <xdr:to>
      <xdr:col>19</xdr:col>
      <xdr:colOff>133350</xdr:colOff>
      <xdr:row>63</xdr:row>
      <xdr:rowOff>99822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635742"/>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51562</xdr:rowOff>
    </xdr:from>
    <xdr:to>
      <xdr:col>19</xdr:col>
      <xdr:colOff>184150</xdr:colOff>
      <xdr:row>62</xdr:row>
      <xdr:rowOff>153162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681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137939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76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99822</xdr:rowOff>
    </xdr:from>
    <xdr:to>
      <xdr:col>15</xdr:col>
      <xdr:colOff>82550</xdr:colOff>
      <xdr:row>64</xdr:row>
      <xdr:rowOff>135890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901172"/>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77978</xdr:rowOff>
    </xdr:from>
    <xdr:to>
      <xdr:col>15</xdr:col>
      <xdr:colOff>133350</xdr:colOff>
      <xdr:row>64</xdr:row>
      <xdr:rowOff>8128</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164355</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96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92456</xdr:rowOff>
    </xdr:from>
    <xdr:to>
      <xdr:col>11</xdr:col>
      <xdr:colOff>31750</xdr:colOff>
      <xdr:row>64</xdr:row>
      <xdr:rowOff>135890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0652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116586</xdr:rowOff>
    </xdr:from>
    <xdr:to>
      <xdr:col>11</xdr:col>
      <xdr:colOff>82550</xdr:colOff>
      <xdr:row>64</xdr:row>
      <xdr:rowOff>46736</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56913</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116586</xdr:rowOff>
    </xdr:from>
    <xdr:to>
      <xdr:col>7</xdr:col>
      <xdr:colOff>31750</xdr:colOff>
      <xdr:row>64</xdr:row>
      <xdr:rowOff>46736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91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56913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68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116586</xdr:rowOff>
    </xdr:from>
    <xdr:to>
      <xdr:col>23</xdr:col>
      <xdr:colOff>184150</xdr:colOff>
      <xdr:row>64</xdr:row>
      <xdr:rowOff>46736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88663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890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126492</xdr:rowOff>
    </xdr:from>
    <xdr:to>
      <xdr:col>19</xdr:col>
      <xdr:colOff>184150</xdr:colOff>
      <xdr:row>62</xdr:row>
      <xdr:rowOff>56642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8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66819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353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49022</xdr:rowOff>
    </xdr:from>
    <xdr:to>
      <xdr:col>15</xdr:col>
      <xdr:colOff>133350</xdr:colOff>
      <xdr:row>63</xdr:row>
      <xdr:rowOff>150622</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160799</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41656</xdr:rowOff>
    </xdr:from>
    <xdr:to>
      <xdr:col>7</xdr:col>
      <xdr:colOff>31750</xdr:colOff>
      <xdr:row>64</xdr:row>
      <xdr:rowOff>143256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01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128033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10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[254,820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類似団体平均に比べ高くなっているのは、主に物件費が要因となって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おり、小学校の統廃合に係るスクールバスの運行委託料や、振興計画に基づく町の重点施策として実施している事業に係る委託料などが物件費を押し上げていると考えられる。</a:t>
          </a:r>
          <a:endParaRPr kumimoji="0"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地域おこし協力隊を含む</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移住定住に関連する物件費の増加が見込まれることから、経常的となっている支出</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見直し等により抑制すべき支出を見極めていく必要があると考えられる。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168805</xdr:rowOff>
    </xdr:from>
    <xdr:to>
      <xdr:col>23</xdr:col>
      <xdr:colOff>133350</xdr:colOff>
      <xdr:row>89</xdr:row>
      <xdr:rowOff>107107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884805"/>
          <a:ext cx="0" cy="1481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79184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33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107107</xdr:rowOff>
    </xdr:from>
    <xdr:to>
      <xdr:col>24</xdr:col>
      <xdr:colOff>12700</xdr:colOff>
      <xdr:row>89</xdr:row>
      <xdr:rowOff>107107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36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83732</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62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168805</xdr:rowOff>
    </xdr:from>
    <xdr:to>
      <xdr:col>24</xdr:col>
      <xdr:colOff>12700</xdr:colOff>
      <xdr:row>80</xdr:row>
      <xdr:rowOff>168805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88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119960</xdr:rowOff>
    </xdr:from>
    <xdr:to>
      <xdr:col>23</xdr:col>
      <xdr:colOff>133350</xdr:colOff>
      <xdr:row>83</xdr:row>
      <xdr:rowOff>46551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78860"/>
          <a:ext cx="838200" cy="9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39386</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9268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22859</xdr:rowOff>
    </xdr:from>
    <xdr:to>
      <xdr:col>23</xdr:col>
      <xdr:colOff>184150</xdr:colOff>
      <xdr:row>82</xdr:row>
      <xdr:rowOff>124459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8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119960</xdr:rowOff>
    </xdr:from>
    <xdr:to>
      <xdr:col>19</xdr:col>
      <xdr:colOff>133350</xdr:colOff>
      <xdr:row>82</xdr:row>
      <xdr:rowOff>141019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3225800" y="14178860"/>
          <a:ext cx="889000" cy="2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166635</xdr:rowOff>
    </xdr:from>
    <xdr:to>
      <xdr:col>19</xdr:col>
      <xdr:colOff>184150</xdr:colOff>
      <xdr:row>82</xdr:row>
      <xdr:rowOff>96785</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405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106962</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82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72276</xdr:rowOff>
    </xdr:from>
    <xdr:to>
      <xdr:col>15</xdr:col>
      <xdr:colOff>82550</xdr:colOff>
      <xdr:row>82</xdr:row>
      <xdr:rowOff>141019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131176"/>
          <a:ext cx="889000" cy="6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129502</xdr:rowOff>
    </xdr:from>
    <xdr:to>
      <xdr:col>15</xdr:col>
      <xdr:colOff>133350</xdr:colOff>
      <xdr:row>82</xdr:row>
      <xdr:rowOff>59652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401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69829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85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7525</xdr:rowOff>
    </xdr:from>
    <xdr:to>
      <xdr:col>11</xdr:col>
      <xdr:colOff>31750</xdr:colOff>
      <xdr:row>82</xdr:row>
      <xdr:rowOff>72276</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66425"/>
          <a:ext cx="889000" cy="6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106769</xdr:rowOff>
    </xdr:from>
    <xdr:to>
      <xdr:col>11</xdr:col>
      <xdr:colOff>82550</xdr:colOff>
      <xdr:row>82</xdr:row>
      <xdr:rowOff>36919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9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47096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60570</xdr:rowOff>
    </xdr:from>
    <xdr:to>
      <xdr:col>7</xdr:col>
      <xdr:colOff>31750</xdr:colOff>
      <xdr:row>81</xdr:row>
      <xdr:rowOff>162170</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948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897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7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167201</xdr:rowOff>
    </xdr:from>
    <xdr:to>
      <xdr:col>23</xdr:col>
      <xdr:colOff>184150</xdr:colOff>
      <xdr:row>83</xdr:row>
      <xdr:rowOff>97351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226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139278</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198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69160</xdr:rowOff>
    </xdr:from>
    <xdr:to>
      <xdr:col>19</xdr:col>
      <xdr:colOff>184150</xdr:colOff>
      <xdr:row>82</xdr:row>
      <xdr:rowOff>170760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12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155537</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21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90219</xdr:rowOff>
    </xdr:from>
    <xdr:to>
      <xdr:col>15</xdr:col>
      <xdr:colOff>133350</xdr:colOff>
      <xdr:row>83</xdr:row>
      <xdr:rowOff>20369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14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5146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23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21476</xdr:rowOff>
    </xdr:from>
    <xdr:to>
      <xdr:col>11</xdr:col>
      <xdr:colOff>82550</xdr:colOff>
      <xdr:row>82</xdr:row>
      <xdr:rowOff>123076</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8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107853</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166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128175</xdr:rowOff>
    </xdr:from>
    <xdr:to>
      <xdr:col>7</xdr:col>
      <xdr:colOff>31750</xdr:colOff>
      <xdr:row>82</xdr:row>
      <xdr:rowOff>58325</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4015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43102</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10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昇格による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級職職員の増及び</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級職職員の大幅増による給与費の増額が影響したため</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だと考えられる。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当町においては職員の年齢の変化による階層の変化がラスパイレス指数へ大きく影響するため、今回の上昇も職員の年齢構成の変化がひとつの要因となっていると考えられる。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747045"/>
          <a:ext cx="0" cy="16756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117828</xdr:rowOff>
    </xdr:from>
    <xdr:to>
      <xdr:col>81</xdr:col>
      <xdr:colOff>44450</xdr:colOff>
      <xdr:row>88</xdr:row>
      <xdr:rowOff>26811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033978"/>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117828</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966950"/>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74789</xdr:rowOff>
    </xdr:from>
    <xdr:to>
      <xdr:col>77</xdr:col>
      <xdr:colOff>95250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15116</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1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88</xdr:row>
      <xdr:rowOff>40216</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4966950"/>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47978</xdr:rowOff>
    </xdr:from>
    <xdr:to>
      <xdr:col>73</xdr:col>
      <xdr:colOff>44450</xdr:colOff>
      <xdr:row>85</xdr:row>
      <xdr:rowOff>149578</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159755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160866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3512800" y="1512781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147461</xdr:rowOff>
    </xdr:from>
    <xdr:to>
      <xdr:col>81</xdr:col>
      <xdr:colOff>95250</xdr:colOff>
      <xdr:row>88</xdr:row>
      <xdr:rowOff>77611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06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119538</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035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67028</xdr:rowOff>
    </xdr:from>
    <xdr:to>
      <xdr:col>77</xdr:col>
      <xdr:colOff>95250</xdr:colOff>
      <xdr:row>87</xdr:row>
      <xdr:rowOff>168628</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9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153405</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06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110066</xdr:rowOff>
    </xdr:from>
    <xdr:to>
      <xdr:col>64</xdr:col>
      <xdr:colOff>152400</xdr:colOff>
      <xdr:row>89</xdr:row>
      <xdr:rowOff>40216</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24993</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84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年度より開始した「定員適正化計画」及び平成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年度からの「川俣町行政財政集中改革プラン」等により、退職者の補充をはじめ、事務事業の見直し、組織機構の簡素合理化及び民間への業務委託を行ったことにより平成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名であった職員数は平成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24</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年度当初では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名まで減少している。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しかし、原子力災害対応のための積極的な採用により若年層職員の割合が増加したことで今後数値の上昇が見込まれるため、令和２年度に改訂した定員適正化計画に沿った定員管理を実施する必要がある。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9" name="定員管理の状況グラフ枠">
          <a:extLst>
            <a:ext uri="{FF2B5EF4-FFF2-40B4-BE49-F238E27FC236}">
              <a16:creationId xmlns:a16="http://schemas.microsoft.com/office/drawing/2014/main" id="{00000000-0008-0000-0300-00003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78740</xdr:rowOff>
    </xdr:from>
    <xdr:to>
      <xdr:col>81</xdr:col>
      <xdr:colOff>44450</xdr:colOff>
      <xdr:row>66</xdr:row>
      <xdr:rowOff>171027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7018000" y="10022840"/>
          <a:ext cx="0" cy="14638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143104</xdr:rowOff>
    </xdr:from>
    <xdr:ext cx="762000" cy="259045"/>
    <xdr:sp macro="" textlink="">
      <xdr:nvSpPr>
        <xdr:cNvPr id="321" name="定員管理の状況最小値テキスト">
          <a:extLst>
            <a:ext uri="{FF2B5EF4-FFF2-40B4-BE49-F238E27FC236}">
              <a16:creationId xmlns:a16="http://schemas.microsoft.com/office/drawing/2014/main" id="{00000000-0008-0000-0300-000041010000}"/>
            </a:ext>
          </a:extLst>
        </xdr:cNvPr>
        <xdr:cNvSpPr txBox="1"/>
      </xdr:nvSpPr>
      <xdr:spPr>
        <a:xfrm>
          <a:off x="17106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171027</xdr:rowOff>
    </xdr:from>
    <xdr:to>
      <xdr:col>81</xdr:col>
      <xdr:colOff>133350</xdr:colOff>
      <xdr:row>66</xdr:row>
      <xdr:rowOff>171027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165117</xdr:rowOff>
    </xdr:from>
    <xdr:ext cx="762000" cy="259045"/>
    <xdr:sp macro="" textlink="">
      <xdr:nvSpPr>
        <xdr:cNvPr id="323" name="定員管理の状況最大値テキスト">
          <a:extLst>
            <a:ext uri="{FF2B5EF4-FFF2-40B4-BE49-F238E27FC236}">
              <a16:creationId xmlns:a16="http://schemas.microsoft.com/office/drawing/2014/main" id="{00000000-0008-0000-0300-000043010000}"/>
            </a:ext>
          </a:extLst>
        </xdr:cNvPr>
        <xdr:cNvSpPr txBox="1"/>
      </xdr:nvSpPr>
      <xdr:spPr>
        <a:xfrm>
          <a:off x="17106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78740</xdr:rowOff>
    </xdr:from>
    <xdr:to>
      <xdr:col>81</xdr:col>
      <xdr:colOff>133350</xdr:colOff>
      <xdr:row>58</xdr:row>
      <xdr:rowOff>78740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929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62170</xdr:rowOff>
    </xdr:from>
    <xdr:to>
      <xdr:col>81</xdr:col>
      <xdr:colOff>44450</xdr:colOff>
      <xdr:row>60</xdr:row>
      <xdr:rowOff>73660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6179800" y="10349170"/>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91457</xdr:rowOff>
    </xdr:from>
    <xdr:ext cx="762000" cy="259045"/>
    <xdr:sp macro="" textlink="">
      <xdr:nvSpPr>
        <xdr:cNvPr id="326" name="定員管理の状況平均値テキスト">
          <a:extLst>
            <a:ext uri="{FF2B5EF4-FFF2-40B4-BE49-F238E27FC236}">
              <a16:creationId xmlns:a16="http://schemas.microsoft.com/office/drawing/2014/main" id="{00000000-0008-0000-0300-000046010000}"/>
            </a:ext>
          </a:extLst>
        </xdr:cNvPr>
        <xdr:cNvSpPr txBox="1"/>
      </xdr:nvSpPr>
      <xdr:spPr>
        <a:xfrm>
          <a:off x="17106900" y="10378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119380</xdr:rowOff>
    </xdr:from>
    <xdr:to>
      <xdr:col>81</xdr:col>
      <xdr:colOff>95250</xdr:colOff>
      <xdr:row>61</xdr:row>
      <xdr:rowOff>49530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9672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48381</xdr:rowOff>
    </xdr:from>
    <xdr:to>
      <xdr:col>77</xdr:col>
      <xdr:colOff>44450</xdr:colOff>
      <xdr:row>60</xdr:row>
      <xdr:rowOff>73660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5290800" y="10335381"/>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106741</xdr:rowOff>
    </xdr:from>
    <xdr:to>
      <xdr:col>77</xdr:col>
      <xdr:colOff>95250</xdr:colOff>
      <xdr:row>61</xdr:row>
      <xdr:rowOff>36891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6129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21668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048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26549</xdr:rowOff>
    </xdr:from>
    <xdr:to>
      <xdr:col>72</xdr:col>
      <xdr:colOff>203200</xdr:colOff>
      <xdr:row>60</xdr:row>
      <xdr:rowOff>48381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4401800" y="10313549"/>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73418</xdr:rowOff>
    </xdr:from>
    <xdr:to>
      <xdr:col>73</xdr:col>
      <xdr:colOff>44450</xdr:colOff>
      <xdr:row>61</xdr:row>
      <xdr:rowOff>3568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5240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159795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44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160080</xdr:rowOff>
    </xdr:from>
    <xdr:to>
      <xdr:col>68</xdr:col>
      <xdr:colOff>152400</xdr:colOff>
      <xdr:row>60</xdr:row>
      <xdr:rowOff>26549</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3512800" y="10275630"/>
          <a:ext cx="8890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122827</xdr:rowOff>
    </xdr:from>
    <xdr:to>
      <xdr:col>68</xdr:col>
      <xdr:colOff>203200</xdr:colOff>
      <xdr:row>61</xdr:row>
      <xdr:rowOff>52977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4351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37754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496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98697</xdr:rowOff>
    </xdr:from>
    <xdr:to>
      <xdr:col>64</xdr:col>
      <xdr:colOff>152400</xdr:colOff>
      <xdr:row>61</xdr:row>
      <xdr:rowOff>28847</xdr:rowOff>
    </xdr:to>
    <xdr:sp macro="" textlink="">
      <xdr:nvSpPr>
        <xdr:cNvPr id="337" name="フローチャート: 判断 336">
          <a:extLst>
            <a:ext uri="{FF2B5EF4-FFF2-40B4-BE49-F238E27FC236}">
              <a16:creationId xmlns:a16="http://schemas.microsoft.com/office/drawing/2014/main" id="{00000000-0008-0000-0300-000051010000}"/>
            </a:ext>
          </a:extLst>
        </xdr:cNvPr>
        <xdr:cNvSpPr/>
      </xdr:nvSpPr>
      <xdr:spPr>
        <a:xfrm>
          <a:off x="13462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13624</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11370</xdr:rowOff>
    </xdr:from>
    <xdr:to>
      <xdr:col>81</xdr:col>
      <xdr:colOff>95250</xdr:colOff>
      <xdr:row>60</xdr:row>
      <xdr:rowOff>112970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967200" y="1029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27897</xdr:rowOff>
    </xdr:from>
    <xdr:ext cx="762000" cy="259045"/>
    <xdr:sp macro="" textlink="">
      <xdr:nvSpPr>
        <xdr:cNvPr id="345" name="定員管理の状況該当値テキスト">
          <a:extLst>
            <a:ext uri="{FF2B5EF4-FFF2-40B4-BE49-F238E27FC236}">
              <a16:creationId xmlns:a16="http://schemas.microsoft.com/office/drawing/2014/main" id="{00000000-0008-0000-0300-000059010000}"/>
            </a:ext>
          </a:extLst>
        </xdr:cNvPr>
        <xdr:cNvSpPr txBox="1"/>
      </xdr:nvSpPr>
      <xdr:spPr>
        <a:xfrm>
          <a:off x="17106900" y="1014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22860</xdr:rowOff>
    </xdr:from>
    <xdr:to>
      <xdr:col>77</xdr:col>
      <xdr:colOff>95250</xdr:colOff>
      <xdr:row>60</xdr:row>
      <xdr:rowOff>124460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6129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134637</xdr:rowOff>
    </xdr:from>
    <xdr:ext cx="7366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798800" y="1007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169031</xdr:rowOff>
    </xdr:from>
    <xdr:to>
      <xdr:col>73</xdr:col>
      <xdr:colOff>44450</xdr:colOff>
      <xdr:row>60</xdr:row>
      <xdr:rowOff>99181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5240000" y="1028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109358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909800" y="1005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147199</xdr:rowOff>
    </xdr:from>
    <xdr:to>
      <xdr:col>68</xdr:col>
      <xdr:colOff>203200</xdr:colOff>
      <xdr:row>60</xdr:row>
      <xdr:rowOff>77349</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4351000" y="10262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87526</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4020800" y="1003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109280</xdr:rowOff>
    </xdr:from>
    <xdr:to>
      <xdr:col>64</xdr:col>
      <xdr:colOff>152400</xdr:colOff>
      <xdr:row>60</xdr:row>
      <xdr:rowOff>39430</xdr:rowOff>
    </xdr:to>
    <xdr:sp macro="" textlink="">
      <xdr:nvSpPr>
        <xdr:cNvPr id="352" name="楕円 351">
          <a:extLst>
            <a:ext uri="{FF2B5EF4-FFF2-40B4-BE49-F238E27FC236}">
              <a16:creationId xmlns:a16="http://schemas.microsoft.com/office/drawing/2014/main" id="{00000000-0008-0000-0300-000060010000}"/>
            </a:ext>
          </a:extLst>
        </xdr:cNvPr>
        <xdr:cNvSpPr/>
      </xdr:nvSpPr>
      <xdr:spPr>
        <a:xfrm>
          <a:off x="13462000" y="1022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49607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131800" y="999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３カ年平均では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前年度比</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で増減なしと</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なった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単年度で実質公債費比率</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悪化した。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過疎対策事業債などの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地方債借入</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額の増額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に伴い</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元利償還金の増額が生じているが、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算入見込額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も増加したことが要因であると考えられる。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も老朽化が進む公共インフラの更新等により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地方債現在高が上昇し公債費も増加することが見込まれるため</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減債基金の積立を継続するなど将来的な対策をしていく必要があると考えられる。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5" name="公債費負担の状況グラフ枠">
          <a:extLst>
            <a:ext uri="{FF2B5EF4-FFF2-40B4-BE49-F238E27FC236}">
              <a16:creationId xmlns:a16="http://schemas.microsoft.com/office/drawing/2014/main" id="{00000000-0008-0000-0300-00008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78846</xdr:rowOff>
    </xdr:from>
    <xdr:to>
      <xdr:col>81</xdr:col>
      <xdr:colOff>44450</xdr:colOff>
      <xdr:row>44</xdr:row>
      <xdr:rowOff>155046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7018000" y="6251046"/>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7" name="公債費負担の状況最小値テキスト">
          <a:extLst>
            <a:ext uri="{FF2B5EF4-FFF2-40B4-BE49-F238E27FC236}">
              <a16:creationId xmlns:a16="http://schemas.microsoft.com/office/drawing/2014/main" id="{00000000-0008-0000-0300-000083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165223</xdr:rowOff>
    </xdr:from>
    <xdr:ext cx="762000" cy="259045"/>
    <xdr:sp macro="" textlink="">
      <xdr:nvSpPr>
        <xdr:cNvPr id="389" name="公債費負担の状況最大値テキスト">
          <a:extLst>
            <a:ext uri="{FF2B5EF4-FFF2-40B4-BE49-F238E27FC236}">
              <a16:creationId xmlns:a16="http://schemas.microsoft.com/office/drawing/2014/main" id="{00000000-0008-0000-0300-000085010000}"/>
            </a:ext>
          </a:extLst>
        </xdr:cNvPr>
        <xdr:cNvSpPr txBox="1"/>
      </xdr:nvSpPr>
      <xdr:spPr>
        <a:xfrm>
          <a:off x="17106900" y="5994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78846</xdr:rowOff>
    </xdr:from>
    <xdr:to>
      <xdr:col>81</xdr:col>
      <xdr:colOff>133350</xdr:colOff>
      <xdr:row>36</xdr:row>
      <xdr:rowOff>78846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929100" y="6251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7408</xdr:rowOff>
    </xdr:from>
    <xdr:to>
      <xdr:col>81</xdr:col>
      <xdr:colOff>44450</xdr:colOff>
      <xdr:row>38</xdr:row>
      <xdr:rowOff>7408</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6179800" y="65225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159402</xdr:rowOff>
    </xdr:from>
    <xdr:ext cx="762000" cy="259045"/>
    <xdr:sp macro="" textlink="">
      <xdr:nvSpPr>
        <xdr:cNvPr id="392" name="公債費負担の状況平均値テキスト">
          <a:extLst>
            <a:ext uri="{FF2B5EF4-FFF2-40B4-BE49-F238E27FC236}">
              <a16:creationId xmlns:a16="http://schemas.microsoft.com/office/drawing/2014/main" id="{00000000-0008-0000-0300-000088010000}"/>
            </a:ext>
          </a:extLst>
        </xdr:cNvPr>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15875</xdr:rowOff>
    </xdr:from>
    <xdr:to>
      <xdr:col>81</xdr:col>
      <xdr:colOff>95250</xdr:colOff>
      <xdr:row>40</xdr:row>
      <xdr:rowOff>117475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7408</xdr:rowOff>
    </xdr:from>
    <xdr:to>
      <xdr:col>77</xdr:col>
      <xdr:colOff>44450</xdr:colOff>
      <xdr:row>38</xdr:row>
      <xdr:rowOff>17463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5290800" y="6522508"/>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167217</xdr:rowOff>
    </xdr:from>
    <xdr:to>
      <xdr:col>77</xdr:col>
      <xdr:colOff>95250</xdr:colOff>
      <xdr:row>40</xdr:row>
      <xdr:rowOff>97367</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6129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82144</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94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168804</xdr:rowOff>
    </xdr:from>
    <xdr:to>
      <xdr:col>72</xdr:col>
      <xdr:colOff>203200</xdr:colOff>
      <xdr:row>38</xdr:row>
      <xdr:rowOff>17463</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4401800" y="6512454"/>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35983</xdr:rowOff>
    </xdr:from>
    <xdr:to>
      <xdr:col>73</xdr:col>
      <xdr:colOff>44450</xdr:colOff>
      <xdr:row>40</xdr:row>
      <xdr:rowOff>137583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5240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122360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980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128588</xdr:rowOff>
    </xdr:from>
    <xdr:to>
      <xdr:col>68</xdr:col>
      <xdr:colOff>152400</xdr:colOff>
      <xdr:row>37</xdr:row>
      <xdr:rowOff>168804</xdr:rowOff>
    </xdr:to>
    <xdr:cxnSp macro="">
      <xdr:nvCxnSpPr>
        <xdr:cNvPr id="400" name="直線コネクタ 399">
          <a:extLst>
            <a:ext uri="{FF2B5EF4-FFF2-40B4-BE49-F238E27FC236}">
              <a16:creationId xmlns:a16="http://schemas.microsoft.com/office/drawing/2014/main" id="{00000000-0008-0000-0300-000090010000}"/>
            </a:ext>
          </a:extLst>
        </xdr:cNvPr>
        <xdr:cNvCxnSpPr/>
      </xdr:nvCxnSpPr>
      <xdr:spPr>
        <a:xfrm>
          <a:off x="13512800" y="647223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96308</xdr:rowOff>
    </xdr:from>
    <xdr:to>
      <xdr:col>68</xdr:col>
      <xdr:colOff>203200</xdr:colOff>
      <xdr:row>41</xdr:row>
      <xdr:rowOff>26458</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4351000" y="695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11235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04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86254</xdr:rowOff>
    </xdr:from>
    <xdr:to>
      <xdr:col>64</xdr:col>
      <xdr:colOff>152400</xdr:colOff>
      <xdr:row>41</xdr:row>
      <xdr:rowOff>16404</xdr:rowOff>
    </xdr:to>
    <xdr:sp macro="" textlink="">
      <xdr:nvSpPr>
        <xdr:cNvPr id="403" name="フローチャート: 判断 402">
          <a:extLst>
            <a:ext uri="{FF2B5EF4-FFF2-40B4-BE49-F238E27FC236}">
              <a16:creationId xmlns:a16="http://schemas.microsoft.com/office/drawing/2014/main" id="{00000000-0008-0000-0300-000093010000}"/>
            </a:ext>
          </a:extLst>
        </xdr:cNvPr>
        <xdr:cNvSpPr/>
      </xdr:nvSpPr>
      <xdr:spPr>
        <a:xfrm>
          <a:off x="13462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1181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128058</xdr:rowOff>
    </xdr:from>
    <xdr:to>
      <xdr:col>81</xdr:col>
      <xdr:colOff>95250</xdr:colOff>
      <xdr:row>38</xdr:row>
      <xdr:rowOff>58209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9672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144585</xdr:rowOff>
    </xdr:from>
    <xdr:ext cx="762000" cy="259045"/>
    <xdr:sp macro="" textlink="">
      <xdr:nvSpPr>
        <xdr:cNvPr id="411" name="公債費負担の状況該当値テキスト">
          <a:extLst>
            <a:ext uri="{FF2B5EF4-FFF2-40B4-BE49-F238E27FC236}">
              <a16:creationId xmlns:a16="http://schemas.microsoft.com/office/drawing/2014/main" id="{00000000-0008-0000-0300-00009B010000}"/>
            </a:ext>
          </a:extLst>
        </xdr:cNvPr>
        <xdr:cNvSpPr txBox="1"/>
      </xdr:nvSpPr>
      <xdr:spPr>
        <a:xfrm>
          <a:off x="17106900" y="631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128058</xdr:rowOff>
    </xdr:from>
    <xdr:to>
      <xdr:col>77</xdr:col>
      <xdr:colOff>95250</xdr:colOff>
      <xdr:row>38</xdr:row>
      <xdr:rowOff>58209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6129000" y="647170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68385</xdr:rowOff>
    </xdr:from>
    <xdr:ext cx="7366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798800" y="6240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138113</xdr:rowOff>
    </xdr:from>
    <xdr:to>
      <xdr:col>73</xdr:col>
      <xdr:colOff>44450</xdr:colOff>
      <xdr:row>38</xdr:row>
      <xdr:rowOff>68263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5240000" y="64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78440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909800" y="6250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118004</xdr:rowOff>
    </xdr:from>
    <xdr:to>
      <xdr:col>68</xdr:col>
      <xdr:colOff>203200</xdr:colOff>
      <xdr:row>38</xdr:row>
      <xdr:rowOff>48154</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4351000" y="646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58331</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4020800" y="623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77788</xdr:rowOff>
    </xdr:from>
    <xdr:to>
      <xdr:col>64</xdr:col>
      <xdr:colOff>152400</xdr:colOff>
      <xdr:row>38</xdr:row>
      <xdr:rowOff>7938</xdr:rowOff>
    </xdr:to>
    <xdr:sp macro="" textlink="">
      <xdr:nvSpPr>
        <xdr:cNvPr id="418" name="楕円 417">
          <a:extLst>
            <a:ext uri="{FF2B5EF4-FFF2-40B4-BE49-F238E27FC236}">
              <a16:creationId xmlns:a16="http://schemas.microsoft.com/office/drawing/2014/main" id="{00000000-0008-0000-0300-0000A2010000}"/>
            </a:ext>
          </a:extLst>
        </xdr:cNvPr>
        <xdr:cNvSpPr/>
      </xdr:nvSpPr>
      <xdr:spPr>
        <a:xfrm>
          <a:off x="13462000" y="642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18115</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131800" y="6190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1" name="正方形/長方形 430">
          <a:extLst>
            <a:ext uri="{FF2B5EF4-FFF2-40B4-BE49-F238E27FC236}">
              <a16:creationId xmlns:a16="http://schemas.microsoft.com/office/drawing/2014/main" id="{00000000-0008-0000-0300-0000A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将来負担比率が令和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ポイント改善された要因としては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地方債現在高が増えている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で、</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基準財政需要額算入が見込まれる地方債を発行するなどの計画的な資金調達の実施や、減債基金、公共施設等適正管理基金の積立により充当可能基金が増額していることが影響したと考えられる。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今後は職員の年齢構成の偏り等の影響を受け</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退職手当負担見込額の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急激な</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増加や普通交付税の減少に伴う標準財政規模の縮小が見込まれるため、</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比率に注視し急激な上昇が生じないように努める必要がある。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9" name="将来負担の状況グラフ枠">
          <a:extLst>
            <a:ext uri="{FF2B5EF4-FFF2-40B4-BE49-F238E27FC236}">
              <a16:creationId xmlns:a16="http://schemas.microsoft.com/office/drawing/2014/main" id="{00000000-0008-0000-0300-0000C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45176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7018000" y="2313214"/>
          <a:ext cx="0" cy="16753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17253</xdr:rowOff>
    </xdr:from>
    <xdr:ext cx="762000" cy="259045"/>
    <xdr:sp macro="" textlink="">
      <xdr:nvSpPr>
        <xdr:cNvPr id="451" name="将来負担の状況最小値テキスト">
          <a:extLst>
            <a:ext uri="{FF2B5EF4-FFF2-40B4-BE49-F238E27FC236}">
              <a16:creationId xmlns:a16="http://schemas.microsoft.com/office/drawing/2014/main" id="{00000000-0008-0000-0300-0000C3010000}"/>
            </a:ext>
          </a:extLst>
        </xdr:cNvPr>
        <xdr:cNvSpPr txBox="1"/>
      </xdr:nvSpPr>
      <xdr:spPr>
        <a:xfrm>
          <a:off x="17106900" y="396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45176</xdr:rowOff>
    </xdr:from>
    <xdr:to>
      <xdr:col>81</xdr:col>
      <xdr:colOff>133350</xdr:colOff>
      <xdr:row>23</xdr:row>
      <xdr:rowOff>45176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6929100" y="398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3" name="将来負担の状況最大値テキスト">
          <a:extLst>
            <a:ext uri="{FF2B5EF4-FFF2-40B4-BE49-F238E27FC236}">
              <a16:creationId xmlns:a16="http://schemas.microsoft.com/office/drawing/2014/main" id="{00000000-0008-0000-0300-0000C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13</xdr:row>
      <xdr:rowOff>106196</xdr:rowOff>
    </xdr:from>
    <xdr:to>
      <xdr:col>77</xdr:col>
      <xdr:colOff>44450</xdr:colOff>
      <xdr:row>14</xdr:row>
      <xdr:rowOff>105954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5290800" y="2335046"/>
          <a:ext cx="889000" cy="17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6" name="将来負担の状況平均値テキスト">
          <a:extLst>
            <a:ext uri="{FF2B5EF4-FFF2-40B4-BE49-F238E27FC236}">
              <a16:creationId xmlns:a16="http://schemas.microsoft.com/office/drawing/2014/main" id="{00000000-0008-0000-0300-0000C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14</xdr:row>
      <xdr:rowOff>105954</xdr:rowOff>
    </xdr:from>
    <xdr:to>
      <xdr:col>72</xdr:col>
      <xdr:colOff>203200</xdr:colOff>
      <xdr:row>14</xdr:row>
      <xdr:rowOff>107103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4401800" y="2506254"/>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131233</xdr:rowOff>
    </xdr:from>
    <xdr:to>
      <xdr:col>77</xdr:col>
      <xdr:colOff>95250</xdr:colOff>
      <xdr:row>14</xdr:row>
      <xdr:rowOff>61383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6129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46160</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446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107103</xdr:rowOff>
    </xdr:from>
    <xdr:to>
      <xdr:col>68</xdr:col>
      <xdr:colOff>152400</xdr:colOff>
      <xdr:row>16</xdr:row>
      <xdr:rowOff>4354</xdr:rowOff>
    </xdr:to>
    <xdr:cxnSp macro="">
      <xdr:nvCxnSpPr>
        <xdr:cNvPr id="461" name="直線コネクタ 460">
          <a:extLst>
            <a:ext uri="{FF2B5EF4-FFF2-40B4-BE49-F238E27FC236}">
              <a16:creationId xmlns:a16="http://schemas.microsoft.com/office/drawing/2014/main" id="{00000000-0008-0000-0300-0000CD010000}"/>
            </a:ext>
          </a:extLst>
        </xdr:cNvPr>
        <xdr:cNvCxnSpPr/>
      </xdr:nvCxnSpPr>
      <xdr:spPr>
        <a:xfrm flipV="1">
          <a:off x="13512800" y="2507403"/>
          <a:ext cx="889000" cy="240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132140</xdr:rowOff>
    </xdr:from>
    <xdr:to>
      <xdr:col>73</xdr:col>
      <xdr:colOff>44450</xdr:colOff>
      <xdr:row>15</xdr:row>
      <xdr:rowOff>62290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5240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47067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909800" y="261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103414</xdr:rowOff>
    </xdr:from>
    <xdr:to>
      <xdr:col>68</xdr:col>
      <xdr:colOff>203200</xdr:colOff>
      <xdr:row>15</xdr:row>
      <xdr:rowOff>33564</xdr:rowOff>
    </xdr:to>
    <xdr:sp macro="" textlink="">
      <xdr:nvSpPr>
        <xdr:cNvPr id="464" name="フローチャート: 判断 463">
          <a:extLst>
            <a:ext uri="{FF2B5EF4-FFF2-40B4-BE49-F238E27FC236}">
              <a16:creationId xmlns:a16="http://schemas.microsoft.com/office/drawing/2014/main" id="{00000000-0008-0000-0300-0000D0010000}"/>
            </a:ext>
          </a:extLst>
        </xdr:cNvPr>
        <xdr:cNvSpPr/>
      </xdr:nvSpPr>
      <xdr:spPr>
        <a:xfrm>
          <a:off x="14351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18341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020800" y="259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102265</xdr:rowOff>
    </xdr:from>
    <xdr:to>
      <xdr:col>64</xdr:col>
      <xdr:colOff>152400</xdr:colOff>
      <xdr:row>15</xdr:row>
      <xdr:rowOff>32415</xdr:rowOff>
    </xdr:to>
    <xdr:sp macro="" textlink="">
      <xdr:nvSpPr>
        <xdr:cNvPr id="466" name="フローチャート: 判断 465">
          <a:extLst>
            <a:ext uri="{FF2B5EF4-FFF2-40B4-BE49-F238E27FC236}">
              <a16:creationId xmlns:a16="http://schemas.microsoft.com/office/drawing/2014/main" id="{00000000-0008-0000-0300-0000D2010000}"/>
            </a:ext>
          </a:extLst>
        </xdr:cNvPr>
        <xdr:cNvSpPr/>
      </xdr:nvSpPr>
      <xdr:spPr>
        <a:xfrm>
          <a:off x="13462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42592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55396</xdr:rowOff>
    </xdr:from>
    <xdr:to>
      <xdr:col>77</xdr:col>
      <xdr:colOff>95250</xdr:colOff>
      <xdr:row>13</xdr:row>
      <xdr:rowOff>156996</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6129000" y="228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167173</xdr:rowOff>
    </xdr:from>
    <xdr:ext cx="7366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5798800" y="205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5240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56303</xdr:rowOff>
    </xdr:from>
    <xdr:to>
      <xdr:col>68</xdr:col>
      <xdr:colOff>203200</xdr:colOff>
      <xdr:row>14</xdr:row>
      <xdr:rowOff>157903</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4351000" y="24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168080</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4020800" y="2225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125004</xdr:rowOff>
    </xdr:from>
    <xdr:to>
      <xdr:col>64</xdr:col>
      <xdr:colOff>152400</xdr:colOff>
      <xdr:row>16</xdr:row>
      <xdr:rowOff>55154</xdr:rowOff>
    </xdr:to>
    <xdr:sp macro="" textlink="">
      <xdr:nvSpPr>
        <xdr:cNvPr id="479" name="楕円 478">
          <a:extLst>
            <a:ext uri="{FF2B5EF4-FFF2-40B4-BE49-F238E27FC236}">
              <a16:creationId xmlns:a16="http://schemas.microsoft.com/office/drawing/2014/main" id="{00000000-0008-0000-0300-0000DF010000}"/>
            </a:ext>
          </a:extLst>
        </xdr:cNvPr>
        <xdr:cNvSpPr/>
      </xdr:nvSpPr>
      <xdr:spPr>
        <a:xfrm>
          <a:off x="134620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39931</xdr:rowOff>
    </xdr:from>
    <xdr:ext cx="762000" cy="259045"/>
    <xdr:sp macro="" textlink="">
      <xdr:nvSpPr>
        <xdr:cNvPr id="480" name="テキスト ボックス 479">
          <a:extLst>
            <a:ext uri="{FF2B5EF4-FFF2-40B4-BE49-F238E27FC236}">
              <a16:creationId xmlns:a16="http://schemas.microsoft.com/office/drawing/2014/main" id="{00000000-0008-0000-0300-0000E0010000}"/>
            </a:ext>
          </a:extLst>
        </xdr:cNvPr>
        <xdr:cNvSpPr txBox="1"/>
      </xdr:nvSpPr>
      <xdr:spPr>
        <a:xfrm>
          <a:off x="13131800" y="278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11,958
11,819
127.70
12,660,245
11,795,943
526,853
4,545,813
8,985,868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人件費の経常収支比率</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占める割合は令和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上昇したが</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、今年度も前年度に続き類似団体平均より低い水準となった。要因としては、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震災後に積極的に採用した職員の年齢層が若年層に偏っていることによるものであると考えられる。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今後、年齢層の偏りから生じる職員給の増加などが考えられるため、職員数や職員配置を適正に実施し改善に努める必要がある。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96520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2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96520</xdr:rowOff>
    </xdr:from>
    <xdr:to>
      <xdr:col>24</xdr:col>
      <xdr:colOff>114300</xdr:colOff>
      <xdr:row>40</xdr:row>
      <xdr:rowOff>96520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5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62230</xdr:rowOff>
    </xdr:from>
    <xdr:to>
      <xdr:col>24</xdr:col>
      <xdr:colOff>25400</xdr:colOff>
      <xdr:row>35</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629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36</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38100</xdr:rowOff>
    </xdr:from>
    <xdr:to>
      <xdr:col>20</xdr:col>
      <xdr:colOff>38100</xdr:colOff>
      <xdr:row>36</xdr:row>
      <xdr:rowOff>139700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124477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9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27940</xdr:rowOff>
    </xdr:from>
    <xdr:to>
      <xdr:col>15</xdr:col>
      <xdr:colOff>98425</xdr:colOff>
      <xdr:row>36</xdr:row>
      <xdr:rowOff>149860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01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149860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220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163830</xdr:rowOff>
    </xdr:from>
    <xdr:to>
      <xdr:col>11</xdr:col>
      <xdr:colOff>60325</xdr:colOff>
      <xdr:row>36</xdr:row>
      <xdr:rowOff>93980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104157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22860</xdr:rowOff>
    </xdr:from>
    <xdr:to>
      <xdr:col>6</xdr:col>
      <xdr:colOff>171450</xdr:colOff>
      <xdr:row>36</xdr:row>
      <xdr:rowOff>124460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134637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34290</xdr:rowOff>
    </xdr:from>
    <xdr:to>
      <xdr:col>24</xdr:col>
      <xdr:colOff>76200</xdr:colOff>
      <xdr:row>35</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3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123207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148590</xdr:rowOff>
    </xdr:from>
    <xdr:to>
      <xdr:col>15</xdr:col>
      <xdr:colOff>149225</xdr:colOff>
      <xdr:row>36</xdr:row>
      <xdr:rowOff>78740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88917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44467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物件費に係る経常収支比率は前年度と比較し</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類似団体の平均値</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より依然として高い状況である</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主な要因として、</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振興計画に基づく町の重点施策として実施している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移住定住等の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事業に係る委託料などが物件費を押し上げていると考えられる。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地域おこし協力隊を含む</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移住定住に関連する物件費の増加が見込まれることから、経常的となっている支出</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見直し等により抑制すべき支出を見極めていく必要がある。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64135</xdr:rowOff>
    </xdr:from>
    <xdr:to>
      <xdr:col>82</xdr:col>
      <xdr:colOff>107950</xdr:colOff>
      <xdr:row>20</xdr:row>
      <xdr:rowOff>52705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9298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24782</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453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52705</xdr:rowOff>
    </xdr:from>
    <xdr:to>
      <xdr:col>82</xdr:col>
      <xdr:colOff>196850</xdr:colOff>
      <xdr:row>20</xdr:row>
      <xdr:rowOff>52705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8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150512</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203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64135</xdr:rowOff>
    </xdr:from>
    <xdr:to>
      <xdr:col>82</xdr:col>
      <xdr:colOff>196850</xdr:colOff>
      <xdr:row>13</xdr:row>
      <xdr:rowOff>64135</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9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18</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984500"/>
          <a:ext cx="8382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29862</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30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xdr:rowOff>
    </xdr:from>
    <xdr:to>
      <xdr:col>82</xdr:col>
      <xdr:colOff>158750</xdr:colOff>
      <xdr:row>15</xdr:row>
      <xdr:rowOff>114935</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17</xdr:row>
      <xdr:rowOff>155575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845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121920</xdr:rowOff>
    </xdr:from>
    <xdr:to>
      <xdr:col>78</xdr:col>
      <xdr:colOff>120650</xdr:colOff>
      <xdr:row>15</xdr:row>
      <xdr:rowOff>52070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62247</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9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155575</xdr:rowOff>
    </xdr:from>
    <xdr:to>
      <xdr:col>73</xdr:col>
      <xdr:colOff>180975</xdr:colOff>
      <xdr:row>18</xdr:row>
      <xdr:rowOff>167005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07022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85107</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69850</xdr:rowOff>
    </xdr:from>
    <xdr:to>
      <xdr:col>69</xdr:col>
      <xdr:colOff>92075</xdr:colOff>
      <xdr:row>18</xdr:row>
      <xdr:rowOff>167005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15595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116205</xdr:rowOff>
    </xdr:from>
    <xdr:to>
      <xdr:col>69</xdr:col>
      <xdr:colOff>142875</xdr:colOff>
      <xdr:row>16</xdr:row>
      <xdr:rowOff>46355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8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56532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167640</xdr:rowOff>
    </xdr:from>
    <xdr:to>
      <xdr:col>82</xdr:col>
      <xdr:colOff>158750</xdr:colOff>
      <xdr:row>18</xdr:row>
      <xdr:rowOff>97790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08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139717</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54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104775</xdr:rowOff>
    </xdr:from>
    <xdr:to>
      <xdr:col>74</xdr:col>
      <xdr:colOff>31750</xdr:colOff>
      <xdr:row>18</xdr:row>
      <xdr:rowOff>34925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1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19702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0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116205</xdr:rowOff>
    </xdr:from>
    <xdr:to>
      <xdr:col>69</xdr:col>
      <xdr:colOff>142875</xdr:colOff>
      <xdr:row>19</xdr:row>
      <xdr:rowOff>46355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20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31132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28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19050</xdr:rowOff>
    </xdr:from>
    <xdr:to>
      <xdr:col>65</xdr:col>
      <xdr:colOff>53975</xdr:colOff>
      <xdr:row>18</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105427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扶助費に係る経常収支比率は、前年より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実際には扶助費の支出は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減っ</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ている。これは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臨時特別給付金等の臨時的な事業の進展により減少したものと考えられる。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高齢化</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自立支援事業の介護訓練等給付費が増加していくことが予想されるため、住民の年齢構成比も考慮した長期的な財政支出を見込んでいく必要があると考えれる。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805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99077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5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127000</xdr:rowOff>
    </xdr:from>
    <xdr:to>
      <xdr:col>24</xdr:col>
      <xdr:colOff>114300</xdr:colOff>
      <xdr:row>61</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85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107950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25195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124477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54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165100</xdr:rowOff>
    </xdr:from>
    <xdr:to>
      <xdr:col>19</xdr:col>
      <xdr:colOff>187325</xdr:colOff>
      <xdr:row>54</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519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152400</xdr:rowOff>
    </xdr:from>
    <xdr:to>
      <xdr:col>20</xdr:col>
      <xdr:colOff>38100</xdr:colOff>
      <xdr:row>56</xdr:row>
      <xdr:rowOff>82550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67327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68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57150</xdr:rowOff>
    </xdr:from>
    <xdr:to>
      <xdr:col>15</xdr:col>
      <xdr:colOff>149225</xdr:colOff>
      <xdr:row>56</xdr:row>
      <xdr:rowOff>158750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143527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133350</xdr:rowOff>
    </xdr:from>
    <xdr:to>
      <xdr:col>6</xdr:col>
      <xdr:colOff>171450</xdr:colOff>
      <xdr:row>57</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48277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57150</xdr:rowOff>
    </xdr:from>
    <xdr:to>
      <xdr:col>24</xdr:col>
      <xdr:colOff>76200</xdr:colOff>
      <xdr:row>54</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73677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その他の経費に関しては、工業団地敷地拡張事業に係る特別会計への繰出金の増や基金への積立金の増により令和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特別会計への繰出については、一般会計への財政運営に対して大きな影響を及ぼすことからも今後の適正な執行に努める必要がある。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79375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51452</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0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79375</xdr:rowOff>
    </xdr:from>
    <xdr:to>
      <xdr:col>82</xdr:col>
      <xdr:colOff>196850</xdr:colOff>
      <xdr:row>61</xdr:row>
      <xdr:rowOff>79375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37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98425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710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38752</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39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66675</xdr:rowOff>
    </xdr:from>
    <xdr:to>
      <xdr:col>82</xdr:col>
      <xdr:colOff>158750</xdr:colOff>
      <xdr:row>56</xdr:row>
      <xdr:rowOff>168275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56</xdr:row>
      <xdr:rowOff>146050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671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38100</xdr:rowOff>
    </xdr:from>
    <xdr:to>
      <xdr:col>78</xdr:col>
      <xdr:colOff>120650</xdr:colOff>
      <xdr:row>56</xdr:row>
      <xdr:rowOff>139700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146050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13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133350</xdr:rowOff>
    </xdr:from>
    <xdr:to>
      <xdr:col>74</xdr:col>
      <xdr:colOff>31750</xdr:colOff>
      <xdr:row>57</xdr:row>
      <xdr:rowOff>63500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48277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117475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13900"/>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57150</xdr:rowOff>
    </xdr:from>
    <xdr:to>
      <xdr:col>65</xdr:col>
      <xdr:colOff>53975</xdr:colOff>
      <xdr:row>57</xdr:row>
      <xdr:rowOff>158750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143527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47625</xdr:rowOff>
    </xdr:from>
    <xdr:to>
      <xdr:col>82</xdr:col>
      <xdr:colOff>158750</xdr:colOff>
      <xdr:row>56</xdr:row>
      <xdr:rowOff>149225</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4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64152</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93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95250</xdr:rowOff>
    </xdr:from>
    <xdr:to>
      <xdr:col>74</xdr:col>
      <xdr:colOff>31750</xdr:colOff>
      <xdr:row>57</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35577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66675</xdr:rowOff>
    </xdr:from>
    <xdr:to>
      <xdr:col>65</xdr:col>
      <xdr:colOff>53975</xdr:colOff>
      <xdr:row>56</xdr:row>
      <xdr:rowOff>168275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66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7002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43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燃料・肥料等価格高騰に対する補助金など</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臨時的な事業に対する支出の増により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今後も補助費等の過剰な増加を防止するため、補助金等が適当な事業か判断するための明確な基準を設けるなどして事業費を精査していく必要がある。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35560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676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7637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35560</xdr:rowOff>
    </xdr:from>
    <xdr:to>
      <xdr:col>82</xdr:col>
      <xdr:colOff>196850</xdr:colOff>
      <xdr:row>40</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168910</xdr:rowOff>
    </xdr:from>
    <xdr:to>
      <xdr:col>82</xdr:col>
      <xdr:colOff>107950</xdr:colOff>
      <xdr:row>34</xdr:row>
      <xdr:rowOff>96520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2676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170197</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9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26670</xdr:rowOff>
    </xdr:from>
    <xdr:to>
      <xdr:col>82</xdr:col>
      <xdr:colOff>158750</xdr:colOff>
      <xdr:row>35</xdr:row>
      <xdr:rowOff>128270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168910</xdr:rowOff>
    </xdr:from>
    <xdr:to>
      <xdr:col>78</xdr:col>
      <xdr:colOff>69850</xdr:colOff>
      <xdr:row>34</xdr:row>
      <xdr:rowOff>66040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267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144780</xdr:rowOff>
    </xdr:from>
    <xdr:to>
      <xdr:col>78</xdr:col>
      <xdr:colOff>120650</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59707</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6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66040</xdr:rowOff>
    </xdr:from>
    <xdr:to>
      <xdr:col>73</xdr:col>
      <xdr:colOff>180975</xdr:colOff>
      <xdr:row>34</xdr:row>
      <xdr:rowOff>111760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95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xdr:rowOff>
    </xdr:from>
    <xdr:to>
      <xdr:col>74</xdr:col>
      <xdr:colOff>31750</xdr:colOff>
      <xdr:row>35</xdr:row>
      <xdr:rowOff>113030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97807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9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111760</xdr:rowOff>
    </xdr:from>
    <xdr:to>
      <xdr:col>69</xdr:col>
      <xdr:colOff>92075</xdr:colOff>
      <xdr:row>34</xdr:row>
      <xdr:rowOff>165100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9410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99060</xdr:rowOff>
    </xdr:from>
    <xdr:to>
      <xdr:col>69</xdr:col>
      <xdr:colOff>142875</xdr:colOff>
      <xdr:row>35</xdr:row>
      <xdr:rowOff>29210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13987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39387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62247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118110</xdr:rowOff>
    </xdr:from>
    <xdr:to>
      <xdr:col>78</xdr:col>
      <xdr:colOff>120650</xdr:colOff>
      <xdr:row>34</xdr:row>
      <xdr:rowOff>48260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7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58437</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4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15240</xdr:rowOff>
    </xdr:from>
    <xdr:to>
      <xdr:col>74</xdr:col>
      <xdr:colOff>31750</xdr:colOff>
      <xdr:row>34</xdr:row>
      <xdr:rowOff>116840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127017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60960</xdr:rowOff>
    </xdr:from>
    <xdr:to>
      <xdr:col>69</xdr:col>
      <xdr:colOff>142875</xdr:colOff>
      <xdr:row>34</xdr:row>
      <xdr:rowOff>162560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9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1287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65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114300</xdr:rowOff>
    </xdr:from>
    <xdr:to>
      <xdr:col>65</xdr:col>
      <xdr:colOff>53975</xdr:colOff>
      <xdr:row>35</xdr:row>
      <xdr:rowOff>44450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29227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02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公債費の割合は令和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上昇した。これは令和元年台風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号や令和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日福島県沖地震被害による災害復旧事業債や過疎対策事業債などを据置きなしで償還開始したためと考えられる。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も認定こども園整備事業や中央公民館照明改修事業などの大型事業に係る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元金償還が控えていることもあるため公債費の推移に注視していく必要がある。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81280</xdr:rowOff>
    </xdr:from>
    <xdr:to>
      <xdr:col>24</xdr:col>
      <xdr:colOff>25400</xdr:colOff>
      <xdr:row>80</xdr:row>
      <xdr:rowOff>94996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7685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167657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81280</xdr:rowOff>
    </xdr:from>
    <xdr:to>
      <xdr:col>24</xdr:col>
      <xdr:colOff>114300</xdr:colOff>
      <xdr:row>74</xdr:row>
      <xdr:rowOff>81280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145287</xdr:rowOff>
    </xdr:from>
    <xdr:to>
      <xdr:col>24</xdr:col>
      <xdr:colOff>25400</xdr:colOff>
      <xdr:row>77</xdr:row>
      <xdr:rowOff>56135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3175487"/>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145287</xdr:rowOff>
    </xdr:from>
    <xdr:to>
      <xdr:col>19</xdr:col>
      <xdr:colOff>187325</xdr:colOff>
      <xdr:row>76</xdr:row>
      <xdr:rowOff>159004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1754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5335</xdr:rowOff>
    </xdr:from>
    <xdr:to>
      <xdr:col>20</xdr:col>
      <xdr:colOff>38100</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91712</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9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149861</xdr:rowOff>
    </xdr:from>
    <xdr:to>
      <xdr:col>15</xdr:col>
      <xdr:colOff>98425</xdr:colOff>
      <xdr:row>76</xdr:row>
      <xdr:rowOff>159004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108713</xdr:rowOff>
    </xdr:from>
    <xdr:to>
      <xdr:col>11</xdr:col>
      <xdr:colOff>9525</xdr:colOff>
      <xdr:row>76</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138913"/>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55626</xdr:rowOff>
    </xdr:from>
    <xdr:to>
      <xdr:col>11</xdr:col>
      <xdr:colOff>60325</xdr:colOff>
      <xdr:row>77</xdr:row>
      <xdr:rowOff>157226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142003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21862</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94487</xdr:rowOff>
    </xdr:from>
    <xdr:to>
      <xdr:col>20</xdr:col>
      <xdr:colOff>38100</xdr:colOff>
      <xdr:row>77</xdr:row>
      <xdr:rowOff>24637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34815</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108204</xdr:rowOff>
    </xdr:from>
    <xdr:to>
      <xdr:col>15</xdr:col>
      <xdr:colOff>149225</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48531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57913</xdr:rowOff>
    </xdr:from>
    <xdr:to>
      <xdr:col>6</xdr:col>
      <xdr:colOff>171450</xdr:colOff>
      <xdr:row>76</xdr:row>
      <xdr:rowOff>159513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169689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経常一般財源が前年度に比べ増加したが、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ポイント上昇することとなった。人件費や扶助費が類似団体と比較して低いにも関わらず、物件費が高い傾向が大きく影響している。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今後も中長期財政計画に基づく経費の節減・合理化により効率的な執行を図る必要がある。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129286</xdr:rowOff>
    </xdr:from>
    <xdr:to>
      <xdr:col>82</xdr:col>
      <xdr:colOff>107950</xdr:colOff>
      <xdr:row>79</xdr:row>
      <xdr:rowOff>101854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5136"/>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73931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18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101854</xdr:rowOff>
    </xdr:from>
    <xdr:to>
      <xdr:col>82</xdr:col>
      <xdr:colOff>196850</xdr:colOff>
      <xdr:row>79</xdr:row>
      <xdr:rowOff>101854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46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44213</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8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129286</xdr:rowOff>
    </xdr:from>
    <xdr:to>
      <xdr:col>82</xdr:col>
      <xdr:colOff>196850</xdr:colOff>
      <xdr:row>73</xdr:row>
      <xdr:rowOff>129286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129286</xdr:rowOff>
    </xdr:from>
    <xdr:to>
      <xdr:col>82</xdr:col>
      <xdr:colOff>107950</xdr:colOff>
      <xdr:row>77</xdr:row>
      <xdr:rowOff>19558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2988036"/>
          <a:ext cx="838200" cy="23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47007</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30480</xdr:rowOff>
    </xdr:from>
    <xdr:to>
      <xdr:col>82</xdr:col>
      <xdr:colOff>158750</xdr:colOff>
      <xdr:row>76</xdr:row>
      <xdr:rowOff>132080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129286</xdr:rowOff>
    </xdr:from>
    <xdr:to>
      <xdr:col>78</xdr:col>
      <xdr:colOff>69850</xdr:colOff>
      <xdr:row>77</xdr:row>
      <xdr:rowOff>24130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2988036"/>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87630</xdr:rowOff>
    </xdr:from>
    <xdr:to>
      <xdr:col>78</xdr:col>
      <xdr:colOff>120650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2557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3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24130</xdr:rowOff>
    </xdr:from>
    <xdr:to>
      <xdr:col>73</xdr:col>
      <xdr:colOff>180975</xdr:colOff>
      <xdr:row>78</xdr:row>
      <xdr:rowOff>58420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893800" y="132257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76200</xdr:rowOff>
    </xdr:from>
    <xdr:to>
      <xdr:col>74</xdr:col>
      <xdr:colOff>31750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16527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58420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431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30243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140208</xdr:rowOff>
    </xdr:from>
    <xdr:to>
      <xdr:col>82</xdr:col>
      <xdr:colOff>158750</xdr:colOff>
      <xdr:row>77</xdr:row>
      <xdr:rowOff>70358</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112285</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78486</xdr:rowOff>
    </xdr:from>
    <xdr:to>
      <xdr:col>78</xdr:col>
      <xdr:colOff>120650</xdr:colOff>
      <xdr:row>76</xdr:row>
      <xdr:rowOff>8635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18813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70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144780</xdr:rowOff>
    </xdr:from>
    <xdr:to>
      <xdr:col>74</xdr:col>
      <xdr:colOff>31750</xdr:colOff>
      <xdr:row>77</xdr:row>
      <xdr:rowOff>74930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59707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7620</xdr:rowOff>
    </xdr:from>
    <xdr:to>
      <xdr:col>69</xdr:col>
      <xdr:colOff>142875</xdr:colOff>
      <xdr:row>78</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93997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16975</xdr:rowOff>
    </xdr:from>
    <xdr:to>
      <xdr:col>29</xdr:col>
      <xdr:colOff>127000</xdr:colOff>
      <xdr:row>19</xdr:row>
      <xdr:rowOff>37648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0550"/>
          <a:ext cx="0" cy="13922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9725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4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37648</xdr:rowOff>
    </xdr:from>
    <xdr:to>
      <xdr:col>30</xdr:col>
      <xdr:colOff>25400</xdr:colOff>
      <xdr:row>19</xdr:row>
      <xdr:rowOff>37648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2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103352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16975</xdr:rowOff>
    </xdr:from>
    <xdr:to>
      <xdr:col>30</xdr:col>
      <xdr:colOff>25400</xdr:colOff>
      <xdr:row>11</xdr:row>
      <xdr:rowOff>16975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05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135504</xdr:rowOff>
    </xdr:from>
    <xdr:to>
      <xdr:col>29</xdr:col>
      <xdr:colOff>127000</xdr:colOff>
      <xdr:row>17</xdr:row>
      <xdr:rowOff>163119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97779"/>
          <a:ext cx="647700" cy="27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18539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9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2012</xdr:rowOff>
    </xdr:from>
    <xdr:to>
      <xdr:col>29</xdr:col>
      <xdr:colOff>177800</xdr:colOff>
      <xdr:row>17</xdr:row>
      <xdr:rowOff>103612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2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163119</xdr:rowOff>
    </xdr:from>
    <xdr:to>
      <xdr:col>26</xdr:col>
      <xdr:colOff>50800</xdr:colOff>
      <xdr:row>18</xdr:row>
      <xdr:rowOff>23360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5394"/>
          <a:ext cx="698500" cy="316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20605</xdr:rowOff>
    </xdr:from>
    <xdr:to>
      <xdr:col>26</xdr:col>
      <xdr:colOff>101600</xdr:colOff>
      <xdr:row>17</xdr:row>
      <xdr:rowOff>122205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28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132382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51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23360</xdr:rowOff>
    </xdr:from>
    <xdr:to>
      <xdr:col>22</xdr:col>
      <xdr:colOff>114300</xdr:colOff>
      <xdr:row>18</xdr:row>
      <xdr:rowOff>43584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57085"/>
          <a:ext cx="698500" cy="20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56944</xdr:rowOff>
    </xdr:from>
    <xdr:to>
      <xdr:col>22</xdr:col>
      <xdr:colOff>165100</xdr:colOff>
      <xdr:row>17</xdr:row>
      <xdr:rowOff>158544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168721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88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43584</xdr:rowOff>
    </xdr:from>
    <xdr:to>
      <xdr:col>18</xdr:col>
      <xdr:colOff>177800</xdr:colOff>
      <xdr:row>18</xdr:row>
      <xdr:rowOff>81440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77309"/>
          <a:ext cx="698500" cy="378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62057</xdr:rowOff>
    </xdr:from>
    <xdr:to>
      <xdr:col>19</xdr:col>
      <xdr:colOff>38100</xdr:colOff>
      <xdr:row>17</xdr:row>
      <xdr:rowOff>163657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2384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9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85016</xdr:rowOff>
    </xdr:from>
    <xdr:to>
      <xdr:col>15</xdr:col>
      <xdr:colOff>101600</xdr:colOff>
      <xdr:row>18</xdr:row>
      <xdr:rowOff>15166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25343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16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84704</xdr:rowOff>
    </xdr:from>
    <xdr:to>
      <xdr:col>29</xdr:col>
      <xdr:colOff>177800</xdr:colOff>
      <xdr:row>18</xdr:row>
      <xdr:rowOff>14854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46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56781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112319</xdr:rowOff>
    </xdr:from>
    <xdr:to>
      <xdr:col>26</xdr:col>
      <xdr:colOff>101600</xdr:colOff>
      <xdr:row>18</xdr:row>
      <xdr:rowOff>42469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45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27246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60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144010</xdr:rowOff>
    </xdr:from>
    <xdr:to>
      <xdr:col>22</xdr:col>
      <xdr:colOff>165100</xdr:colOff>
      <xdr:row>18</xdr:row>
      <xdr:rowOff>74160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0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58937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92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164234</xdr:rowOff>
    </xdr:from>
    <xdr:to>
      <xdr:col>19</xdr:col>
      <xdr:colOff>38100</xdr:colOff>
      <xdr:row>18</xdr:row>
      <xdr:rowOff>94384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26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79161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1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30640</xdr:rowOff>
    </xdr:from>
    <xdr:to>
      <xdr:col>15</xdr:col>
      <xdr:colOff>101600</xdr:colOff>
      <xdr:row>18</xdr:row>
      <xdr:rowOff>132240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6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117017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5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272999</xdr:rowOff>
    </xdr:from>
    <xdr:to>
      <xdr:col>29</xdr:col>
      <xdr:colOff>127000</xdr:colOff>
      <xdr:row>37</xdr:row>
      <xdr:rowOff>336150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197549"/>
          <a:ext cx="0" cy="12633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308227</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3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336150</xdr:rowOff>
    </xdr:from>
    <xdr:to>
      <xdr:col>30</xdr:col>
      <xdr:colOff>25400</xdr:colOff>
      <xdr:row>37</xdr:row>
      <xdr:rowOff>336150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608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16476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94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272999</xdr:rowOff>
    </xdr:from>
    <xdr:to>
      <xdr:col>30</xdr:col>
      <xdr:colOff>25400</xdr:colOff>
      <xdr:row>33</xdr:row>
      <xdr:rowOff>272999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197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138373</xdr:rowOff>
    </xdr:from>
    <xdr:to>
      <xdr:col>29</xdr:col>
      <xdr:colOff>127000</xdr:colOff>
      <xdr:row>37</xdr:row>
      <xdr:rowOff>168377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263073"/>
          <a:ext cx="647700" cy="300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184738</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95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339661</xdr:rowOff>
    </xdr:from>
    <xdr:to>
      <xdr:col>29</xdr:col>
      <xdr:colOff>177800</xdr:colOff>
      <xdr:row>36</xdr:row>
      <xdr:rowOff>98361</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0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162071</xdr:rowOff>
    </xdr:from>
    <xdr:to>
      <xdr:col>26</xdr:col>
      <xdr:colOff>50800</xdr:colOff>
      <xdr:row>37</xdr:row>
      <xdr:rowOff>168377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286771"/>
          <a:ext cx="698500" cy="63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30823</xdr:rowOff>
    </xdr:from>
    <xdr:to>
      <xdr:col>26</xdr:col>
      <xdr:colOff>101600</xdr:colOff>
      <xdr:row>36</xdr:row>
      <xdr:rowOff>132423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840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142600</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52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162071</xdr:rowOff>
    </xdr:from>
    <xdr:to>
      <xdr:col>22</xdr:col>
      <xdr:colOff>114300</xdr:colOff>
      <xdr:row>37</xdr:row>
      <xdr:rowOff>177902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286771"/>
          <a:ext cx="698500" cy="15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71247</xdr:rowOff>
    </xdr:from>
    <xdr:to>
      <xdr:col>22</xdr:col>
      <xdr:colOff>165100</xdr:colOff>
      <xdr:row>37</xdr:row>
      <xdr:rowOff>1397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24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183024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9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177902</xdr:rowOff>
    </xdr:from>
    <xdr:to>
      <xdr:col>18</xdr:col>
      <xdr:colOff>177800</xdr:colOff>
      <xdr:row>37</xdr:row>
      <xdr:rowOff>195732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7302602"/>
          <a:ext cx="698500" cy="17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32404</xdr:rowOff>
    </xdr:from>
    <xdr:to>
      <xdr:col>19</xdr:col>
      <xdr:colOff>38100</xdr:colOff>
      <xdr:row>36</xdr:row>
      <xdr:rowOff>134004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85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144181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75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50959</xdr:rowOff>
    </xdr:from>
    <xdr:to>
      <xdr:col>15</xdr:col>
      <xdr:colOff>101600</xdr:colOff>
      <xdr:row>36</xdr:row>
      <xdr:rowOff>152559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04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162736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77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87573</xdr:rowOff>
    </xdr:from>
    <xdr:to>
      <xdr:col>29</xdr:col>
      <xdr:colOff>177800</xdr:colOff>
      <xdr:row>37</xdr:row>
      <xdr:rowOff>189173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212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59650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84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117577</xdr:rowOff>
    </xdr:from>
    <xdr:to>
      <xdr:col>26</xdr:col>
      <xdr:colOff>101600</xdr:colOff>
      <xdr:row>37</xdr:row>
      <xdr:rowOff>219177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2422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203954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328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111271</xdr:rowOff>
    </xdr:from>
    <xdr:to>
      <xdr:col>22</xdr:col>
      <xdr:colOff>165100</xdr:colOff>
      <xdr:row>37</xdr:row>
      <xdr:rowOff>212871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23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197648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322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127102</xdr:rowOff>
    </xdr:from>
    <xdr:to>
      <xdr:col>19</xdr:col>
      <xdr:colOff>38100</xdr:colOff>
      <xdr:row>37</xdr:row>
      <xdr:rowOff>228702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518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213479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33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144932</xdr:rowOff>
    </xdr:from>
    <xdr:to>
      <xdr:col>15</xdr:col>
      <xdr:colOff>101600</xdr:colOff>
      <xdr:row>37</xdr:row>
      <xdr:rowOff>246532</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269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231309</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35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11,958
11,819
127.70
12,660,245
11,795,943
526,853
4,545,813
8,985,868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56756</xdr:rowOff>
    </xdr:from>
    <xdr:to>
      <xdr:col>24</xdr:col>
      <xdr:colOff>62865</xdr:colOff>
      <xdr:row>39</xdr:row>
      <xdr:rowOff>11329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0256"/>
          <a:ext cx="1270" cy="1497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15156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1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11329</xdr:rowOff>
    </xdr:from>
    <xdr:to>
      <xdr:col>24</xdr:col>
      <xdr:colOff>152400</xdr:colOff>
      <xdr:row>39</xdr:row>
      <xdr:rowOff>11329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3433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75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56756</xdr:rowOff>
    </xdr:from>
    <xdr:to>
      <xdr:col>24</xdr:col>
      <xdr:colOff>152400</xdr:colOff>
      <xdr:row>30</xdr:row>
      <xdr:rowOff>56756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28664</xdr:rowOff>
    </xdr:from>
    <xdr:to>
      <xdr:col>24</xdr:col>
      <xdr:colOff>63500</xdr:colOff>
      <xdr:row>37</xdr:row>
      <xdr:rowOff>30581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72314"/>
          <a:ext cx="838200" cy="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139768</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69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116891</xdr:rowOff>
    </xdr:from>
    <xdr:to>
      <xdr:col>24</xdr:col>
      <xdr:colOff>114300</xdr:colOff>
      <xdr:row>36</xdr:row>
      <xdr:rowOff>47041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1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30581</xdr:rowOff>
    </xdr:from>
    <xdr:to>
      <xdr:col>19</xdr:col>
      <xdr:colOff>177800</xdr:colOff>
      <xdr:row>37</xdr:row>
      <xdr:rowOff>92558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74231"/>
          <a:ext cx="889000" cy="6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138760</xdr:rowOff>
    </xdr:from>
    <xdr:to>
      <xdr:col>20</xdr:col>
      <xdr:colOff>38100</xdr:colOff>
      <xdr:row>36</xdr:row>
      <xdr:rowOff>68910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85437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91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92558</xdr:rowOff>
    </xdr:from>
    <xdr:to>
      <xdr:col>15</xdr:col>
      <xdr:colOff>50800</xdr:colOff>
      <xdr:row>37</xdr:row>
      <xdr:rowOff>125413</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36208"/>
          <a:ext cx="889000" cy="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12700</xdr:rowOff>
    </xdr:from>
    <xdr:to>
      <xdr:col>15</xdr:col>
      <xdr:colOff>101600</xdr:colOff>
      <xdr:row>36</xdr:row>
      <xdr:rowOff>114300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130827</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6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125413</xdr:rowOff>
    </xdr:from>
    <xdr:to>
      <xdr:col>10</xdr:col>
      <xdr:colOff>114300</xdr:colOff>
      <xdr:row>37</xdr:row>
      <xdr:rowOff>154280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69063"/>
          <a:ext cx="889000" cy="2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138925</xdr:rowOff>
    </xdr:from>
    <xdr:to>
      <xdr:col>10</xdr:col>
      <xdr:colOff>165100</xdr:colOff>
      <xdr:row>37</xdr:row>
      <xdr:rowOff>69075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85602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86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157086</xdr:rowOff>
    </xdr:from>
    <xdr:to>
      <xdr:col>6</xdr:col>
      <xdr:colOff>38100</xdr:colOff>
      <xdr:row>37</xdr:row>
      <xdr:rowOff>87236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103763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149314</xdr:rowOff>
    </xdr:from>
    <xdr:to>
      <xdr:col>24</xdr:col>
      <xdr:colOff>114300</xdr:colOff>
      <xdr:row>37</xdr:row>
      <xdr:rowOff>79464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127741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9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151231</xdr:rowOff>
    </xdr:from>
    <xdr:to>
      <xdr:col>20</xdr:col>
      <xdr:colOff>38100</xdr:colOff>
      <xdr:row>37</xdr:row>
      <xdr:rowOff>81381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23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72508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1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41758</xdr:rowOff>
    </xdr:from>
    <xdr:to>
      <xdr:col>15</xdr:col>
      <xdr:colOff>101600</xdr:colOff>
      <xdr:row>37</xdr:row>
      <xdr:rowOff>143358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8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134485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7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74613</xdr:rowOff>
    </xdr:from>
    <xdr:to>
      <xdr:col>10</xdr:col>
      <xdr:colOff>165100</xdr:colOff>
      <xdr:row>38</xdr:row>
      <xdr:rowOff>4763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1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167340</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1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103480</xdr:rowOff>
    </xdr:from>
    <xdr:to>
      <xdr:col>6</xdr:col>
      <xdr:colOff>38100</xdr:colOff>
      <xdr:row>38</xdr:row>
      <xdr:rowOff>33630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4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24757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3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103619</xdr:rowOff>
    </xdr:from>
    <xdr:to>
      <xdr:col>24</xdr:col>
      <xdr:colOff>62865</xdr:colOff>
      <xdr:row>57</xdr:row>
      <xdr:rowOff>157737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847569"/>
          <a:ext cx="1270" cy="1082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161564</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93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157737</xdr:rowOff>
    </xdr:from>
    <xdr:to>
      <xdr:col>24</xdr:col>
      <xdr:colOff>152400</xdr:colOff>
      <xdr:row>57</xdr:row>
      <xdr:rowOff>157737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30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50296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22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103619</xdr:rowOff>
    </xdr:from>
    <xdr:to>
      <xdr:col>24</xdr:col>
      <xdr:colOff>152400</xdr:colOff>
      <xdr:row>51</xdr:row>
      <xdr:rowOff>103619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847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125161</xdr:rowOff>
    </xdr:from>
    <xdr:to>
      <xdr:col>24</xdr:col>
      <xdr:colOff>63500</xdr:colOff>
      <xdr:row>56</xdr:row>
      <xdr:rowOff>56756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554911"/>
          <a:ext cx="838200" cy="10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87139</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883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108712</xdr:rowOff>
    </xdr:from>
    <xdr:to>
      <xdr:col>24</xdr:col>
      <xdr:colOff>114300</xdr:colOff>
      <xdr:row>57</xdr:row>
      <xdr:rowOff>38862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15063</xdr:rowOff>
    </xdr:from>
    <xdr:to>
      <xdr:col>19</xdr:col>
      <xdr:colOff>177800</xdr:colOff>
      <xdr:row>56</xdr:row>
      <xdr:rowOff>56756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16263"/>
          <a:ext cx="889000" cy="41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134540</xdr:rowOff>
    </xdr:from>
    <xdr:to>
      <xdr:col>20</xdr:col>
      <xdr:colOff>38100</xdr:colOff>
      <xdr:row>57</xdr:row>
      <xdr:rowOff>64690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55817</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15063</xdr:rowOff>
    </xdr:from>
    <xdr:to>
      <xdr:col>15</xdr:col>
      <xdr:colOff>50800</xdr:colOff>
      <xdr:row>56</xdr:row>
      <xdr:rowOff>65497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616263"/>
          <a:ext cx="889000" cy="5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163546</xdr:rowOff>
    </xdr:from>
    <xdr:to>
      <xdr:col>15</xdr:col>
      <xdr:colOff>101600</xdr:colOff>
      <xdr:row>57</xdr:row>
      <xdr:rowOff>93696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84823</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65497</xdr:rowOff>
    </xdr:from>
    <xdr:to>
      <xdr:col>10</xdr:col>
      <xdr:colOff>114300</xdr:colOff>
      <xdr:row>56</xdr:row>
      <xdr:rowOff>118653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66697"/>
          <a:ext cx="889000" cy="5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135333</xdr:rowOff>
    </xdr:from>
    <xdr:to>
      <xdr:col>10</xdr:col>
      <xdr:colOff>165100</xdr:colOff>
      <xdr:row>57</xdr:row>
      <xdr:rowOff>65483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73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56610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82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9965</xdr:rowOff>
    </xdr:from>
    <xdr:to>
      <xdr:col>6</xdr:col>
      <xdr:colOff>38100</xdr:colOff>
      <xdr:row>57</xdr:row>
      <xdr:rowOff>111565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78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102692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87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74361</xdr:rowOff>
    </xdr:from>
    <xdr:to>
      <xdr:col>24</xdr:col>
      <xdr:colOff>114300</xdr:colOff>
      <xdr:row>56</xdr:row>
      <xdr:rowOff>4511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0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97238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355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5956</xdr:rowOff>
    </xdr:from>
    <xdr:to>
      <xdr:col>20</xdr:col>
      <xdr:colOff>38100</xdr:colOff>
      <xdr:row>56</xdr:row>
      <xdr:rowOff>107556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07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124083</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382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135713</xdr:rowOff>
    </xdr:from>
    <xdr:to>
      <xdr:col>15</xdr:col>
      <xdr:colOff>101600</xdr:colOff>
      <xdr:row>56</xdr:row>
      <xdr:rowOff>65863</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6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82390</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340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14697</xdr:rowOff>
    </xdr:from>
    <xdr:to>
      <xdr:col>10</xdr:col>
      <xdr:colOff>165100</xdr:colOff>
      <xdr:row>56</xdr:row>
      <xdr:rowOff>116297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61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132824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9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67853</xdr:rowOff>
    </xdr:from>
    <xdr:to>
      <xdr:col>6</xdr:col>
      <xdr:colOff>38100</xdr:colOff>
      <xdr:row>56</xdr:row>
      <xdr:rowOff>169453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6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14530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44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10704</xdr:rowOff>
    </xdr:from>
    <xdr:to>
      <xdr:col>24</xdr:col>
      <xdr:colOff>62865</xdr:colOff>
      <xdr:row>79</xdr:row>
      <xdr:rowOff>98617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012204"/>
          <a:ext cx="1270" cy="163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102444</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646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98617</xdr:rowOff>
    </xdr:from>
    <xdr:to>
      <xdr:col>24</xdr:col>
      <xdr:colOff>152400</xdr:colOff>
      <xdr:row>79</xdr:row>
      <xdr:rowOff>98617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643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128831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7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10704</xdr:rowOff>
    </xdr:from>
    <xdr:to>
      <xdr:col>24</xdr:col>
      <xdr:colOff>152400</xdr:colOff>
      <xdr:row>70</xdr:row>
      <xdr:rowOff>10704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012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7079</xdr:rowOff>
    </xdr:from>
    <xdr:to>
      <xdr:col>24</xdr:col>
      <xdr:colOff>63500</xdr:colOff>
      <xdr:row>78</xdr:row>
      <xdr:rowOff>21513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80179"/>
          <a:ext cx="838200" cy="1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117361</xdr:rowOff>
    </xdr:from>
    <xdr:ext cx="469744"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94484</xdr:rowOff>
    </xdr:from>
    <xdr:to>
      <xdr:col>24</xdr:col>
      <xdr:colOff>114300</xdr:colOff>
      <xdr:row>78</xdr:row>
      <xdr:rowOff>24634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7079</xdr:rowOff>
    </xdr:from>
    <xdr:to>
      <xdr:col>19</xdr:col>
      <xdr:colOff>177800</xdr:colOff>
      <xdr:row>78</xdr:row>
      <xdr:rowOff>40325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380179"/>
          <a:ext cx="889000" cy="3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69991</xdr:rowOff>
    </xdr:from>
    <xdr:to>
      <xdr:col>20</xdr:col>
      <xdr:colOff>38100</xdr:colOff>
      <xdr:row>78</xdr:row>
      <xdr:rowOff>141</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27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16668</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04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40325</xdr:rowOff>
    </xdr:from>
    <xdr:to>
      <xdr:col>15</xdr:col>
      <xdr:colOff>50800</xdr:colOff>
      <xdr:row>78</xdr:row>
      <xdr:rowOff>88689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13425"/>
          <a:ext cx="889000" cy="48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71723</xdr:rowOff>
    </xdr:from>
    <xdr:to>
      <xdr:col>15</xdr:col>
      <xdr:colOff>101600</xdr:colOff>
      <xdr:row>78</xdr:row>
      <xdr:rowOff>1873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273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18400</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048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88689</xdr:rowOff>
    </xdr:from>
    <xdr:to>
      <xdr:col>10</xdr:col>
      <xdr:colOff>114300</xdr:colOff>
      <xdr:row>78</xdr:row>
      <xdr:rowOff>116252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461789"/>
          <a:ext cx="889000" cy="2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19112</xdr:rowOff>
    </xdr:from>
    <xdr:to>
      <xdr:col>10</xdr:col>
      <xdr:colOff>165100</xdr:colOff>
      <xdr:row>78</xdr:row>
      <xdr:rowOff>120712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9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137239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67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170314</xdr:rowOff>
    </xdr:from>
    <xdr:to>
      <xdr:col>6</xdr:col>
      <xdr:colOff>38100</xdr:colOff>
      <xdr:row>78</xdr:row>
      <xdr:rowOff>100464</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71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116991</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4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142163</xdr:rowOff>
    </xdr:from>
    <xdr:to>
      <xdr:col>24</xdr:col>
      <xdr:colOff>114300</xdr:colOff>
      <xdr:row>78</xdr:row>
      <xdr:rowOff>72313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120590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127729</xdr:rowOff>
    </xdr:from>
    <xdr:to>
      <xdr:col>20</xdr:col>
      <xdr:colOff>38100</xdr:colOff>
      <xdr:row>78</xdr:row>
      <xdr:rowOff>57879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2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49006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42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160975</xdr:rowOff>
    </xdr:from>
    <xdr:to>
      <xdr:col>15</xdr:col>
      <xdr:colOff>101600</xdr:colOff>
      <xdr:row>78</xdr:row>
      <xdr:rowOff>91125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36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82252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4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37889</xdr:rowOff>
    </xdr:from>
    <xdr:to>
      <xdr:col>10</xdr:col>
      <xdr:colOff>165100</xdr:colOff>
      <xdr:row>78</xdr:row>
      <xdr:rowOff>139489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1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130616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03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65452</xdr:rowOff>
    </xdr:from>
    <xdr:to>
      <xdr:col>6</xdr:col>
      <xdr:colOff>38100</xdr:colOff>
      <xdr:row>78</xdr:row>
      <xdr:rowOff>167052</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3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158179</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167393</xdr:rowOff>
    </xdr:from>
    <xdr:to>
      <xdr:col>24</xdr:col>
      <xdr:colOff>62865</xdr:colOff>
      <xdr:row>98</xdr:row>
      <xdr:rowOff>152600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597893"/>
          <a:ext cx="1270" cy="1356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156427</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152600</xdr:rowOff>
    </xdr:from>
    <xdr:to>
      <xdr:col>24</xdr:col>
      <xdr:colOff>152400</xdr:colOff>
      <xdr:row>98</xdr:row>
      <xdr:rowOff>152600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114070</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373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167393</xdr:rowOff>
    </xdr:from>
    <xdr:to>
      <xdr:col>24</xdr:col>
      <xdr:colOff>152400</xdr:colOff>
      <xdr:row>90</xdr:row>
      <xdr:rowOff>167393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597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126850</xdr:rowOff>
    </xdr:from>
    <xdr:to>
      <xdr:col>24</xdr:col>
      <xdr:colOff>63500</xdr:colOff>
      <xdr:row>97</xdr:row>
      <xdr:rowOff>154428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586050"/>
          <a:ext cx="838200" cy="199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21235</xdr:rowOff>
    </xdr:from>
    <xdr:ext cx="534377"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308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169808</xdr:rowOff>
    </xdr:from>
    <xdr:to>
      <xdr:col>24</xdr:col>
      <xdr:colOff>114300</xdr:colOff>
      <xdr:row>96</xdr:row>
      <xdr:rowOff>99958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5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126850</xdr:rowOff>
    </xdr:from>
    <xdr:to>
      <xdr:col>19</xdr:col>
      <xdr:colOff>177800</xdr:colOff>
      <xdr:row>99</xdr:row>
      <xdr:rowOff>18019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586050"/>
          <a:ext cx="889000" cy="40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167326</xdr:rowOff>
    </xdr:from>
    <xdr:to>
      <xdr:col>20</xdr:col>
      <xdr:colOff>38100</xdr:colOff>
      <xdr:row>95</xdr:row>
      <xdr:rowOff>97476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283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114003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530111" y="16058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18019</xdr:rowOff>
    </xdr:from>
    <xdr:to>
      <xdr:col>15</xdr:col>
      <xdr:colOff>50800</xdr:colOff>
      <xdr:row>99</xdr:row>
      <xdr:rowOff>30201</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019300" y="16991569"/>
          <a:ext cx="889000" cy="12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155913</xdr:rowOff>
    </xdr:from>
    <xdr:to>
      <xdr:col>15</xdr:col>
      <xdr:colOff>101600</xdr:colOff>
      <xdr:row>97</xdr:row>
      <xdr:rowOff>86063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6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102590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3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30201</xdr:rowOff>
    </xdr:from>
    <xdr:to>
      <xdr:col>10</xdr:col>
      <xdr:colOff>114300</xdr:colOff>
      <xdr:row>99</xdr:row>
      <xdr:rowOff>60996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7003751"/>
          <a:ext cx="889000" cy="3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26541</xdr:rowOff>
    </xdr:from>
    <xdr:to>
      <xdr:col>10</xdr:col>
      <xdr:colOff>165100</xdr:colOff>
      <xdr:row>97</xdr:row>
      <xdr:rowOff>128141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65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144668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43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43180</xdr:rowOff>
    </xdr:from>
    <xdr:to>
      <xdr:col>6</xdr:col>
      <xdr:colOff>38100</xdr:colOff>
      <xdr:row>97</xdr:row>
      <xdr:rowOff>144780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67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161307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44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103628</xdr:rowOff>
    </xdr:from>
    <xdr:to>
      <xdr:col>24</xdr:col>
      <xdr:colOff>114300</xdr:colOff>
      <xdr:row>98</xdr:row>
      <xdr:rowOff>33778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3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82055</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76050</xdr:rowOff>
    </xdr:from>
    <xdr:to>
      <xdr:col>20</xdr:col>
      <xdr:colOff>38100</xdr:colOff>
      <xdr:row>97</xdr:row>
      <xdr:rowOff>6200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53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168777</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627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138669</xdr:rowOff>
    </xdr:from>
    <xdr:to>
      <xdr:col>15</xdr:col>
      <xdr:colOff>101600</xdr:colOff>
      <xdr:row>99</xdr:row>
      <xdr:rowOff>68819</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94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59946</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703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150851</xdr:rowOff>
    </xdr:from>
    <xdr:to>
      <xdr:col>10</xdr:col>
      <xdr:colOff>165100</xdr:colOff>
      <xdr:row>99</xdr:row>
      <xdr:rowOff>81001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9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72128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70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10196</xdr:rowOff>
    </xdr:from>
    <xdr:to>
      <xdr:col>6</xdr:col>
      <xdr:colOff>38100</xdr:colOff>
      <xdr:row>99</xdr:row>
      <xdr:rowOff>111796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9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102923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707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160800</xdr:rowOff>
    </xdr:from>
    <xdr:to>
      <xdr:col>54</xdr:col>
      <xdr:colOff>189865</xdr:colOff>
      <xdr:row>37</xdr:row>
      <xdr:rowOff>55429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04300"/>
          <a:ext cx="1270" cy="1094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59256</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02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55429</xdr:rowOff>
    </xdr:from>
    <xdr:to>
      <xdr:col>55</xdr:col>
      <xdr:colOff>88900</xdr:colOff>
      <xdr:row>37</xdr:row>
      <xdr:rowOff>55429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399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107477</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79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160800</xdr:rowOff>
    </xdr:from>
    <xdr:to>
      <xdr:col>55</xdr:col>
      <xdr:colOff>88900</xdr:colOff>
      <xdr:row>30</xdr:row>
      <xdr:rowOff>160800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16951</xdr:rowOff>
    </xdr:from>
    <xdr:to>
      <xdr:col>55</xdr:col>
      <xdr:colOff>0</xdr:colOff>
      <xdr:row>36</xdr:row>
      <xdr:rowOff>84630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89151"/>
          <a:ext cx="838200" cy="6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81538</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108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58661</xdr:rowOff>
    </xdr:from>
    <xdr:to>
      <xdr:col>55</xdr:col>
      <xdr:colOff>50800</xdr:colOff>
      <xdr:row>35</xdr:row>
      <xdr:rowOff>160261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9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144564</xdr:rowOff>
    </xdr:from>
    <xdr:to>
      <xdr:col>50</xdr:col>
      <xdr:colOff>114300</xdr:colOff>
      <xdr:row>36</xdr:row>
      <xdr:rowOff>84630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5630964"/>
          <a:ext cx="889000" cy="6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103329</xdr:rowOff>
    </xdr:from>
    <xdr:to>
      <xdr:col>50</xdr:col>
      <xdr:colOff>165100</xdr:colOff>
      <xdr:row>36</xdr:row>
      <xdr:rowOff>33479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0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50006</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7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144564</xdr:rowOff>
    </xdr:from>
    <xdr:to>
      <xdr:col>45</xdr:col>
      <xdr:colOff>177800</xdr:colOff>
      <xdr:row>35</xdr:row>
      <xdr:rowOff>170506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630964"/>
          <a:ext cx="889000" cy="54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124155</xdr:rowOff>
    </xdr:from>
    <xdr:to>
      <xdr:col>46</xdr:col>
      <xdr:colOff>38100</xdr:colOff>
      <xdr:row>33</xdr:row>
      <xdr:rowOff>54305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561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45432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7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170506</xdr:rowOff>
    </xdr:from>
    <xdr:to>
      <xdr:col>41</xdr:col>
      <xdr:colOff>50800</xdr:colOff>
      <xdr:row>36</xdr:row>
      <xdr:rowOff>143015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171256"/>
          <a:ext cx="889000" cy="143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3376</xdr:rowOff>
    </xdr:from>
    <xdr:to>
      <xdr:col>41</xdr:col>
      <xdr:colOff>101600</xdr:colOff>
      <xdr:row>36</xdr:row>
      <xdr:rowOff>104976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5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96103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68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25153</xdr:rowOff>
    </xdr:from>
    <xdr:to>
      <xdr:col>36</xdr:col>
      <xdr:colOff>165100</xdr:colOff>
      <xdr:row>36</xdr:row>
      <xdr:rowOff>126753</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7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143280</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97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137601</xdr:rowOff>
    </xdr:from>
    <xdr:to>
      <xdr:col>55</xdr:col>
      <xdr:colOff>50800</xdr:colOff>
      <xdr:row>36</xdr:row>
      <xdr:rowOff>67751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3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116028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16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33830</xdr:rowOff>
    </xdr:from>
    <xdr:to>
      <xdr:col>50</xdr:col>
      <xdr:colOff>165100</xdr:colOff>
      <xdr:row>36</xdr:row>
      <xdr:rowOff>135430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126557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93764</xdr:rowOff>
    </xdr:from>
    <xdr:to>
      <xdr:col>46</xdr:col>
      <xdr:colOff>38100</xdr:colOff>
      <xdr:row>33</xdr:row>
      <xdr:rowOff>23914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580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40441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355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119706</xdr:rowOff>
    </xdr:from>
    <xdr:to>
      <xdr:col>41</xdr:col>
      <xdr:colOff>101600</xdr:colOff>
      <xdr:row>36</xdr:row>
      <xdr:rowOff>49856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1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66383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895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92215</xdr:rowOff>
    </xdr:from>
    <xdr:to>
      <xdr:col>36</xdr:col>
      <xdr:colOff>165100</xdr:colOff>
      <xdr:row>37</xdr:row>
      <xdr:rowOff>22365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6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13492</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5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93628</xdr:rowOff>
    </xdr:from>
    <xdr:to>
      <xdr:col>54</xdr:col>
      <xdr:colOff>189865</xdr:colOff>
      <xdr:row>59</xdr:row>
      <xdr:rowOff>30348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666128"/>
          <a:ext cx="1270" cy="147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34175</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14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30348</xdr:rowOff>
    </xdr:from>
    <xdr:to>
      <xdr:col>55</xdr:col>
      <xdr:colOff>88900</xdr:colOff>
      <xdr:row>59</xdr:row>
      <xdr:rowOff>30348</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145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40305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441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93628</xdr:rowOff>
    </xdr:from>
    <xdr:to>
      <xdr:col>55</xdr:col>
      <xdr:colOff>88900</xdr:colOff>
      <xdr:row>50</xdr:row>
      <xdr:rowOff>93628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6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92046</xdr:rowOff>
    </xdr:from>
    <xdr:to>
      <xdr:col>55</xdr:col>
      <xdr:colOff>0</xdr:colOff>
      <xdr:row>56</xdr:row>
      <xdr:rowOff>73435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21796"/>
          <a:ext cx="838200" cy="15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59140</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31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80713</xdr:rowOff>
    </xdr:from>
    <xdr:to>
      <xdr:col>55</xdr:col>
      <xdr:colOff>50800</xdr:colOff>
      <xdr:row>58</xdr:row>
      <xdr:rowOff>10863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85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56147</xdr:rowOff>
    </xdr:from>
    <xdr:to>
      <xdr:col>50</xdr:col>
      <xdr:colOff>114300</xdr:colOff>
      <xdr:row>56</xdr:row>
      <xdr:rowOff>73435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657347"/>
          <a:ext cx="889000" cy="1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110317</xdr:rowOff>
    </xdr:from>
    <xdr:to>
      <xdr:col>50</xdr:col>
      <xdr:colOff>165100</xdr:colOff>
      <xdr:row>58</xdr:row>
      <xdr:rowOff>40467</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82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31594</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7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110854</xdr:rowOff>
    </xdr:from>
    <xdr:to>
      <xdr:col>45</xdr:col>
      <xdr:colOff>177800</xdr:colOff>
      <xdr:row>56</xdr:row>
      <xdr:rowOff>56147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540604"/>
          <a:ext cx="889000" cy="11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81402</xdr:rowOff>
    </xdr:from>
    <xdr:to>
      <xdr:col>46</xdr:col>
      <xdr:colOff>38100</xdr:colOff>
      <xdr:row>58</xdr:row>
      <xdr:rowOff>11552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85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2679</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94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74758</xdr:rowOff>
    </xdr:from>
    <xdr:to>
      <xdr:col>41</xdr:col>
      <xdr:colOff>50800</xdr:colOff>
      <xdr:row>55</xdr:row>
      <xdr:rowOff>110854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333058"/>
          <a:ext cx="889000" cy="207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85661</xdr:rowOff>
    </xdr:from>
    <xdr:to>
      <xdr:col>41</xdr:col>
      <xdr:colOff>101600</xdr:colOff>
      <xdr:row>58</xdr:row>
      <xdr:rowOff>15811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85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6938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951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37458</xdr:rowOff>
    </xdr:from>
    <xdr:to>
      <xdr:col>36</xdr:col>
      <xdr:colOff>165100</xdr:colOff>
      <xdr:row>57</xdr:row>
      <xdr:rowOff>139058</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81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130185</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90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41246</xdr:rowOff>
    </xdr:from>
    <xdr:to>
      <xdr:col>55</xdr:col>
      <xdr:colOff>50800</xdr:colOff>
      <xdr:row>55</xdr:row>
      <xdr:rowOff>142846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7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64123</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2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22635</xdr:rowOff>
    </xdr:from>
    <xdr:to>
      <xdr:col>50</xdr:col>
      <xdr:colOff>165100</xdr:colOff>
      <xdr:row>56</xdr:row>
      <xdr:rowOff>124235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2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140762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39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5347</xdr:rowOff>
    </xdr:from>
    <xdr:to>
      <xdr:col>46</xdr:col>
      <xdr:colOff>38100</xdr:colOff>
      <xdr:row>56</xdr:row>
      <xdr:rowOff>106947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60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123474</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38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60054</xdr:rowOff>
    </xdr:from>
    <xdr:to>
      <xdr:col>41</xdr:col>
      <xdr:colOff>101600</xdr:colOff>
      <xdr:row>55</xdr:row>
      <xdr:rowOff>161654</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8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6731</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26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23958</xdr:rowOff>
    </xdr:from>
    <xdr:to>
      <xdr:col>36</xdr:col>
      <xdr:colOff>165100</xdr:colOff>
      <xdr:row>54</xdr:row>
      <xdr:rowOff>125558</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28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142085</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905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61907</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3407"/>
          <a:ext cx="1270" cy="1449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8584</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61907</xdr:rowOff>
    </xdr:from>
    <xdr:to>
      <xdr:col>55</xdr:col>
      <xdr:colOff>88900</xdr:colOff>
      <xdr:row>70</xdr:row>
      <xdr:rowOff>61907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34891</xdr:rowOff>
    </xdr:from>
    <xdr:to>
      <xdr:col>55</xdr:col>
      <xdr:colOff>0</xdr:colOff>
      <xdr:row>78</xdr:row>
      <xdr:rowOff>105556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407991"/>
          <a:ext cx="838200" cy="7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145062</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75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122185</xdr:rowOff>
    </xdr:from>
    <xdr:to>
      <xdr:col>55</xdr:col>
      <xdr:colOff>50800</xdr:colOff>
      <xdr:row>78</xdr:row>
      <xdr:rowOff>52335</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2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5621</xdr:rowOff>
    </xdr:from>
    <xdr:to>
      <xdr:col>50</xdr:col>
      <xdr:colOff>114300</xdr:colOff>
      <xdr:row>78</xdr:row>
      <xdr:rowOff>34891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378721"/>
          <a:ext cx="889000" cy="29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149871</xdr:rowOff>
    </xdr:from>
    <xdr:to>
      <xdr:col>50</xdr:col>
      <xdr:colOff>165100</xdr:colOff>
      <xdr:row>78</xdr:row>
      <xdr:rowOff>80021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5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96548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2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81983</xdr:rowOff>
    </xdr:from>
    <xdr:to>
      <xdr:col>45</xdr:col>
      <xdr:colOff>177800</xdr:colOff>
      <xdr:row>78</xdr:row>
      <xdr:rowOff>5621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12183"/>
          <a:ext cx="889000" cy="26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121841</xdr:rowOff>
    </xdr:from>
    <xdr:to>
      <xdr:col>46</xdr:col>
      <xdr:colOff>38100</xdr:colOff>
      <xdr:row>78</xdr:row>
      <xdr:rowOff>51991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68518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98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36692</xdr:rowOff>
    </xdr:from>
    <xdr:to>
      <xdr:col>41</xdr:col>
      <xdr:colOff>50800</xdr:colOff>
      <xdr:row>76</xdr:row>
      <xdr:rowOff>81983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066892"/>
          <a:ext cx="889000" cy="4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118188</xdr:rowOff>
    </xdr:from>
    <xdr:to>
      <xdr:col>41</xdr:col>
      <xdr:colOff>101600</xdr:colOff>
      <xdr:row>78</xdr:row>
      <xdr:rowOff>48338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19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39465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1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111362</xdr:rowOff>
    </xdr:from>
    <xdr:to>
      <xdr:col>36</xdr:col>
      <xdr:colOff>165100</xdr:colOff>
      <xdr:row>78</xdr:row>
      <xdr:rowOff>41512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1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32639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0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54756</xdr:rowOff>
    </xdr:from>
    <xdr:to>
      <xdr:col>55</xdr:col>
      <xdr:colOff>50800</xdr:colOff>
      <xdr:row>78</xdr:row>
      <xdr:rowOff>156356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141133</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4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155541</xdr:rowOff>
    </xdr:from>
    <xdr:to>
      <xdr:col>50</xdr:col>
      <xdr:colOff>165100</xdr:colOff>
      <xdr:row>78</xdr:row>
      <xdr:rowOff>85691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5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76818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4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126271</xdr:rowOff>
    </xdr:from>
    <xdr:to>
      <xdr:col>46</xdr:col>
      <xdr:colOff>38100</xdr:colOff>
      <xdr:row>78</xdr:row>
      <xdr:rowOff>56421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2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47548</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2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31183</xdr:rowOff>
    </xdr:from>
    <xdr:to>
      <xdr:col>41</xdr:col>
      <xdr:colOff>101600</xdr:colOff>
      <xdr:row>76</xdr:row>
      <xdr:rowOff>132783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6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149310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3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157342</xdr:rowOff>
    </xdr:from>
    <xdr:to>
      <xdr:col>36</xdr:col>
      <xdr:colOff>165100</xdr:colOff>
      <xdr:row>76</xdr:row>
      <xdr:rowOff>87492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01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104020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79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54263</xdr:rowOff>
    </xdr:from>
    <xdr:to>
      <xdr:col>54</xdr:col>
      <xdr:colOff>189865</xdr:colOff>
      <xdr:row>98</xdr:row>
      <xdr:rowOff>120214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827663"/>
          <a:ext cx="1270" cy="109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124041</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120214</xdr:rowOff>
    </xdr:from>
    <xdr:to>
      <xdr:col>55</xdr:col>
      <xdr:colOff>88900</xdr:colOff>
      <xdr:row>98</xdr:row>
      <xdr:rowOff>120214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2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940</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602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54263</xdr:rowOff>
    </xdr:from>
    <xdr:to>
      <xdr:col>55</xdr:col>
      <xdr:colOff>88900</xdr:colOff>
      <xdr:row>92</xdr:row>
      <xdr:rowOff>54263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82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101451</xdr:rowOff>
    </xdr:from>
    <xdr:to>
      <xdr:col>55</xdr:col>
      <xdr:colOff>0</xdr:colOff>
      <xdr:row>95</xdr:row>
      <xdr:rowOff>26479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046301"/>
          <a:ext cx="838200" cy="267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164222</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23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14345</xdr:rowOff>
    </xdr:from>
    <xdr:to>
      <xdr:col>55</xdr:col>
      <xdr:colOff>50800</xdr:colOff>
      <xdr:row>97</xdr:row>
      <xdr:rowOff>115945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26479</xdr:rowOff>
    </xdr:from>
    <xdr:to>
      <xdr:col>50</xdr:col>
      <xdr:colOff>114300</xdr:colOff>
      <xdr:row>95</xdr:row>
      <xdr:rowOff>88740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314229"/>
          <a:ext cx="889000" cy="6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39463</xdr:rowOff>
    </xdr:from>
    <xdr:to>
      <xdr:col>50</xdr:col>
      <xdr:colOff>165100</xdr:colOff>
      <xdr:row>97</xdr:row>
      <xdr:rowOff>141063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132190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76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88740</xdr:rowOff>
    </xdr:from>
    <xdr:to>
      <xdr:col>45</xdr:col>
      <xdr:colOff>177800</xdr:colOff>
      <xdr:row>96</xdr:row>
      <xdr:rowOff>43314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376490"/>
          <a:ext cx="889000" cy="12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15839</xdr:rowOff>
    </xdr:from>
    <xdr:to>
      <xdr:col>46</xdr:col>
      <xdr:colOff>38100</xdr:colOff>
      <xdr:row>97</xdr:row>
      <xdr:rowOff>117439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108566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3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79299</xdr:rowOff>
    </xdr:from>
    <xdr:to>
      <xdr:col>41</xdr:col>
      <xdr:colOff>50800</xdr:colOff>
      <xdr:row>96</xdr:row>
      <xdr:rowOff>43314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195599"/>
          <a:ext cx="889000" cy="306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24919</xdr:rowOff>
    </xdr:from>
    <xdr:to>
      <xdr:col>41</xdr:col>
      <xdr:colOff>101600</xdr:colOff>
      <xdr:row>97</xdr:row>
      <xdr:rowOff>126519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5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117646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4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140343</xdr:rowOff>
    </xdr:from>
    <xdr:to>
      <xdr:col>36</xdr:col>
      <xdr:colOff>165100</xdr:colOff>
      <xdr:row>97</xdr:row>
      <xdr:rowOff>70493</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59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61620</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69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50651</xdr:rowOff>
    </xdr:from>
    <xdr:to>
      <xdr:col>55</xdr:col>
      <xdr:colOff>50800</xdr:colOff>
      <xdr:row>93</xdr:row>
      <xdr:rowOff>152251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995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73528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846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147129</xdr:rowOff>
    </xdr:from>
    <xdr:to>
      <xdr:col>50</xdr:col>
      <xdr:colOff>165100</xdr:colOff>
      <xdr:row>95</xdr:row>
      <xdr:rowOff>77279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26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93806</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03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37940</xdr:rowOff>
    </xdr:from>
    <xdr:to>
      <xdr:col>46</xdr:col>
      <xdr:colOff>38100</xdr:colOff>
      <xdr:row>95</xdr:row>
      <xdr:rowOff>139540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32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156067</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100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163964</xdr:rowOff>
    </xdr:from>
    <xdr:to>
      <xdr:col>41</xdr:col>
      <xdr:colOff>101600</xdr:colOff>
      <xdr:row>96</xdr:row>
      <xdr:rowOff>94114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4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110641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2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28499</xdr:rowOff>
    </xdr:from>
    <xdr:to>
      <xdr:col>36</xdr:col>
      <xdr:colOff>165100</xdr:colOff>
      <xdr:row>94</xdr:row>
      <xdr:rowOff>130099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14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146626</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5920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103816</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247316"/>
          <a:ext cx="1269" cy="153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121148</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807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50493</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502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103816</xdr:rowOff>
    </xdr:from>
    <xdr:to>
      <xdr:col>86</xdr:col>
      <xdr:colOff>25400</xdr:colOff>
      <xdr:row>30</xdr:row>
      <xdr:rowOff>103816</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2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15639</xdr:rowOff>
    </xdr:from>
    <xdr:to>
      <xdr:col>85</xdr:col>
      <xdr:colOff>127000</xdr:colOff>
      <xdr:row>39</xdr:row>
      <xdr:rowOff>71548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02189"/>
          <a:ext cx="838200" cy="5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38599</xdr:rowOff>
    </xdr:from>
    <xdr:ext cx="469744"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553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15722</xdr:rowOff>
    </xdr:from>
    <xdr:to>
      <xdr:col>85</xdr:col>
      <xdr:colOff>177800</xdr:colOff>
      <xdr:row>39</xdr:row>
      <xdr:rowOff>117322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70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142061</xdr:rowOff>
    </xdr:from>
    <xdr:to>
      <xdr:col>81</xdr:col>
      <xdr:colOff>50800</xdr:colOff>
      <xdr:row>39</xdr:row>
      <xdr:rowOff>15639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485711"/>
          <a:ext cx="889000" cy="2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17423</xdr:rowOff>
    </xdr:from>
    <xdr:to>
      <xdr:col>81</xdr:col>
      <xdr:colOff>101600</xdr:colOff>
      <xdr:row>39</xdr:row>
      <xdr:rowOff>119023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70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110150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7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142061</xdr:rowOff>
    </xdr:from>
    <xdr:to>
      <xdr:col>76</xdr:col>
      <xdr:colOff>114300</xdr:colOff>
      <xdr:row>38</xdr:row>
      <xdr:rowOff>16825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3703300" y="6485711"/>
          <a:ext cx="889000" cy="4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168407</xdr:rowOff>
    </xdr:from>
    <xdr:to>
      <xdr:col>76</xdr:col>
      <xdr:colOff>165100</xdr:colOff>
      <xdr:row>39</xdr:row>
      <xdr:rowOff>98557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89684</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7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16825</xdr:rowOff>
    </xdr:from>
    <xdr:to>
      <xdr:col>71</xdr:col>
      <xdr:colOff>177800</xdr:colOff>
      <xdr:row>38</xdr:row>
      <xdr:rowOff>124195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531925"/>
          <a:ext cx="889000" cy="10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3913</xdr:rowOff>
    </xdr:from>
    <xdr:to>
      <xdr:col>72</xdr:col>
      <xdr:colOff>38100</xdr:colOff>
      <xdr:row>39</xdr:row>
      <xdr:rowOff>105513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69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96640</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78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17864</xdr:rowOff>
    </xdr:from>
    <xdr:to>
      <xdr:col>67</xdr:col>
      <xdr:colOff>101600</xdr:colOff>
      <xdr:row>39</xdr:row>
      <xdr:rowOff>119464</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70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110591</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9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20748</xdr:rowOff>
    </xdr:from>
    <xdr:to>
      <xdr:col>85</xdr:col>
      <xdr:colOff>177800</xdr:colOff>
      <xdr:row>39</xdr:row>
      <xdr:rowOff>122348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70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165599</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68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136289</xdr:rowOff>
    </xdr:from>
    <xdr:to>
      <xdr:col>81</xdr:col>
      <xdr:colOff>101600</xdr:colOff>
      <xdr:row>39</xdr:row>
      <xdr:rowOff>66439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5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82966</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14111" y="64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91261</xdr:rowOff>
    </xdr:from>
    <xdr:to>
      <xdr:col>76</xdr:col>
      <xdr:colOff>165100</xdr:colOff>
      <xdr:row>38</xdr:row>
      <xdr:rowOff>21411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43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37938</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621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137474</xdr:rowOff>
    </xdr:from>
    <xdr:to>
      <xdr:col>72</xdr:col>
      <xdr:colOff>38100</xdr:colOff>
      <xdr:row>38</xdr:row>
      <xdr:rowOff>67624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4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84151</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625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73395</xdr:rowOff>
    </xdr:from>
    <xdr:to>
      <xdr:col>67</xdr:col>
      <xdr:colOff>101600</xdr:colOff>
      <xdr:row>39</xdr:row>
      <xdr:rowOff>3545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58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20071</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6363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51</xdr:row>
      <xdr:rowOff>4535</xdr:rowOff>
    </xdr:from>
    <xdr:to>
      <xdr:col>76</xdr:col>
      <xdr:colOff>165100</xdr:colOff>
      <xdr:row>51</xdr:row>
      <xdr:rowOff>106135</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49</xdr:row>
      <xdr:rowOff>122662</xdr:rowOff>
    </xdr:from>
    <xdr:ext cx="313932"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35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166850</xdr:rowOff>
    </xdr:from>
    <xdr:to>
      <xdr:col>85</xdr:col>
      <xdr:colOff>126364</xdr:colOff>
      <xdr:row>78</xdr:row>
      <xdr:rowOff>75113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1996900"/>
          <a:ext cx="1269" cy="1451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78940</xdr:rowOff>
    </xdr:from>
    <xdr:ext cx="534377"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52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75113</xdr:rowOff>
    </xdr:from>
    <xdr:to>
      <xdr:col>86</xdr:col>
      <xdr:colOff>25400</xdr:colOff>
      <xdr:row>78</xdr:row>
      <xdr:rowOff>75113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48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113527</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166850</xdr:rowOff>
    </xdr:from>
    <xdr:to>
      <xdr:col>86</xdr:col>
      <xdr:colOff>25400</xdr:colOff>
      <xdr:row>69</xdr:row>
      <xdr:rowOff>166850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19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16873</xdr:rowOff>
    </xdr:from>
    <xdr:to>
      <xdr:col>85</xdr:col>
      <xdr:colOff>127000</xdr:colOff>
      <xdr:row>76</xdr:row>
      <xdr:rowOff>73749</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3047073"/>
          <a:ext cx="8382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157799</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301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7922</xdr:rowOff>
    </xdr:from>
    <xdr:to>
      <xdr:col>85</xdr:col>
      <xdr:colOff>177800</xdr:colOff>
      <xdr:row>76</xdr:row>
      <xdr:rowOff>109522</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3038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73749</xdr:rowOff>
    </xdr:from>
    <xdr:to>
      <xdr:col>81</xdr:col>
      <xdr:colOff>50800</xdr:colOff>
      <xdr:row>77</xdr:row>
      <xdr:rowOff>36274</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3103949"/>
          <a:ext cx="889000" cy="13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26065</xdr:rowOff>
    </xdr:from>
    <xdr:to>
      <xdr:col>81</xdr:col>
      <xdr:colOff>101600</xdr:colOff>
      <xdr:row>76</xdr:row>
      <xdr:rowOff>127665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30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118792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148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36274</xdr:rowOff>
    </xdr:from>
    <xdr:to>
      <xdr:col>76</xdr:col>
      <xdr:colOff>114300</xdr:colOff>
      <xdr:row>77</xdr:row>
      <xdr:rowOff>71729</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3703300" y="13237924"/>
          <a:ext cx="889000" cy="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61757</xdr:rowOff>
    </xdr:from>
    <xdr:to>
      <xdr:col>76</xdr:col>
      <xdr:colOff>165100</xdr:colOff>
      <xdr:row>76</xdr:row>
      <xdr:rowOff>163357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309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8434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6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71729</xdr:rowOff>
    </xdr:from>
    <xdr:to>
      <xdr:col>71</xdr:col>
      <xdr:colOff>177800</xdr:colOff>
      <xdr:row>77</xdr:row>
      <xdr:rowOff>99368</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flipV="1">
          <a:off x="12814300" y="13273379"/>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49650</xdr:rowOff>
    </xdr:from>
    <xdr:to>
      <xdr:col>72</xdr:col>
      <xdr:colOff>38100</xdr:colOff>
      <xdr:row>76</xdr:row>
      <xdr:rowOff>151250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30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167777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5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77553</xdr:rowOff>
    </xdr:from>
    <xdr:to>
      <xdr:col>67</xdr:col>
      <xdr:colOff>101600</xdr:colOff>
      <xdr:row>77</xdr:row>
      <xdr:rowOff>7703</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310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24231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8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137523</xdr:rowOff>
    </xdr:from>
    <xdr:to>
      <xdr:col>85</xdr:col>
      <xdr:colOff>177800</xdr:colOff>
      <xdr:row>76</xdr:row>
      <xdr:rowOff>67673</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99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160400</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84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22949</xdr:rowOff>
    </xdr:from>
    <xdr:to>
      <xdr:col>81</xdr:col>
      <xdr:colOff>101600</xdr:colOff>
      <xdr:row>76</xdr:row>
      <xdr:rowOff>124549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30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141076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82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156924</xdr:rowOff>
    </xdr:from>
    <xdr:to>
      <xdr:col>76</xdr:col>
      <xdr:colOff>165100</xdr:colOff>
      <xdr:row>77</xdr:row>
      <xdr:rowOff>87074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318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78201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32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20929</xdr:rowOff>
    </xdr:from>
    <xdr:to>
      <xdr:col>72</xdr:col>
      <xdr:colOff>38100</xdr:colOff>
      <xdr:row>77</xdr:row>
      <xdr:rowOff>122529</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322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113656</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33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48568</xdr:rowOff>
    </xdr:from>
    <xdr:to>
      <xdr:col>67</xdr:col>
      <xdr:colOff>101600</xdr:colOff>
      <xdr:row>77</xdr:row>
      <xdr:rowOff>150168</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325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141295</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334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a:extLst>
            <a:ext uri="{FF2B5EF4-FFF2-40B4-BE49-F238E27FC236}">
              <a16:creationId xmlns:a16="http://schemas.microsoft.com/office/drawing/2014/main" id="{00000000-0008-0000-06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79890</xdr:rowOff>
    </xdr:from>
    <xdr:to>
      <xdr:col>85</xdr:col>
      <xdr:colOff>126364</xdr:colOff>
      <xdr:row>98</xdr:row>
      <xdr:rowOff>132107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6317595" y="15853290"/>
          <a:ext cx="1269" cy="1080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135934</xdr:rowOff>
    </xdr:from>
    <xdr:ext cx="469744" cy="259045"/>
    <xdr:sp macro="" textlink="">
      <xdr:nvSpPr>
        <xdr:cNvPr id="687" name="積立金最小値テキスト">
          <a:extLst>
            <a:ext uri="{FF2B5EF4-FFF2-40B4-BE49-F238E27FC236}">
              <a16:creationId xmlns:a16="http://schemas.microsoft.com/office/drawing/2014/main" id="{00000000-0008-0000-0600-0000AF020000}"/>
            </a:ext>
          </a:extLst>
        </xdr:cNvPr>
        <xdr:cNvSpPr txBox="1"/>
      </xdr:nvSpPr>
      <xdr:spPr>
        <a:xfrm>
          <a:off x="16370300" y="1693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132107</xdr:rowOff>
    </xdr:from>
    <xdr:to>
      <xdr:col>86</xdr:col>
      <xdr:colOff>25400</xdr:colOff>
      <xdr:row>98</xdr:row>
      <xdr:rowOff>132107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693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26567</xdr:rowOff>
    </xdr:from>
    <xdr:ext cx="599010" cy="259045"/>
    <xdr:sp macro="" textlink="">
      <xdr:nvSpPr>
        <xdr:cNvPr id="689" name="積立金最大値テキスト">
          <a:extLst>
            <a:ext uri="{FF2B5EF4-FFF2-40B4-BE49-F238E27FC236}">
              <a16:creationId xmlns:a16="http://schemas.microsoft.com/office/drawing/2014/main" id="{00000000-0008-0000-0600-0000B1020000}"/>
            </a:ext>
          </a:extLst>
        </xdr:cNvPr>
        <xdr:cNvSpPr txBox="1"/>
      </xdr:nvSpPr>
      <xdr:spPr>
        <a:xfrm>
          <a:off x="16370300" y="15628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79890</xdr:rowOff>
    </xdr:from>
    <xdr:to>
      <xdr:col>86</xdr:col>
      <xdr:colOff>25400</xdr:colOff>
      <xdr:row>92</xdr:row>
      <xdr:rowOff>79890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5853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124411</xdr:rowOff>
    </xdr:from>
    <xdr:to>
      <xdr:col>85</xdr:col>
      <xdr:colOff>127000</xdr:colOff>
      <xdr:row>97</xdr:row>
      <xdr:rowOff>155866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5481300" y="16240711"/>
          <a:ext cx="838200" cy="54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18288</xdr:rowOff>
    </xdr:from>
    <xdr:ext cx="534377" cy="259045"/>
    <xdr:sp macro="" textlink="">
      <xdr:nvSpPr>
        <xdr:cNvPr id="692" name="積立金平均値テキスト">
          <a:extLst>
            <a:ext uri="{FF2B5EF4-FFF2-40B4-BE49-F238E27FC236}">
              <a16:creationId xmlns:a16="http://schemas.microsoft.com/office/drawing/2014/main" id="{00000000-0008-0000-0600-0000B4020000}"/>
            </a:ext>
          </a:extLst>
        </xdr:cNvPr>
        <xdr:cNvSpPr txBox="1"/>
      </xdr:nvSpPr>
      <xdr:spPr>
        <a:xfrm>
          <a:off x="16370300" y="166489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39861</xdr:rowOff>
    </xdr:from>
    <xdr:to>
      <xdr:col>85</xdr:col>
      <xdr:colOff>177800</xdr:colOff>
      <xdr:row>97</xdr:row>
      <xdr:rowOff>141461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6268700" y="1667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155866</xdr:rowOff>
    </xdr:from>
    <xdr:to>
      <xdr:col>81</xdr:col>
      <xdr:colOff>50800</xdr:colOff>
      <xdr:row>98</xdr:row>
      <xdr:rowOff>128586</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4592300" y="16786516"/>
          <a:ext cx="889000" cy="144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30342</xdr:rowOff>
    </xdr:from>
    <xdr:to>
      <xdr:col>81</xdr:col>
      <xdr:colOff>101600</xdr:colOff>
      <xdr:row>97</xdr:row>
      <xdr:rowOff>131942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5430500" y="16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148469</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127346</xdr:rowOff>
    </xdr:from>
    <xdr:to>
      <xdr:col>76</xdr:col>
      <xdr:colOff>114300</xdr:colOff>
      <xdr:row>98</xdr:row>
      <xdr:rowOff>128586</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3703300" y="16929446"/>
          <a:ext cx="889000" cy="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114018</xdr:rowOff>
    </xdr:from>
    <xdr:to>
      <xdr:col>76</xdr:col>
      <xdr:colOff>165100</xdr:colOff>
      <xdr:row>98</xdr:row>
      <xdr:rowOff>44168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45415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60695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1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89577</xdr:rowOff>
    </xdr:from>
    <xdr:to>
      <xdr:col>71</xdr:col>
      <xdr:colOff>177800</xdr:colOff>
      <xdr:row>98</xdr:row>
      <xdr:rowOff>127346</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2814300" y="16891677"/>
          <a:ext cx="889000" cy="3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135302</xdr:rowOff>
    </xdr:from>
    <xdr:to>
      <xdr:col>72</xdr:col>
      <xdr:colOff>38100</xdr:colOff>
      <xdr:row>98</xdr:row>
      <xdr:rowOff>65452</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3652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81979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54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144335</xdr:rowOff>
    </xdr:from>
    <xdr:to>
      <xdr:col>67</xdr:col>
      <xdr:colOff>101600</xdr:colOff>
      <xdr:row>98</xdr:row>
      <xdr:rowOff>74485</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2763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91012</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550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73611</xdr:rowOff>
    </xdr:from>
    <xdr:to>
      <xdr:col>85</xdr:col>
      <xdr:colOff>177800</xdr:colOff>
      <xdr:row>95</xdr:row>
      <xdr:rowOff>3761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6268700" y="16189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96488</xdr:rowOff>
    </xdr:from>
    <xdr:ext cx="599010" cy="259045"/>
    <xdr:sp macro="" textlink="">
      <xdr:nvSpPr>
        <xdr:cNvPr id="711" name="積立金該当値テキスト">
          <a:extLst>
            <a:ext uri="{FF2B5EF4-FFF2-40B4-BE49-F238E27FC236}">
              <a16:creationId xmlns:a16="http://schemas.microsoft.com/office/drawing/2014/main" id="{00000000-0008-0000-0600-0000C7020000}"/>
            </a:ext>
          </a:extLst>
        </xdr:cNvPr>
        <xdr:cNvSpPr txBox="1"/>
      </xdr:nvSpPr>
      <xdr:spPr>
        <a:xfrm>
          <a:off x="16370300" y="16041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105066</xdr:rowOff>
    </xdr:from>
    <xdr:to>
      <xdr:col>81</xdr:col>
      <xdr:colOff>101600</xdr:colOff>
      <xdr:row>98</xdr:row>
      <xdr:rowOff>35216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5430500" y="167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26343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5214111" y="1682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77786</xdr:rowOff>
    </xdr:from>
    <xdr:to>
      <xdr:col>76</xdr:col>
      <xdr:colOff>165100</xdr:colOff>
      <xdr:row>99</xdr:row>
      <xdr:rowOff>7936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4541500" y="1687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170513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4357428" y="1697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76546</xdr:rowOff>
    </xdr:from>
    <xdr:to>
      <xdr:col>72</xdr:col>
      <xdr:colOff>38100</xdr:colOff>
      <xdr:row>99</xdr:row>
      <xdr:rowOff>6696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3652500" y="1687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169273</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3468428" y="1697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38777</xdr:rowOff>
    </xdr:from>
    <xdr:to>
      <xdr:col>67</xdr:col>
      <xdr:colOff>101600</xdr:colOff>
      <xdr:row>98</xdr:row>
      <xdr:rowOff>140377</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2763500" y="1684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131504</xdr:rowOff>
    </xdr:from>
    <xdr:ext cx="534377"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2547111" y="169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62273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05773"/>
          <a:ext cx="1269" cy="144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8950</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498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62273</xdr:rowOff>
    </xdr:from>
    <xdr:to>
      <xdr:col>116</xdr:col>
      <xdr:colOff>152400</xdr:colOff>
      <xdr:row>30</xdr:row>
      <xdr:rowOff>62273</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0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8633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522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157206</xdr:rowOff>
    </xdr:from>
    <xdr:to>
      <xdr:col>116</xdr:col>
      <xdr:colOff>114300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160086</xdr:rowOff>
    </xdr:from>
    <xdr:to>
      <xdr:col>112</xdr:col>
      <xdr:colOff>38100</xdr:colOff>
      <xdr:row>38</xdr:row>
      <xdr:rowOff>90236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106763</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165915</xdr:rowOff>
    </xdr:from>
    <xdr:to>
      <xdr:col>107</xdr:col>
      <xdr:colOff>101600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13531</xdr:rowOff>
    </xdr:from>
    <xdr:to>
      <xdr:col>102</xdr:col>
      <xdr:colOff>165100</xdr:colOff>
      <xdr:row>38</xdr:row>
      <xdr:rowOff>115131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131658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33807</xdr:rowOff>
    </xdr:from>
    <xdr:to>
      <xdr:col>98</xdr:col>
      <xdr:colOff>38100</xdr:colOff>
      <xdr:row>38</xdr:row>
      <xdr:rowOff>135407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151934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24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164884</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565934"/>
          <a:ext cx="1269" cy="1594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111561</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4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164884</xdr:rowOff>
    </xdr:from>
    <xdr:to>
      <xdr:col>116</xdr:col>
      <xdr:colOff>152400</xdr:colOff>
      <xdr:row>49</xdr:row>
      <xdr:rowOff>164884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565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68720</xdr:rowOff>
    </xdr:from>
    <xdr:to>
      <xdr:col>116</xdr:col>
      <xdr:colOff>63500</xdr:colOff>
      <xdr:row>57</xdr:row>
      <xdr:rowOff>78778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841370"/>
          <a:ext cx="8382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155338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9279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5461</xdr:rowOff>
    </xdr:from>
    <xdr:to>
      <xdr:col>116</xdr:col>
      <xdr:colOff>114300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78778</xdr:rowOff>
    </xdr:from>
    <xdr:to>
      <xdr:col>111</xdr:col>
      <xdr:colOff>177800</xdr:colOff>
      <xdr:row>57</xdr:row>
      <xdr:rowOff>85751</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851428"/>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162585</xdr:rowOff>
    </xdr:from>
    <xdr:to>
      <xdr:col>112</xdr:col>
      <xdr:colOff>38100</xdr:colOff>
      <xdr:row>58</xdr:row>
      <xdr:rowOff>92735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83862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02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85751</xdr:rowOff>
    </xdr:from>
    <xdr:to>
      <xdr:col>107</xdr:col>
      <xdr:colOff>50800</xdr:colOff>
      <xdr:row>58</xdr:row>
      <xdr:rowOff>10693</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19545300" y="9858401"/>
          <a:ext cx="889000" cy="9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159842</xdr:rowOff>
    </xdr:from>
    <xdr:to>
      <xdr:col>107</xdr:col>
      <xdr:colOff>101600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81119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25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10693</xdr:rowOff>
    </xdr:from>
    <xdr:to>
      <xdr:col>102</xdr:col>
      <xdr:colOff>114300</xdr:colOff>
      <xdr:row>58</xdr:row>
      <xdr:rowOff>16408</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954793"/>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153975</xdr:rowOff>
    </xdr:from>
    <xdr:to>
      <xdr:col>102</xdr:col>
      <xdr:colOff>165100</xdr:colOff>
      <xdr:row>58</xdr:row>
      <xdr:rowOff>84125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92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75252</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019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160947</xdr:rowOff>
    </xdr:from>
    <xdr:to>
      <xdr:col>98</xdr:col>
      <xdr:colOff>38100</xdr:colOff>
      <xdr:row>58</xdr:row>
      <xdr:rowOff>91097</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93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82224</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26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17920</xdr:rowOff>
    </xdr:from>
    <xdr:to>
      <xdr:col>116</xdr:col>
      <xdr:colOff>114300</xdr:colOff>
      <xdr:row>57</xdr:row>
      <xdr:rowOff>119520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79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40797</xdr:rowOff>
    </xdr:from>
    <xdr:ext cx="469744"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641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27978</xdr:rowOff>
    </xdr:from>
    <xdr:to>
      <xdr:col>112</xdr:col>
      <xdr:colOff>38100</xdr:colOff>
      <xdr:row>57</xdr:row>
      <xdr:rowOff>129578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80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146105</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428" y="957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34951</xdr:rowOff>
    </xdr:from>
    <xdr:to>
      <xdr:col>107</xdr:col>
      <xdr:colOff>101600</xdr:colOff>
      <xdr:row>57</xdr:row>
      <xdr:rowOff>136551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80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153078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428" y="958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131343</xdr:rowOff>
    </xdr:from>
    <xdr:to>
      <xdr:col>102</xdr:col>
      <xdr:colOff>165100</xdr:colOff>
      <xdr:row>58</xdr:row>
      <xdr:rowOff>61493</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9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78020</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428" y="9679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137058</xdr:rowOff>
    </xdr:from>
    <xdr:to>
      <xdr:col>98</xdr:col>
      <xdr:colOff>38100</xdr:colOff>
      <xdr:row>58</xdr:row>
      <xdr:rowOff>67208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90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83735</xdr:rowOff>
    </xdr:from>
    <xdr:ext cx="469744"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428" y="9684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116236</xdr:rowOff>
    </xdr:from>
    <xdr:to>
      <xdr:col>116</xdr:col>
      <xdr:colOff>62864</xdr:colOff>
      <xdr:row>78</xdr:row>
      <xdr:rowOff>68083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1946286"/>
          <a:ext cx="1269" cy="1494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71910</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44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68083</xdr:rowOff>
    </xdr:from>
    <xdr:to>
      <xdr:col>116</xdr:col>
      <xdr:colOff>152400</xdr:colOff>
      <xdr:row>78</xdr:row>
      <xdr:rowOff>68083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441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62913</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721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116236</xdr:rowOff>
    </xdr:from>
    <xdr:to>
      <xdr:col>116</xdr:col>
      <xdr:colOff>152400</xdr:colOff>
      <xdr:row>69</xdr:row>
      <xdr:rowOff>116236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1946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24812</xdr:rowOff>
    </xdr:from>
    <xdr:to>
      <xdr:col>116</xdr:col>
      <xdr:colOff>63500</xdr:colOff>
      <xdr:row>75</xdr:row>
      <xdr:rowOff>149938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1323300" y="12026312"/>
          <a:ext cx="838200" cy="982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21215</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879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42788</xdr:rowOff>
    </xdr:from>
    <xdr:to>
      <xdr:col>116</xdr:col>
      <xdr:colOff>114300</xdr:colOff>
      <xdr:row>75</xdr:row>
      <xdr:rowOff>144388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0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149938</xdr:rowOff>
    </xdr:from>
    <xdr:to>
      <xdr:col>111</xdr:col>
      <xdr:colOff>177800</xdr:colOff>
      <xdr:row>76</xdr:row>
      <xdr:rowOff>41582</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3008688"/>
          <a:ext cx="889000" cy="63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76540</xdr:rowOff>
    </xdr:from>
    <xdr:to>
      <xdr:col>112</xdr:col>
      <xdr:colOff>38100</xdr:colOff>
      <xdr:row>76</xdr:row>
      <xdr:rowOff>6690</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93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23217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71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22983</xdr:rowOff>
    </xdr:from>
    <xdr:to>
      <xdr:col>107</xdr:col>
      <xdr:colOff>50800</xdr:colOff>
      <xdr:row>76</xdr:row>
      <xdr:rowOff>41582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3053183"/>
          <a:ext cx="889000" cy="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81111</xdr:rowOff>
    </xdr:from>
    <xdr:to>
      <xdr:col>107</xdr:col>
      <xdr:colOff>101600</xdr:colOff>
      <xdr:row>76</xdr:row>
      <xdr:rowOff>11261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27788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1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22983</xdr:rowOff>
    </xdr:from>
    <xdr:to>
      <xdr:col>102</xdr:col>
      <xdr:colOff>114300</xdr:colOff>
      <xdr:row>76</xdr:row>
      <xdr:rowOff>46546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3053183"/>
          <a:ext cx="889000" cy="2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36404</xdr:rowOff>
    </xdr:from>
    <xdr:to>
      <xdr:col>102</xdr:col>
      <xdr:colOff>165100</xdr:colOff>
      <xdr:row>75</xdr:row>
      <xdr:rowOff>138004</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154531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38869</xdr:rowOff>
    </xdr:from>
    <xdr:to>
      <xdr:col>98</xdr:col>
      <xdr:colOff>38100</xdr:colOff>
      <xdr:row>75</xdr:row>
      <xdr:rowOff>140469</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156996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69</xdr:row>
      <xdr:rowOff>145462</xdr:rowOff>
    </xdr:from>
    <xdr:to>
      <xdr:col>116</xdr:col>
      <xdr:colOff>114300</xdr:colOff>
      <xdr:row>70</xdr:row>
      <xdr:rowOff>75612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197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60389</xdr:rowOff>
    </xdr:from>
    <xdr:ext cx="599010"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189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99138</xdr:rowOff>
    </xdr:from>
    <xdr:to>
      <xdr:col>112</xdr:col>
      <xdr:colOff>38100</xdr:colOff>
      <xdr:row>76</xdr:row>
      <xdr:rowOff>29288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95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20415</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56111" y="13050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162232</xdr:rowOff>
    </xdr:from>
    <xdr:to>
      <xdr:col>107</xdr:col>
      <xdr:colOff>101600</xdr:colOff>
      <xdr:row>76</xdr:row>
      <xdr:rowOff>92382</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3020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83509</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3113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143633</xdr:rowOff>
    </xdr:from>
    <xdr:to>
      <xdr:col>102</xdr:col>
      <xdr:colOff>165100</xdr:colOff>
      <xdr:row>76</xdr:row>
      <xdr:rowOff>73783</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300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64910</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309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167196</xdr:rowOff>
    </xdr:from>
    <xdr:to>
      <xdr:col>98</xdr:col>
      <xdr:colOff>38100</xdr:colOff>
      <xdr:row>76</xdr:row>
      <xdr:rowOff>97346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30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88473</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3118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物件費及び普通建設事業費が類似団体平均と比較して著しく上回っているのは、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物件費においては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振興計画に基づく町の重点施策として実施している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移住定住等の</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事業に係る委託料</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の増が考えられ、普通建設事業費においては認定こども園整備事業、中央公民館耐震補強・施設改修事業及び火葬場整備事業など大型事業による支出の大幅増が要因になっていると考えられる。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維持補修費の抑制に繋げるため公共施設総合管理計画に従い計画的に施設の改修等を実施していく必要があると考えられる。また、それら改修に伴う事業費の財源に地方債を充当することで見込まれる公債費の増加に備え</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減債基金への積立等も</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継続</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していく必要がある。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福島県川俣町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11,958
11,819
127.70
12,660,245
11,795,943
526,853
4,545,813
8,985,868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91857</xdr:rowOff>
    </xdr:from>
    <xdr:to>
      <xdr:col>24</xdr:col>
      <xdr:colOff>62865</xdr:colOff>
      <xdr:row>39</xdr:row>
      <xdr:rowOff>19522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35357"/>
          <a:ext cx="1270" cy="147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23349</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19522</xdr:rowOff>
    </xdr:from>
    <xdr:to>
      <xdr:col>24</xdr:col>
      <xdr:colOff>152400</xdr:colOff>
      <xdr:row>39</xdr:row>
      <xdr:rowOff>19522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38534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91857</xdr:rowOff>
    </xdr:from>
    <xdr:to>
      <xdr:col>24</xdr:col>
      <xdr:colOff>152400</xdr:colOff>
      <xdr:row>30</xdr:row>
      <xdr:rowOff>91857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3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6132</xdr:rowOff>
    </xdr:from>
    <xdr:to>
      <xdr:col>24</xdr:col>
      <xdr:colOff>63500</xdr:colOff>
      <xdr:row>36</xdr:row>
      <xdr:rowOff>44668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78332"/>
          <a:ext cx="838200" cy="3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99005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71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120578</xdr:rowOff>
    </xdr:from>
    <xdr:to>
      <xdr:col>24</xdr:col>
      <xdr:colOff>114300</xdr:colOff>
      <xdr:row>37</xdr:row>
      <xdr:rowOff>50728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92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44668</xdr:rowOff>
    </xdr:from>
    <xdr:to>
      <xdr:col>19</xdr:col>
      <xdr:colOff>177800</xdr:colOff>
      <xdr:row>36</xdr:row>
      <xdr:rowOff>79121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16868"/>
          <a:ext cx="889000" cy="34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147683</xdr:rowOff>
    </xdr:from>
    <xdr:to>
      <xdr:col>20</xdr:col>
      <xdr:colOff>38100</xdr:colOff>
      <xdr:row>37</xdr:row>
      <xdr:rowOff>77833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31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68960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170888</xdr:rowOff>
    </xdr:from>
    <xdr:to>
      <xdr:col>15</xdr:col>
      <xdr:colOff>50800</xdr:colOff>
      <xdr:row>36</xdr:row>
      <xdr:rowOff>79121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171638"/>
          <a:ext cx="889000" cy="7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148989</xdr:rowOff>
    </xdr:from>
    <xdr:to>
      <xdr:col>15</xdr:col>
      <xdr:colOff>101600</xdr:colOff>
      <xdr:row>37</xdr:row>
      <xdr:rowOff>79139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32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70266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41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170888</xdr:rowOff>
    </xdr:from>
    <xdr:to>
      <xdr:col>10</xdr:col>
      <xdr:colOff>114300</xdr:colOff>
      <xdr:row>36</xdr:row>
      <xdr:rowOff>43198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171638"/>
          <a:ext cx="889000" cy="4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95431</xdr:rowOff>
    </xdr:from>
    <xdr:to>
      <xdr:col>10</xdr:col>
      <xdr:colOff>165100</xdr:colOff>
      <xdr:row>37</xdr:row>
      <xdr:rowOff>25581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16708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36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122210</xdr:rowOff>
    </xdr:from>
    <xdr:to>
      <xdr:col>6</xdr:col>
      <xdr:colOff>38100</xdr:colOff>
      <xdr:row>37</xdr:row>
      <xdr:rowOff>52360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9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43487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8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126782</xdr:rowOff>
    </xdr:from>
    <xdr:to>
      <xdr:col>24</xdr:col>
      <xdr:colOff>114300</xdr:colOff>
      <xdr:row>36</xdr:row>
      <xdr:rowOff>56932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2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149659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978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165318</xdr:rowOff>
    </xdr:from>
    <xdr:to>
      <xdr:col>20</xdr:col>
      <xdr:colOff>38100</xdr:colOff>
      <xdr:row>36</xdr:row>
      <xdr:rowOff>95468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16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111995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94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28321</xdr:rowOff>
    </xdr:from>
    <xdr:to>
      <xdr:col>15</xdr:col>
      <xdr:colOff>101600</xdr:colOff>
      <xdr:row>36</xdr:row>
      <xdr:rowOff>129921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0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146448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975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120088</xdr:rowOff>
    </xdr:from>
    <xdr:to>
      <xdr:col>10</xdr:col>
      <xdr:colOff>165100</xdr:colOff>
      <xdr:row>36</xdr:row>
      <xdr:rowOff>50238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2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66765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896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163848</xdr:rowOff>
    </xdr:from>
    <xdr:to>
      <xdr:col>6</xdr:col>
      <xdr:colOff>38100</xdr:colOff>
      <xdr:row>36</xdr:row>
      <xdr:rowOff>93998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6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110525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93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25529</xdr:rowOff>
    </xdr:from>
    <xdr:to>
      <xdr:col>24</xdr:col>
      <xdr:colOff>62865</xdr:colOff>
      <xdr:row>57</xdr:row>
      <xdr:rowOff>139670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598029"/>
          <a:ext cx="1270" cy="131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1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139670</xdr:rowOff>
    </xdr:from>
    <xdr:to>
      <xdr:col>24</xdr:col>
      <xdr:colOff>152400</xdr:colOff>
      <xdr:row>57</xdr:row>
      <xdr:rowOff>139670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1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143656</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7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409,966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25529</xdr:rowOff>
    </xdr:from>
    <xdr:to>
      <xdr:col>24</xdr:col>
      <xdr:colOff>152400</xdr:colOff>
      <xdr:row>50</xdr:row>
      <xdr:rowOff>25529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59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162766</xdr:rowOff>
    </xdr:from>
    <xdr:to>
      <xdr:col>24</xdr:col>
      <xdr:colOff>63500</xdr:colOff>
      <xdr:row>57</xdr:row>
      <xdr:rowOff>25571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249616"/>
          <a:ext cx="838200" cy="5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133411</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5631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154984</xdr:rowOff>
    </xdr:from>
    <xdr:to>
      <xdr:col>24</xdr:col>
      <xdr:colOff>114300</xdr:colOff>
      <xdr:row>56</xdr:row>
      <xdr:rowOff>85134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58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13711</xdr:rowOff>
    </xdr:from>
    <xdr:to>
      <xdr:col>19</xdr:col>
      <xdr:colOff>177800</xdr:colOff>
      <xdr:row>57</xdr:row>
      <xdr:rowOff>25571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786361"/>
          <a:ext cx="889000" cy="11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165214</xdr:rowOff>
    </xdr:from>
    <xdr:to>
      <xdr:col>20</xdr:col>
      <xdr:colOff>38100</xdr:colOff>
      <xdr:row>56</xdr:row>
      <xdr:rowOff>95364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59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111891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370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13711</xdr:rowOff>
    </xdr:from>
    <xdr:to>
      <xdr:col>15</xdr:col>
      <xdr:colOff>50800</xdr:colOff>
      <xdr:row>57</xdr:row>
      <xdr:rowOff>66777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786361"/>
          <a:ext cx="889000" cy="5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153136</xdr:rowOff>
    </xdr:from>
    <xdr:to>
      <xdr:col>15</xdr:col>
      <xdr:colOff>101600</xdr:colOff>
      <xdr:row>54</xdr:row>
      <xdr:rowOff>83286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23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99813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015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46713</xdr:rowOff>
    </xdr:from>
    <xdr:to>
      <xdr:col>10</xdr:col>
      <xdr:colOff>114300</xdr:colOff>
      <xdr:row>57</xdr:row>
      <xdr:rowOff>66777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819363"/>
          <a:ext cx="889000" cy="2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84934</xdr:rowOff>
    </xdr:from>
    <xdr:to>
      <xdr:col>10</xdr:col>
      <xdr:colOff>165100</xdr:colOff>
      <xdr:row>57</xdr:row>
      <xdr:rowOff>15084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68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31611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6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100647</xdr:rowOff>
    </xdr:from>
    <xdr:to>
      <xdr:col>6</xdr:col>
      <xdr:colOff>38100</xdr:colOff>
      <xdr:row>57</xdr:row>
      <xdr:rowOff>30797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701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47324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47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111966</xdr:rowOff>
    </xdr:from>
    <xdr:to>
      <xdr:col>24</xdr:col>
      <xdr:colOff>114300</xdr:colOff>
      <xdr:row>54</xdr:row>
      <xdr:rowOff>42116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19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134843</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050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146221</xdr:rowOff>
    </xdr:from>
    <xdr:to>
      <xdr:col>20</xdr:col>
      <xdr:colOff>38100</xdr:colOff>
      <xdr:row>57</xdr:row>
      <xdr:rowOff>76371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67498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84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134361</xdr:rowOff>
    </xdr:from>
    <xdr:to>
      <xdr:col>15</xdr:col>
      <xdr:colOff>101600</xdr:colOff>
      <xdr:row>57</xdr:row>
      <xdr:rowOff>64511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35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55638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982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15977</xdr:rowOff>
    </xdr:from>
    <xdr:to>
      <xdr:col>10</xdr:col>
      <xdr:colOff>165100</xdr:colOff>
      <xdr:row>57</xdr:row>
      <xdr:rowOff>117577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88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108704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9881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167363</xdr:rowOff>
    </xdr:from>
    <xdr:to>
      <xdr:col>6</xdr:col>
      <xdr:colOff>38100</xdr:colOff>
      <xdr:row>57</xdr:row>
      <xdr:rowOff>97513</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768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88640</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3111" y="986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170310</xdr:rowOff>
    </xdr:from>
    <xdr:to>
      <xdr:col>24</xdr:col>
      <xdr:colOff>62865</xdr:colOff>
      <xdr:row>78</xdr:row>
      <xdr:rowOff>24211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514710"/>
          <a:ext cx="1270" cy="88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28038</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01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24211</xdr:rowOff>
    </xdr:from>
    <xdr:to>
      <xdr:col>24</xdr:col>
      <xdr:colOff>152400</xdr:colOff>
      <xdr:row>78</xdr:row>
      <xdr:rowOff>24211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9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116987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2289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240,983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170310</xdr:rowOff>
    </xdr:from>
    <xdr:to>
      <xdr:col>24</xdr:col>
      <xdr:colOff>152400</xdr:colOff>
      <xdr:row>72</xdr:row>
      <xdr:rowOff>170310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51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167612</xdr:rowOff>
    </xdr:from>
    <xdr:to>
      <xdr:col>24</xdr:col>
      <xdr:colOff>63500</xdr:colOff>
      <xdr:row>75</xdr:row>
      <xdr:rowOff>25736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854912"/>
          <a:ext cx="838200" cy="2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154973</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137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5096</xdr:rowOff>
    </xdr:from>
    <xdr:to>
      <xdr:col>24</xdr:col>
      <xdr:colOff>114300</xdr:colOff>
      <xdr:row>76</xdr:row>
      <xdr:rowOff>106696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3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70</xdr:row>
      <xdr:rowOff>125321</xdr:rowOff>
    </xdr:from>
    <xdr:to>
      <xdr:col>19</xdr:col>
      <xdr:colOff>177800</xdr:colOff>
      <xdr:row>74</xdr:row>
      <xdr:rowOff>167612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126821"/>
          <a:ext cx="889000" cy="728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90043</xdr:rowOff>
    </xdr:from>
    <xdr:to>
      <xdr:col>20</xdr:col>
      <xdr:colOff>38100</xdr:colOff>
      <xdr:row>76</xdr:row>
      <xdr:rowOff>20194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487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11320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041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70</xdr:row>
      <xdr:rowOff>125321</xdr:rowOff>
    </xdr:from>
    <xdr:to>
      <xdr:col>15</xdr:col>
      <xdr:colOff>50800</xdr:colOff>
      <xdr:row>75</xdr:row>
      <xdr:rowOff>1725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126821"/>
          <a:ext cx="889000" cy="73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113688</xdr:rowOff>
    </xdr:from>
    <xdr:to>
      <xdr:col>15</xdr:col>
      <xdr:colOff>101600</xdr:colOff>
      <xdr:row>77</xdr:row>
      <xdr:rowOff>43838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34965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236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1725</xdr:rowOff>
    </xdr:from>
    <xdr:to>
      <xdr:col>10</xdr:col>
      <xdr:colOff>114300</xdr:colOff>
      <xdr:row>75</xdr:row>
      <xdr:rowOff>142314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860475"/>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123372</xdr:rowOff>
    </xdr:from>
    <xdr:to>
      <xdr:col>10</xdr:col>
      <xdr:colOff>165100</xdr:colOff>
      <xdr:row>77</xdr:row>
      <xdr:rowOff>53522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44649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4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157891</xdr:rowOff>
    </xdr:from>
    <xdr:to>
      <xdr:col>6</xdr:col>
      <xdr:colOff>38100</xdr:colOff>
      <xdr:row>77</xdr:row>
      <xdr:rowOff>88041</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79168</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8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146386</xdr:rowOff>
    </xdr:from>
    <xdr:to>
      <xdr:col>24</xdr:col>
      <xdr:colOff>114300</xdr:colOff>
      <xdr:row>75</xdr:row>
      <xdr:rowOff>76536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169263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85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116812</xdr:rowOff>
    </xdr:from>
    <xdr:to>
      <xdr:col>20</xdr:col>
      <xdr:colOff>38100</xdr:colOff>
      <xdr:row>75</xdr:row>
      <xdr:rowOff>46962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0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63489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579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70</xdr:row>
      <xdr:rowOff>74521</xdr:rowOff>
    </xdr:from>
    <xdr:to>
      <xdr:col>15</xdr:col>
      <xdr:colOff>101600</xdr:colOff>
      <xdr:row>71</xdr:row>
      <xdr:rowOff>4671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07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69</xdr:row>
      <xdr:rowOff>21198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1851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122375</xdr:rowOff>
    </xdr:from>
    <xdr:to>
      <xdr:col>10</xdr:col>
      <xdr:colOff>165100</xdr:colOff>
      <xdr:row>75</xdr:row>
      <xdr:rowOff>52525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80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69052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8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91514</xdr:rowOff>
    </xdr:from>
    <xdr:to>
      <xdr:col>6</xdr:col>
      <xdr:colOff>38100</xdr:colOff>
      <xdr:row>76</xdr:row>
      <xdr:rowOff>21664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50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38191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25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51612</xdr:rowOff>
    </xdr:from>
    <xdr:to>
      <xdr:col>24</xdr:col>
      <xdr:colOff>62865</xdr:colOff>
      <xdr:row>99</xdr:row>
      <xdr:rowOff>21934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3562"/>
          <a:ext cx="1270" cy="134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25761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21934</xdr:rowOff>
    </xdr:from>
    <xdr:to>
      <xdr:col>24</xdr:col>
      <xdr:colOff>152400</xdr:colOff>
      <xdr:row>99</xdr:row>
      <xdr:rowOff>21934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9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169739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28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137,436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51612</xdr:rowOff>
    </xdr:from>
    <xdr:to>
      <xdr:col>24</xdr:col>
      <xdr:colOff>152400</xdr:colOff>
      <xdr:row>91</xdr:row>
      <xdr:rowOff>51612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3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37085</xdr:rowOff>
    </xdr:from>
    <xdr:to>
      <xdr:col>24</xdr:col>
      <xdr:colOff>63500</xdr:colOff>
      <xdr:row>97</xdr:row>
      <xdr:rowOff>37198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667735"/>
          <a:ext cx="838200" cy="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138447</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261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115570</xdr:rowOff>
    </xdr:from>
    <xdr:to>
      <xdr:col>24</xdr:col>
      <xdr:colOff>114300</xdr:colOff>
      <xdr:row>97</xdr:row>
      <xdr:rowOff>45720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37085</xdr:rowOff>
    </xdr:from>
    <xdr:to>
      <xdr:col>19</xdr:col>
      <xdr:colOff>177800</xdr:colOff>
      <xdr:row>99</xdr:row>
      <xdr:rowOff>12675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667735"/>
          <a:ext cx="889000" cy="31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129324</xdr:rowOff>
    </xdr:from>
    <xdr:to>
      <xdr:col>20</xdr:col>
      <xdr:colOff>38100</xdr:colOff>
      <xdr:row>97</xdr:row>
      <xdr:rowOff>59474</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8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76001</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12675</xdr:rowOff>
    </xdr:from>
    <xdr:to>
      <xdr:col>15</xdr:col>
      <xdr:colOff>50800</xdr:colOff>
      <xdr:row>99</xdr:row>
      <xdr:rowOff>40894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86225"/>
          <a:ext cx="889000" cy="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63360</xdr:rowOff>
    </xdr:from>
    <xdr:to>
      <xdr:col>15</xdr:col>
      <xdr:colOff>101600</xdr:colOff>
      <xdr:row>97</xdr:row>
      <xdr:rowOff>164960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9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10037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9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40894</xdr:rowOff>
    </xdr:from>
    <xdr:to>
      <xdr:col>10</xdr:col>
      <xdr:colOff>114300</xdr:colOff>
      <xdr:row>99</xdr:row>
      <xdr:rowOff>55169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14444"/>
          <a:ext cx="889000" cy="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93307</xdr:rowOff>
    </xdr:from>
    <xdr:to>
      <xdr:col>10</xdr:col>
      <xdr:colOff>165100</xdr:colOff>
      <xdr:row>98</xdr:row>
      <xdr:rowOff>23457</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2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39984</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9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123000</xdr:rowOff>
    </xdr:from>
    <xdr:to>
      <xdr:col>6</xdr:col>
      <xdr:colOff>38100</xdr:colOff>
      <xdr:row>98</xdr:row>
      <xdr:rowOff>53150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5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69677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2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157848</xdr:rowOff>
    </xdr:from>
    <xdr:to>
      <xdr:col>24</xdr:col>
      <xdr:colOff>114300</xdr:colOff>
      <xdr:row>97</xdr:row>
      <xdr:rowOff>87998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17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136275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595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157735</xdr:rowOff>
    </xdr:from>
    <xdr:to>
      <xdr:col>20</xdr:col>
      <xdr:colOff>38100</xdr:colOff>
      <xdr:row>97</xdr:row>
      <xdr:rowOff>87885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1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79012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0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133325</xdr:rowOff>
    </xdr:from>
    <xdr:to>
      <xdr:col>15</xdr:col>
      <xdr:colOff>101600</xdr:colOff>
      <xdr:row>99</xdr:row>
      <xdr:rowOff>63475</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3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54602</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2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161544</xdr:rowOff>
    </xdr:from>
    <xdr:to>
      <xdr:col>10</xdr:col>
      <xdr:colOff>165100</xdr:colOff>
      <xdr:row>99</xdr:row>
      <xdr:rowOff>91694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6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82821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5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4369</xdr:rowOff>
    </xdr:from>
    <xdr:to>
      <xdr:col>6</xdr:col>
      <xdr:colOff>38100</xdr:colOff>
      <xdr:row>99</xdr:row>
      <xdr:rowOff>105969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7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97096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7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7684</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6179884"/>
          <a:ext cx="1270" cy="55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125811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955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36</xdr:row>
      <xdr:rowOff>7684</xdr:rowOff>
    </xdr:from>
    <xdr:to>
      <xdr:col>55</xdr:col>
      <xdr:colOff>88900</xdr:colOff>
      <xdr:row>36</xdr:row>
      <xdr:rowOff>7684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17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171323</xdr:rowOff>
    </xdr:from>
    <xdr:to>
      <xdr:col>55</xdr:col>
      <xdr:colOff>0</xdr:colOff>
      <xdr:row>39</xdr:row>
      <xdr:rowOff>1206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86423"/>
          <a:ext cx="8382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98823</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424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75946</xdr:rowOff>
    </xdr:from>
    <xdr:to>
      <xdr:col>55</xdr:col>
      <xdr:colOff>50800</xdr:colOff>
      <xdr:row>39</xdr:row>
      <xdr:rowOff>6096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1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123698</xdr:rowOff>
    </xdr:from>
    <xdr:to>
      <xdr:col>50</xdr:col>
      <xdr:colOff>114300</xdr:colOff>
      <xdr:row>39</xdr:row>
      <xdr:rowOff>1206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5610098"/>
          <a:ext cx="889000" cy="107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85852</xdr:rowOff>
    </xdr:from>
    <xdr:to>
      <xdr:col>50</xdr:col>
      <xdr:colOff>165100</xdr:colOff>
      <xdr:row>39</xdr:row>
      <xdr:rowOff>16002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60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32529</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376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79121</xdr:rowOff>
    </xdr:from>
    <xdr:to>
      <xdr:col>45</xdr:col>
      <xdr:colOff>177800</xdr:colOff>
      <xdr:row>32</xdr:row>
      <xdr:rowOff>123698</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5222621"/>
          <a:ext cx="889000" cy="387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31559</xdr:rowOff>
    </xdr:from>
    <xdr:to>
      <xdr:col>46</xdr:col>
      <xdr:colOff>38100</xdr:colOff>
      <xdr:row>38</xdr:row>
      <xdr:rowOff>133159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124286</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39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79121</xdr:rowOff>
    </xdr:from>
    <xdr:to>
      <xdr:col>41</xdr:col>
      <xdr:colOff>50800</xdr:colOff>
      <xdr:row>30</xdr:row>
      <xdr:rowOff>115316</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522262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27178</xdr:rowOff>
    </xdr:from>
    <xdr:to>
      <xdr:col>41</xdr:col>
      <xdr:colOff>101600</xdr:colOff>
      <xdr:row>38</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119905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350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30035</xdr:rowOff>
    </xdr:from>
    <xdr:to>
      <xdr:col>36</xdr:col>
      <xdr:colOff>165100</xdr:colOff>
      <xdr:row>38</xdr:row>
      <xdr:rowOff>131635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54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122762</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637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120523</xdr:rowOff>
    </xdr:from>
    <xdr:to>
      <xdr:col>55</xdr:col>
      <xdr:colOff>50800</xdr:colOff>
      <xdr:row>39</xdr:row>
      <xdr:rowOff>50673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3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54373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69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121856</xdr:rowOff>
    </xdr:from>
    <xdr:to>
      <xdr:col>50</xdr:col>
      <xdr:colOff>165100</xdr:colOff>
      <xdr:row>39</xdr:row>
      <xdr:rowOff>52006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3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43133</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29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72898</xdr:rowOff>
    </xdr:from>
    <xdr:to>
      <xdr:col>46</xdr:col>
      <xdr:colOff>38100</xdr:colOff>
      <xdr:row>33</xdr:row>
      <xdr:rowOff>3048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555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31</xdr:row>
      <xdr:rowOff>19575</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533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28321</xdr:rowOff>
    </xdr:from>
    <xdr:to>
      <xdr:col>41</xdr:col>
      <xdr:colOff>101600</xdr:colOff>
      <xdr:row>30</xdr:row>
      <xdr:rowOff>129921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51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28</xdr:row>
      <xdr:rowOff>146448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494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64516</xdr:rowOff>
    </xdr:from>
    <xdr:to>
      <xdr:col>36</xdr:col>
      <xdr:colOff>165100</xdr:colOff>
      <xdr:row>30</xdr:row>
      <xdr:rowOff>166116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520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11193</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49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20455</xdr:rowOff>
    </xdr:from>
    <xdr:to>
      <xdr:col>54</xdr:col>
      <xdr:colOff>189865</xdr:colOff>
      <xdr:row>58</xdr:row>
      <xdr:rowOff>129817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764405"/>
          <a:ext cx="1270" cy="130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133644</xdr:rowOff>
    </xdr:from>
    <xdr:ext cx="534377"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07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129817</xdr:rowOff>
    </xdr:from>
    <xdr:to>
      <xdr:col>55</xdr:col>
      <xdr:colOff>88900</xdr:colOff>
      <xdr:row>58</xdr:row>
      <xdr:rowOff>129817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07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138582</xdr:rowOff>
    </xdr:from>
    <xdr:ext cx="599010"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53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183,149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20455</xdr:rowOff>
    </xdr:from>
    <xdr:to>
      <xdr:col>55</xdr:col>
      <xdr:colOff>88900</xdr:colOff>
      <xdr:row>51</xdr:row>
      <xdr:rowOff>20455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764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25347</xdr:rowOff>
    </xdr:from>
    <xdr:to>
      <xdr:col>55</xdr:col>
      <xdr:colOff>0</xdr:colOff>
      <xdr:row>57</xdr:row>
      <xdr:rowOff>98834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9639300" y="9626547"/>
          <a:ext cx="838200" cy="24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57279</xdr:rowOff>
    </xdr:from>
    <xdr:ext cx="534377"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658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34402</xdr:rowOff>
    </xdr:from>
    <xdr:to>
      <xdr:col>55</xdr:col>
      <xdr:colOff>50800</xdr:colOff>
      <xdr:row>57</xdr:row>
      <xdr:rowOff>136002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807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93492</xdr:rowOff>
    </xdr:from>
    <xdr:to>
      <xdr:col>50</xdr:col>
      <xdr:colOff>114300</xdr:colOff>
      <xdr:row>56</xdr:row>
      <xdr:rowOff>25347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8750300" y="9523242"/>
          <a:ext cx="889000" cy="10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41404</xdr:rowOff>
    </xdr:from>
    <xdr:to>
      <xdr:col>50</xdr:col>
      <xdr:colOff>165100</xdr:colOff>
      <xdr:row>57</xdr:row>
      <xdr:rowOff>143004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81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72111" y="990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109418</xdr:rowOff>
    </xdr:from>
    <xdr:to>
      <xdr:col>45</xdr:col>
      <xdr:colOff>177800</xdr:colOff>
      <xdr:row>55</xdr:row>
      <xdr:rowOff>93492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7861300" y="9196268"/>
          <a:ext cx="889000" cy="32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57810</xdr:rowOff>
    </xdr:from>
    <xdr:to>
      <xdr:col>46</xdr:col>
      <xdr:colOff>38100</xdr:colOff>
      <xdr:row>57</xdr:row>
      <xdr:rowOff>159410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8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150537</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483111" y="992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99557</xdr:rowOff>
    </xdr:from>
    <xdr:to>
      <xdr:col>41</xdr:col>
      <xdr:colOff>50800</xdr:colOff>
      <xdr:row>53</xdr:row>
      <xdr:rowOff>109418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6972300" y="9014957"/>
          <a:ext cx="889000" cy="181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46807</xdr:rowOff>
    </xdr:from>
    <xdr:to>
      <xdr:col>41</xdr:col>
      <xdr:colOff>101600</xdr:colOff>
      <xdr:row>57</xdr:row>
      <xdr:rowOff>148407</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81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139534</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594111" y="991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44979</xdr:rowOff>
    </xdr:from>
    <xdr:to>
      <xdr:col>36</xdr:col>
      <xdr:colOff>165100</xdr:colOff>
      <xdr:row>57</xdr:row>
      <xdr:rowOff>146579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81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137706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05111" y="9910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48034</xdr:rowOff>
    </xdr:from>
    <xdr:to>
      <xdr:col>55</xdr:col>
      <xdr:colOff>50800</xdr:colOff>
      <xdr:row>57</xdr:row>
      <xdr:rowOff>149634</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82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26461</xdr:rowOff>
    </xdr:from>
    <xdr:ext cx="534377"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79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145997</xdr:rowOff>
    </xdr:from>
    <xdr:to>
      <xdr:col>50</xdr:col>
      <xdr:colOff>165100</xdr:colOff>
      <xdr:row>56</xdr:row>
      <xdr:rowOff>76147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57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92674</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372111" y="935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42692</xdr:rowOff>
    </xdr:from>
    <xdr:to>
      <xdr:col>46</xdr:col>
      <xdr:colOff>38100</xdr:colOff>
      <xdr:row>55</xdr:row>
      <xdr:rowOff>144292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472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160819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483111" y="924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58618</xdr:rowOff>
    </xdr:from>
    <xdr:to>
      <xdr:col>41</xdr:col>
      <xdr:colOff>101600</xdr:colOff>
      <xdr:row>53</xdr:row>
      <xdr:rowOff>160218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145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5295</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561795" y="892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48757</xdr:rowOff>
    </xdr:from>
    <xdr:to>
      <xdr:col>36</xdr:col>
      <xdr:colOff>165100</xdr:colOff>
      <xdr:row>52</xdr:row>
      <xdr:rowOff>150357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896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166884</xdr:rowOff>
    </xdr:from>
    <xdr:ext cx="599010"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672795" y="8739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171361</xdr:rowOff>
    </xdr:from>
    <xdr:to>
      <xdr:col>54</xdr:col>
      <xdr:colOff>189865</xdr:colOff>
      <xdr:row>78</xdr:row>
      <xdr:rowOff>137103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01411"/>
          <a:ext cx="1270" cy="1508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140930</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1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137103</xdr:rowOff>
    </xdr:from>
    <xdr:to>
      <xdr:col>55</xdr:col>
      <xdr:colOff>88900</xdr:colOff>
      <xdr:row>78</xdr:row>
      <xdr:rowOff>137103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10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118038</xdr:rowOff>
    </xdr:from>
    <xdr:ext cx="599010"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6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171361</xdr:rowOff>
    </xdr:from>
    <xdr:to>
      <xdr:col>55</xdr:col>
      <xdr:colOff>88900</xdr:colOff>
      <xdr:row>69</xdr:row>
      <xdr:rowOff>171361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0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93262</xdr:rowOff>
    </xdr:from>
    <xdr:to>
      <xdr:col>55</xdr:col>
      <xdr:colOff>0</xdr:colOff>
      <xdr:row>77</xdr:row>
      <xdr:rowOff>44422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094762"/>
          <a:ext cx="838200" cy="1151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33821</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6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55394</xdr:rowOff>
    </xdr:from>
    <xdr:to>
      <xdr:col>55</xdr:col>
      <xdr:colOff>50800</xdr:colOff>
      <xdr:row>76</xdr:row>
      <xdr:rowOff>156994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8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6638</xdr:rowOff>
    </xdr:from>
    <xdr:to>
      <xdr:col>50</xdr:col>
      <xdr:colOff>114300</xdr:colOff>
      <xdr:row>77</xdr:row>
      <xdr:rowOff>44422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865388"/>
          <a:ext cx="889000" cy="38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135714</xdr:rowOff>
    </xdr:from>
    <xdr:to>
      <xdr:col>50</xdr:col>
      <xdr:colOff>165100</xdr:colOff>
      <xdr:row>77</xdr:row>
      <xdr:rowOff>65864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82391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294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6638</xdr:rowOff>
    </xdr:from>
    <xdr:to>
      <xdr:col>45</xdr:col>
      <xdr:colOff>177800</xdr:colOff>
      <xdr:row>76</xdr:row>
      <xdr:rowOff>61959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2865388"/>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52911</xdr:rowOff>
    </xdr:from>
    <xdr:to>
      <xdr:col>46</xdr:col>
      <xdr:colOff>38100</xdr:colOff>
      <xdr:row>76</xdr:row>
      <xdr:rowOff>154511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08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145638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1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61959</xdr:rowOff>
    </xdr:from>
    <xdr:to>
      <xdr:col>41</xdr:col>
      <xdr:colOff>50800</xdr:colOff>
      <xdr:row>77</xdr:row>
      <xdr:rowOff>143587</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3092159"/>
          <a:ext cx="889000" cy="25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71558</xdr:rowOff>
    </xdr:from>
    <xdr:to>
      <xdr:col>41</xdr:col>
      <xdr:colOff>101600</xdr:colOff>
      <xdr:row>78</xdr:row>
      <xdr:rowOff>1708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7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164285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6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109049</xdr:rowOff>
    </xdr:from>
    <xdr:to>
      <xdr:col>36</xdr:col>
      <xdr:colOff>165100</xdr:colOff>
      <xdr:row>78</xdr:row>
      <xdr:rowOff>39199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31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30326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42462</xdr:rowOff>
    </xdr:from>
    <xdr:to>
      <xdr:col>55</xdr:col>
      <xdr:colOff>50800</xdr:colOff>
      <xdr:row>70</xdr:row>
      <xdr:rowOff>144062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04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69</xdr:row>
      <xdr:rowOff>128839</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195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165072</xdr:rowOff>
    </xdr:from>
    <xdr:to>
      <xdr:col>50</xdr:col>
      <xdr:colOff>165100</xdr:colOff>
      <xdr:row>77</xdr:row>
      <xdr:rowOff>95222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1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86349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2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127288</xdr:rowOff>
    </xdr:from>
    <xdr:to>
      <xdr:col>46</xdr:col>
      <xdr:colOff>38100</xdr:colOff>
      <xdr:row>75</xdr:row>
      <xdr:rowOff>57438</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81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73965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58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11159</xdr:rowOff>
    </xdr:from>
    <xdr:to>
      <xdr:col>41</xdr:col>
      <xdr:colOff>101600</xdr:colOff>
      <xdr:row>76</xdr:row>
      <xdr:rowOff>112759</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0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129287</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81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92787</xdr:rowOff>
    </xdr:from>
    <xdr:to>
      <xdr:col>36</xdr:col>
      <xdr:colOff>165100</xdr:colOff>
      <xdr:row>78</xdr:row>
      <xdr:rowOff>22937</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39464</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06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124597</xdr:rowOff>
    </xdr:from>
    <xdr:to>
      <xdr:col>54</xdr:col>
      <xdr:colOff>189865</xdr:colOff>
      <xdr:row>98</xdr:row>
      <xdr:rowOff>132941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383647"/>
          <a:ext cx="1270" cy="1551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136768</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132941</xdr:rowOff>
    </xdr:from>
    <xdr:to>
      <xdr:col>55</xdr:col>
      <xdr:colOff>88900</xdr:colOff>
      <xdr:row>98</xdr:row>
      <xdr:rowOff>132941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35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71274</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15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428,964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124597</xdr:rowOff>
    </xdr:from>
    <xdr:to>
      <xdr:col>55</xdr:col>
      <xdr:colOff>88900</xdr:colOff>
      <xdr:row>89</xdr:row>
      <xdr:rowOff>124597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383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48813</xdr:rowOff>
    </xdr:from>
    <xdr:to>
      <xdr:col>55</xdr:col>
      <xdr:colOff>0</xdr:colOff>
      <xdr:row>98</xdr:row>
      <xdr:rowOff>56897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9639300" y="16850913"/>
          <a:ext cx="838200" cy="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50730</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509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27853</xdr:rowOff>
    </xdr:from>
    <xdr:to>
      <xdr:col>55</xdr:col>
      <xdr:colOff>50800</xdr:colOff>
      <xdr:row>97</xdr:row>
      <xdr:rowOff>129453</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65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48813</xdr:rowOff>
    </xdr:from>
    <xdr:to>
      <xdr:col>50</xdr:col>
      <xdr:colOff>114300</xdr:colOff>
      <xdr:row>98</xdr:row>
      <xdr:rowOff>57914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50913"/>
          <a:ext cx="889000" cy="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68245</xdr:rowOff>
    </xdr:from>
    <xdr:to>
      <xdr:col>50</xdr:col>
      <xdr:colOff>165100</xdr:colOff>
      <xdr:row>97</xdr:row>
      <xdr:rowOff>169845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14922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47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56817</xdr:rowOff>
    </xdr:from>
    <xdr:to>
      <xdr:col>45</xdr:col>
      <xdr:colOff>177800</xdr:colOff>
      <xdr:row>98</xdr:row>
      <xdr:rowOff>57914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858917"/>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79253</xdr:rowOff>
    </xdr:from>
    <xdr:to>
      <xdr:col>46</xdr:col>
      <xdr:colOff>38100</xdr:colOff>
      <xdr:row>98</xdr:row>
      <xdr:rowOff>9403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70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25930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48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104350</xdr:rowOff>
    </xdr:from>
    <xdr:to>
      <xdr:col>41</xdr:col>
      <xdr:colOff>50800</xdr:colOff>
      <xdr:row>98</xdr:row>
      <xdr:rowOff>56817</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735000"/>
          <a:ext cx="889000" cy="12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56195</xdr:rowOff>
    </xdr:from>
    <xdr:to>
      <xdr:col>41</xdr:col>
      <xdr:colOff>101600</xdr:colOff>
      <xdr:row>97</xdr:row>
      <xdr:rowOff>157795</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8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2872</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46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15162</xdr:rowOff>
    </xdr:from>
    <xdr:to>
      <xdr:col>36</xdr:col>
      <xdr:colOff>165100</xdr:colOff>
      <xdr:row>97</xdr:row>
      <xdr:rowOff>116762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133289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421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6097</xdr:rowOff>
    </xdr:from>
    <xdr:to>
      <xdr:col>55</xdr:col>
      <xdr:colOff>50800</xdr:colOff>
      <xdr:row>98</xdr:row>
      <xdr:rowOff>107697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80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92474</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7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169463</xdr:rowOff>
    </xdr:from>
    <xdr:to>
      <xdr:col>50</xdr:col>
      <xdr:colOff>165100</xdr:colOff>
      <xdr:row>98</xdr:row>
      <xdr:rowOff>99613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800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90740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9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7114</xdr:rowOff>
    </xdr:from>
    <xdr:to>
      <xdr:col>46</xdr:col>
      <xdr:colOff>38100</xdr:colOff>
      <xdr:row>98</xdr:row>
      <xdr:rowOff>108714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0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99841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0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6017</xdr:rowOff>
    </xdr:from>
    <xdr:to>
      <xdr:col>41</xdr:col>
      <xdr:colOff>101600</xdr:colOff>
      <xdr:row>98</xdr:row>
      <xdr:rowOff>107617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0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98744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0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53550</xdr:rowOff>
    </xdr:from>
    <xdr:to>
      <xdr:col>36</xdr:col>
      <xdr:colOff>165100</xdr:colOff>
      <xdr:row>97</xdr:row>
      <xdr:rowOff>155150</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6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146277</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7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109048</xdr:rowOff>
    </xdr:from>
    <xdr:to>
      <xdr:col>85</xdr:col>
      <xdr:colOff>126364</xdr:colOff>
      <xdr:row>39</xdr:row>
      <xdr:rowOff>90056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252548"/>
          <a:ext cx="1269" cy="152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93883</xdr:rowOff>
    </xdr:from>
    <xdr:ext cx="534377"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78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90056</xdr:rowOff>
    </xdr:from>
    <xdr:to>
      <xdr:col>86</xdr:col>
      <xdr:colOff>25400</xdr:colOff>
      <xdr:row>39</xdr:row>
      <xdr:rowOff>90056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776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55725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2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97,609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109048</xdr:rowOff>
    </xdr:from>
    <xdr:to>
      <xdr:col>86</xdr:col>
      <xdr:colOff>25400</xdr:colOff>
      <xdr:row>30</xdr:row>
      <xdr:rowOff>109048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252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133414</xdr:rowOff>
    </xdr:from>
    <xdr:to>
      <xdr:col>85</xdr:col>
      <xdr:colOff>127000</xdr:colOff>
      <xdr:row>38</xdr:row>
      <xdr:rowOff>20447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477064"/>
          <a:ext cx="838200" cy="58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167206</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510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17329</xdr:rowOff>
    </xdr:from>
    <xdr:to>
      <xdr:col>85</xdr:col>
      <xdr:colOff>177800</xdr:colOff>
      <xdr:row>38</xdr:row>
      <xdr:rowOff>118929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20447</xdr:rowOff>
    </xdr:from>
    <xdr:to>
      <xdr:col>81</xdr:col>
      <xdr:colOff>50800</xdr:colOff>
      <xdr:row>38</xdr:row>
      <xdr:rowOff>33706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535547"/>
          <a:ext cx="889000" cy="13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15577</xdr:rowOff>
    </xdr:from>
    <xdr:to>
      <xdr:col>81</xdr:col>
      <xdr:colOff>101600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108304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623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61328</xdr:rowOff>
    </xdr:from>
    <xdr:to>
      <xdr:col>76</xdr:col>
      <xdr:colOff>114300</xdr:colOff>
      <xdr:row>38</xdr:row>
      <xdr:rowOff>33706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233528"/>
          <a:ext cx="889000" cy="31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132886</xdr:rowOff>
    </xdr:from>
    <xdr:to>
      <xdr:col>76</xdr:col>
      <xdr:colOff>165100</xdr:colOff>
      <xdr:row>38</xdr:row>
      <xdr:rowOff>63036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79563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61328</xdr:rowOff>
    </xdr:from>
    <xdr:to>
      <xdr:col>71</xdr:col>
      <xdr:colOff>177800</xdr:colOff>
      <xdr:row>37</xdr:row>
      <xdr:rowOff>132404</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233528"/>
          <a:ext cx="889000" cy="24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156166</xdr:rowOff>
    </xdr:from>
    <xdr:to>
      <xdr:col>72</xdr:col>
      <xdr:colOff>38100</xdr:colOff>
      <xdr:row>38</xdr:row>
      <xdr:rowOff>86316</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77443</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9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70097</xdr:rowOff>
    </xdr:from>
    <xdr:to>
      <xdr:col>67</xdr:col>
      <xdr:colOff>101600</xdr:colOff>
      <xdr:row>39</xdr:row>
      <xdr:rowOff>247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162824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67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82614</xdr:rowOff>
    </xdr:from>
    <xdr:to>
      <xdr:col>85</xdr:col>
      <xdr:colOff>177800</xdr:colOff>
      <xdr:row>38</xdr:row>
      <xdr:rowOff>12764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4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105491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27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141097</xdr:rowOff>
    </xdr:from>
    <xdr:to>
      <xdr:col>81</xdr:col>
      <xdr:colOff>101600</xdr:colOff>
      <xdr:row>38</xdr:row>
      <xdr:rowOff>71247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48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87774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25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154356</xdr:rowOff>
    </xdr:from>
    <xdr:to>
      <xdr:col>76</xdr:col>
      <xdr:colOff>165100</xdr:colOff>
      <xdr:row>38</xdr:row>
      <xdr:rowOff>84506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4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75633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59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10528</xdr:rowOff>
    </xdr:from>
    <xdr:to>
      <xdr:col>72</xdr:col>
      <xdr:colOff>38100</xdr:colOff>
      <xdr:row>36</xdr:row>
      <xdr:rowOff>112128</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8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128655</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5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81604</xdr:rowOff>
    </xdr:from>
    <xdr:to>
      <xdr:col>67</xdr:col>
      <xdr:colOff>101600</xdr:colOff>
      <xdr:row>38</xdr:row>
      <xdr:rowOff>11754</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2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28281</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20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157330</xdr:rowOff>
    </xdr:from>
    <xdr:to>
      <xdr:col>85</xdr:col>
      <xdr:colOff>126364</xdr:colOff>
      <xdr:row>57</xdr:row>
      <xdr:rowOff>121727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901280"/>
          <a:ext cx="1269" cy="993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125554</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121727</xdr:rowOff>
    </xdr:from>
    <xdr:to>
      <xdr:col>86</xdr:col>
      <xdr:colOff>25400</xdr:colOff>
      <xdr:row>57</xdr:row>
      <xdr:rowOff>121727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894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104007</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676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258,644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157330</xdr:rowOff>
    </xdr:from>
    <xdr:to>
      <xdr:col>86</xdr:col>
      <xdr:colOff>25400</xdr:colOff>
      <xdr:row>51</xdr:row>
      <xdr:rowOff>157330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901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74151</xdr:rowOff>
    </xdr:from>
    <xdr:to>
      <xdr:col>85</xdr:col>
      <xdr:colOff>127000</xdr:colOff>
      <xdr:row>55</xdr:row>
      <xdr:rowOff>80680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161001"/>
          <a:ext cx="838200" cy="349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72503</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673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94076</xdr:rowOff>
    </xdr:from>
    <xdr:to>
      <xdr:col>85</xdr:col>
      <xdr:colOff>177800</xdr:colOff>
      <xdr:row>57</xdr:row>
      <xdr:rowOff>24226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9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80680</xdr:rowOff>
    </xdr:from>
    <xdr:to>
      <xdr:col>81</xdr:col>
      <xdr:colOff>50800</xdr:colOff>
      <xdr:row>56</xdr:row>
      <xdr:rowOff>25670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510430"/>
          <a:ext cx="889000" cy="11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123610</xdr:rowOff>
    </xdr:from>
    <xdr:to>
      <xdr:col>81</xdr:col>
      <xdr:colOff>101600</xdr:colOff>
      <xdr:row>57</xdr:row>
      <xdr:rowOff>53760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72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44887</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81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25670</xdr:rowOff>
    </xdr:from>
    <xdr:to>
      <xdr:col>76</xdr:col>
      <xdr:colOff>114300</xdr:colOff>
      <xdr:row>57</xdr:row>
      <xdr:rowOff>25889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626870"/>
          <a:ext cx="889000" cy="17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102580</xdr:rowOff>
    </xdr:from>
    <xdr:to>
      <xdr:col>76</xdr:col>
      <xdr:colOff>165100</xdr:colOff>
      <xdr:row>57</xdr:row>
      <xdr:rowOff>32730</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7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23857</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79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167827</xdr:rowOff>
    </xdr:from>
    <xdr:to>
      <xdr:col>71</xdr:col>
      <xdr:colOff>177800</xdr:colOff>
      <xdr:row>57</xdr:row>
      <xdr:rowOff>25889</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9769027"/>
          <a:ext cx="889000" cy="29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149314</xdr:rowOff>
    </xdr:from>
    <xdr:to>
      <xdr:col>72</xdr:col>
      <xdr:colOff>38100</xdr:colOff>
      <xdr:row>57</xdr:row>
      <xdr:rowOff>79464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7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70591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84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150151</xdr:rowOff>
    </xdr:from>
    <xdr:to>
      <xdr:col>67</xdr:col>
      <xdr:colOff>101600</xdr:colOff>
      <xdr:row>57</xdr:row>
      <xdr:rowOff>80301</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5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71428</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844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23351</xdr:rowOff>
    </xdr:from>
    <xdr:to>
      <xdr:col>85</xdr:col>
      <xdr:colOff>177800</xdr:colOff>
      <xdr:row>53</xdr:row>
      <xdr:rowOff>124951</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11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46228</xdr:rowOff>
    </xdr:from>
    <xdr:ext cx="599010"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8961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29880</xdr:rowOff>
    </xdr:from>
    <xdr:to>
      <xdr:col>81</xdr:col>
      <xdr:colOff>101600</xdr:colOff>
      <xdr:row>55</xdr:row>
      <xdr:rowOff>131480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45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148007</xdr:rowOff>
    </xdr:from>
    <xdr:ext cx="59901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181795" y="9234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146320</xdr:rowOff>
    </xdr:from>
    <xdr:to>
      <xdr:col>76</xdr:col>
      <xdr:colOff>165100</xdr:colOff>
      <xdr:row>56</xdr:row>
      <xdr:rowOff>76470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57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92997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35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146539</xdr:rowOff>
    </xdr:from>
    <xdr:to>
      <xdr:col>72</xdr:col>
      <xdr:colOff>38100</xdr:colOff>
      <xdr:row>57</xdr:row>
      <xdr:rowOff>76689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74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93216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5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117027</xdr:rowOff>
    </xdr:from>
    <xdr:to>
      <xdr:col>67</xdr:col>
      <xdr:colOff>101600</xdr:colOff>
      <xdr:row>57</xdr:row>
      <xdr:rowOff>47177</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1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63704</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49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103816</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5316"/>
          <a:ext cx="1269" cy="1538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121149</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656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50493</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80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470,988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103816</xdr:rowOff>
    </xdr:from>
    <xdr:to>
      <xdr:col>86</xdr:col>
      <xdr:colOff>25400</xdr:colOff>
      <xdr:row>70</xdr:row>
      <xdr:rowOff>103816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5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15639</xdr:rowOff>
    </xdr:from>
    <xdr:to>
      <xdr:col>85</xdr:col>
      <xdr:colOff>127000</xdr:colOff>
      <xdr:row>79</xdr:row>
      <xdr:rowOff>71548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60189"/>
          <a:ext cx="838200" cy="55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38599</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116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15722</xdr:rowOff>
    </xdr:from>
    <xdr:to>
      <xdr:col>85</xdr:col>
      <xdr:colOff>177800</xdr:colOff>
      <xdr:row>79</xdr:row>
      <xdr:rowOff>117322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6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142061</xdr:rowOff>
    </xdr:from>
    <xdr:to>
      <xdr:col>81</xdr:col>
      <xdr:colOff>50800</xdr:colOff>
      <xdr:row>79</xdr:row>
      <xdr:rowOff>15639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343711"/>
          <a:ext cx="889000" cy="21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17424</xdr:rowOff>
    </xdr:from>
    <xdr:to>
      <xdr:col>81</xdr:col>
      <xdr:colOff>101600</xdr:colOff>
      <xdr:row>79</xdr:row>
      <xdr:rowOff>119024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110151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54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142061</xdr:rowOff>
    </xdr:from>
    <xdr:to>
      <xdr:col>76</xdr:col>
      <xdr:colOff>114300</xdr:colOff>
      <xdr:row>78</xdr:row>
      <xdr:rowOff>16824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3343711"/>
          <a:ext cx="889000" cy="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168351</xdr:rowOff>
    </xdr:from>
    <xdr:to>
      <xdr:col>76</xdr:col>
      <xdr:colOff>165100</xdr:colOff>
      <xdr:row>79</xdr:row>
      <xdr:rowOff>98501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4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89628</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5111" y="1363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16824</xdr:rowOff>
    </xdr:from>
    <xdr:to>
      <xdr:col>71</xdr:col>
      <xdr:colOff>177800</xdr:colOff>
      <xdr:row>78</xdr:row>
      <xdr:rowOff>124194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3389924"/>
          <a:ext cx="889000" cy="107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3907</xdr:rowOff>
    </xdr:from>
    <xdr:to>
      <xdr:col>72</xdr:col>
      <xdr:colOff>38100</xdr:colOff>
      <xdr:row>79</xdr:row>
      <xdr:rowOff>105507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48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96634</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6111" y="1364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17864</xdr:rowOff>
    </xdr:from>
    <xdr:to>
      <xdr:col>67</xdr:col>
      <xdr:colOff>101600</xdr:colOff>
      <xdr:row>79</xdr:row>
      <xdr:rowOff>119464</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110591</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655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20748</xdr:rowOff>
    </xdr:from>
    <xdr:to>
      <xdr:col>85</xdr:col>
      <xdr:colOff>177800</xdr:colOff>
      <xdr:row>79</xdr:row>
      <xdr:rowOff>122348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6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165599</xdr:rowOff>
    </xdr:from>
    <xdr:ext cx="469744"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3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136289</xdr:rowOff>
    </xdr:from>
    <xdr:to>
      <xdr:col>81</xdr:col>
      <xdr:colOff>101600</xdr:colOff>
      <xdr:row>79</xdr:row>
      <xdr:rowOff>66439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0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82966</xdr:rowOff>
    </xdr:from>
    <xdr:ext cx="534377"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214111" y="132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91261</xdr:rowOff>
    </xdr:from>
    <xdr:to>
      <xdr:col>76</xdr:col>
      <xdr:colOff>165100</xdr:colOff>
      <xdr:row>78</xdr:row>
      <xdr:rowOff>21411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29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37938</xdr:rowOff>
    </xdr:from>
    <xdr:ext cx="534377"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325111" y="130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137474</xdr:rowOff>
    </xdr:from>
    <xdr:to>
      <xdr:col>72</xdr:col>
      <xdr:colOff>38100</xdr:colOff>
      <xdr:row>78</xdr:row>
      <xdr:rowOff>67624</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33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84151</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36111" y="1311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73394</xdr:rowOff>
    </xdr:from>
    <xdr:to>
      <xdr:col>67</xdr:col>
      <xdr:colOff>101600</xdr:colOff>
      <xdr:row>79</xdr:row>
      <xdr:rowOff>3544</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4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20071</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47111" y="1322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166210</xdr:rowOff>
    </xdr:from>
    <xdr:to>
      <xdr:col>85</xdr:col>
      <xdr:colOff>126364</xdr:colOff>
      <xdr:row>98</xdr:row>
      <xdr:rowOff>75113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25260"/>
          <a:ext cx="1269" cy="1451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78940</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8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75113</xdr:rowOff>
    </xdr:from>
    <xdr:to>
      <xdr:col>86</xdr:col>
      <xdr:colOff>25400</xdr:colOff>
      <xdr:row>98</xdr:row>
      <xdr:rowOff>75113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77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112887</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0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166210</xdr:rowOff>
    </xdr:from>
    <xdr:to>
      <xdr:col>86</xdr:col>
      <xdr:colOff>25400</xdr:colOff>
      <xdr:row>89</xdr:row>
      <xdr:rowOff>166210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2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13619</xdr:rowOff>
    </xdr:from>
    <xdr:to>
      <xdr:col>85</xdr:col>
      <xdr:colOff>127000</xdr:colOff>
      <xdr:row>96</xdr:row>
      <xdr:rowOff>69679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72819"/>
          <a:ext cx="838200" cy="5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157723</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45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7846</xdr:rowOff>
    </xdr:from>
    <xdr:to>
      <xdr:col>85</xdr:col>
      <xdr:colOff>177800</xdr:colOff>
      <xdr:row>96</xdr:row>
      <xdr:rowOff>109446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6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69679</xdr:rowOff>
    </xdr:from>
    <xdr:to>
      <xdr:col>81</xdr:col>
      <xdr:colOff>50800</xdr:colOff>
      <xdr:row>97</xdr:row>
      <xdr:rowOff>36274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528879"/>
          <a:ext cx="889000" cy="138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25944</xdr:rowOff>
    </xdr:from>
    <xdr:to>
      <xdr:col>81</xdr:col>
      <xdr:colOff>101600</xdr:colOff>
      <xdr:row>96</xdr:row>
      <xdr:rowOff>127544</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48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118671</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57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36274</xdr:rowOff>
    </xdr:from>
    <xdr:to>
      <xdr:col>76</xdr:col>
      <xdr:colOff>114300</xdr:colOff>
      <xdr:row>97</xdr:row>
      <xdr:rowOff>71729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66924"/>
          <a:ext cx="889000" cy="3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61757</xdr:rowOff>
    </xdr:from>
    <xdr:to>
      <xdr:col>76</xdr:col>
      <xdr:colOff>165100</xdr:colOff>
      <xdr:row>96</xdr:row>
      <xdr:rowOff>163357</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2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8434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296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71729</xdr:rowOff>
    </xdr:from>
    <xdr:to>
      <xdr:col>71</xdr:col>
      <xdr:colOff>177800</xdr:colOff>
      <xdr:row>97</xdr:row>
      <xdr:rowOff>99368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02379"/>
          <a:ext cx="889000" cy="2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49642</xdr:rowOff>
    </xdr:from>
    <xdr:to>
      <xdr:col>72</xdr:col>
      <xdr:colOff>38100</xdr:colOff>
      <xdr:row>96</xdr:row>
      <xdr:rowOff>151242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08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167769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28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77538</xdr:rowOff>
    </xdr:from>
    <xdr:to>
      <xdr:col>67</xdr:col>
      <xdr:colOff>101600</xdr:colOff>
      <xdr:row>97</xdr:row>
      <xdr:rowOff>7688</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24215</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31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134269</xdr:rowOff>
    </xdr:from>
    <xdr:to>
      <xdr:col>85</xdr:col>
      <xdr:colOff>177800</xdr:colOff>
      <xdr:row>96</xdr:row>
      <xdr:rowOff>64419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2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157146</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7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18879</xdr:rowOff>
    </xdr:from>
    <xdr:to>
      <xdr:col>81</xdr:col>
      <xdr:colOff>101600</xdr:colOff>
      <xdr:row>96</xdr:row>
      <xdr:rowOff>120479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137006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2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156924</xdr:rowOff>
    </xdr:from>
    <xdr:to>
      <xdr:col>76</xdr:col>
      <xdr:colOff>165100</xdr:colOff>
      <xdr:row>97</xdr:row>
      <xdr:rowOff>87074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1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78201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0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20929</xdr:rowOff>
    </xdr:from>
    <xdr:to>
      <xdr:col>72</xdr:col>
      <xdr:colOff>38100</xdr:colOff>
      <xdr:row>97</xdr:row>
      <xdr:rowOff>122529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5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113656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4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48568</xdr:rowOff>
    </xdr:from>
    <xdr:to>
      <xdr:col>67</xdr:col>
      <xdr:colOff>101600</xdr:colOff>
      <xdr:row>97</xdr:row>
      <xdr:rowOff>150168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79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141295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7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25629</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40579"/>
          <a:ext cx="1269" cy="1314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171421</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8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143756</xdr:rowOff>
    </xdr:from>
    <xdr:ext cx="534377"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1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57,490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25629</xdr:rowOff>
    </xdr:from>
    <xdr:to>
      <xdr:col>116</xdr:col>
      <xdr:colOff>152400</xdr:colOff>
      <xdr:row>31</xdr:row>
      <xdr:rowOff>25629</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40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88871</xdr:rowOff>
    </xdr:from>
    <xdr:ext cx="469744"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65994</xdr:rowOff>
    </xdr:from>
    <xdr:to>
      <xdr:col>116</xdr:col>
      <xdr:colOff>114300</xdr:colOff>
      <xdr:row>38</xdr:row>
      <xdr:rowOff>167594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71275</xdr:rowOff>
    </xdr:from>
    <xdr:to>
      <xdr:col>112</xdr:col>
      <xdr:colOff>38100</xdr:colOff>
      <xdr:row>39</xdr:row>
      <xdr:rowOff>1425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6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17952</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61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82842</xdr:rowOff>
    </xdr:from>
    <xdr:to>
      <xdr:col>107</xdr:col>
      <xdr:colOff>101600</xdr:colOff>
      <xdr:row>39</xdr:row>
      <xdr:rowOff>12992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29519</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7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88878</xdr:rowOff>
    </xdr:from>
    <xdr:to>
      <xdr:col>102</xdr:col>
      <xdr:colOff>165100</xdr:colOff>
      <xdr:row>39</xdr:row>
      <xdr:rowOff>19028</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35554</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88878</xdr:rowOff>
    </xdr:from>
    <xdr:to>
      <xdr:col>98</xdr:col>
      <xdr:colOff>38100</xdr:colOff>
      <xdr:row>39</xdr:row>
      <xdr:rowOff>19028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0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35554</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531650" y="637920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44421</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59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総務費は、帰還・移住等環境整備交付金基金積立金の皆増等により上昇した。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民生費は、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前年度に新型コロナ対策として実施した「臨時特別給付金事業」が皆減となったのに対し、「価格高騰緊急支援給付金事業」が皆増するなど、総額では前年度とほぼ同じ水準となった。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商工費は、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工業団地造成事業特別会計への繰出金や物価高騰対策として実施した商品券発行事業等により大幅に上昇した。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認定こども園整備事業や中央公民館耐震補強・施設改修事業等により大幅に上昇した。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実質収支比率が令和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年度と比較して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した要因としては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、工業団地造成事業の繰越に伴い翌年度へ繰り越す財源が増加したためと考えられる。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また、財政調整基金の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残高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普通交付税等の一般財源の不足により一般会計に繰り入れたため減額となった。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福島県川俣町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一般会計、特別会計、法適用企業会計及び法非適用企業会計の全ての会計において、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黒字決算となった。</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83</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84</v>
      </c>
      <c r="C2" s="182"/>
      <c r="D2" s="183"/>
    </row>
    <row r="3" spans="1:119" ht="18.75" customHeight="1" thickBot="1" x14ac:dyDescent="0.25">
      <c r="A3" s="181"/>
      <c r="B3" s="628" t="s">
        <v>85</v>
      </c>
      <c r="C3" s="629"/>
      <c r="D3" s="629"/>
      <c r="E3" s="630"/>
      <c r="F3" s="630"/>
      <c r="G3" s="630"/>
      <c r="H3" s="630"/>
      <c r="I3" s="630"/>
      <c r="J3" s="630"/>
      <c r="K3" s="630"/>
      <c r="L3" s="630" t="s">
        <v>86</v>
      </c>
      <c r="M3" s="630"/>
      <c r="N3" s="630"/>
      <c r="O3" s="630"/>
      <c r="P3" s="630"/>
      <c r="Q3" s="630"/>
      <c r="R3" s="633"/>
      <c r="S3" s="633"/>
      <c r="T3" s="633"/>
      <c r="U3" s="633"/>
      <c r="V3" s="634"/>
      <c r="W3" s="524" t="s">
        <v>87</v>
      </c>
      <c r="X3" s="525"/>
      <c r="Y3" s="525"/>
      <c r="Z3" s="525"/>
      <c r="AA3" s="525"/>
      <c r="AB3" s="629"/>
      <c r="AC3" s="633" t="s">
        <v>88</v>
      </c>
      <c r="AD3" s="525"/>
      <c r="AE3" s="525"/>
      <c r="AF3" s="525"/>
      <c r="AG3" s="525"/>
      <c r="AH3" s="525"/>
      <c r="AI3" s="525"/>
      <c r="AJ3" s="525"/>
      <c r="AK3" s="525"/>
      <c r="AL3" s="595"/>
      <c r="AM3" s="524" t="s">
        <v>89</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90</v>
      </c>
      <c r="BO3" s="525"/>
      <c r="BP3" s="525"/>
      <c r="BQ3" s="525"/>
      <c r="BR3" s="525"/>
      <c r="BS3" s="525"/>
      <c r="BT3" s="525"/>
      <c r="BU3" s="595"/>
      <c r="BV3" s="524" t="s">
        <v>91</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92</v>
      </c>
      <c r="CU3" s="525"/>
      <c r="CV3" s="525"/>
      <c r="CW3" s="525"/>
      <c r="CX3" s="525"/>
      <c r="CY3" s="525"/>
      <c r="CZ3" s="525"/>
      <c r="DA3" s="595"/>
      <c r="DB3" s="524" t="s">
        <v>93</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94</v>
      </c>
      <c r="AZ4" s="482"/>
      <c r="BA4" s="482"/>
      <c r="BB4" s="482"/>
      <c r="BC4" s="482"/>
      <c r="BD4" s="482"/>
      <c r="BE4" s="482"/>
      <c r="BF4" s="482"/>
      <c r="BG4" s="482"/>
      <c r="BH4" s="482"/>
      <c r="BI4" s="482"/>
      <c r="BJ4" s="482"/>
      <c r="BK4" s="482"/>
      <c r="BL4" s="482"/>
      <c r="BM4" s="483"/>
      <c r="BN4" s="484">
        <v>12660245</v>
      </c>
      <c r="BO4" s="485"/>
      <c r="BP4" s="485"/>
      <c r="BQ4" s="485"/>
      <c r="BR4" s="485"/>
      <c r="BS4" s="485"/>
      <c r="BT4" s="485"/>
      <c r="BU4" s="486"/>
      <c r="BV4" s="484">
        <v>9990207</v>
      </c>
      <c r="BW4" s="485"/>
      <c r="BX4" s="485"/>
      <c r="BY4" s="485"/>
      <c r="BZ4" s="485"/>
      <c r="CA4" s="485"/>
      <c r="CB4" s="485"/>
      <c r="CC4" s="486"/>
      <c r="CD4" s="621" t="s">
        <v>95</v>
      </c>
      <c r="CE4" s="622"/>
      <c r="CF4" s="622"/>
      <c r="CG4" s="622"/>
      <c r="CH4" s="622"/>
      <c r="CI4" s="622"/>
      <c r="CJ4" s="622"/>
      <c r="CK4" s="622"/>
      <c r="CL4" s="622"/>
      <c r="CM4" s="622"/>
      <c r="CN4" s="622"/>
      <c r="CO4" s="622"/>
      <c r="CP4" s="622"/>
      <c r="CQ4" s="622"/>
      <c r="CR4" s="622"/>
      <c r="CS4" s="623"/>
      <c r="CT4" s="624">
        <v>11.6</v>
      </c>
      <c r="CU4" s="625"/>
      <c r="CV4" s="625"/>
      <c r="CW4" s="625"/>
      <c r="CX4" s="625"/>
      <c r="CY4" s="625"/>
      <c r="CZ4" s="625"/>
      <c r="DA4" s="626"/>
      <c r="DB4" s="624">
        <v>14</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96</v>
      </c>
      <c r="AN5" s="412"/>
      <c r="AO5" s="412"/>
      <c r="AP5" s="412"/>
      <c r="AQ5" s="412"/>
      <c r="AR5" s="412"/>
      <c r="AS5" s="412"/>
      <c r="AT5" s="413"/>
      <c r="AU5" s="513" t="s">
        <v>97</v>
      </c>
      <c r="AV5" s="514"/>
      <c r="AW5" s="514"/>
      <c r="AX5" s="514"/>
      <c r="AY5" s="469" t="s">
        <v>98</v>
      </c>
      <c r="AZ5" s="470"/>
      <c r="BA5" s="470"/>
      <c r="BB5" s="470"/>
      <c r="BC5" s="470"/>
      <c r="BD5" s="470"/>
      <c r="BE5" s="470"/>
      <c r="BF5" s="470"/>
      <c r="BG5" s="470"/>
      <c r="BH5" s="470"/>
      <c r="BI5" s="470"/>
      <c r="BJ5" s="470"/>
      <c r="BK5" s="470"/>
      <c r="BL5" s="470"/>
      <c r="BM5" s="471"/>
      <c r="BN5" s="455">
        <v>11795943</v>
      </c>
      <c r="BO5" s="456"/>
      <c r="BP5" s="456"/>
      <c r="BQ5" s="456"/>
      <c r="BR5" s="456"/>
      <c r="BS5" s="456"/>
      <c r="BT5" s="456"/>
      <c r="BU5" s="457"/>
      <c r="BV5" s="455">
        <v>9138320</v>
      </c>
      <c r="BW5" s="456"/>
      <c r="BX5" s="456"/>
      <c r="BY5" s="456"/>
      <c r="BZ5" s="456"/>
      <c r="CA5" s="456"/>
      <c r="CB5" s="456"/>
      <c r="CC5" s="457"/>
      <c r="CD5" s="495" t="s">
        <v>99</v>
      </c>
      <c r="CE5" s="415"/>
      <c r="CF5" s="415"/>
      <c r="CG5" s="415"/>
      <c r="CH5" s="415"/>
      <c r="CI5" s="415"/>
      <c r="CJ5" s="415"/>
      <c r="CK5" s="415"/>
      <c r="CL5" s="415"/>
      <c r="CM5" s="415"/>
      <c r="CN5" s="415"/>
      <c r="CO5" s="415"/>
      <c r="CP5" s="415"/>
      <c r="CQ5" s="415"/>
      <c r="CR5" s="415"/>
      <c r="CS5" s="496"/>
      <c r="CT5" s="452">
        <v>88.6</v>
      </c>
      <c r="CU5" s="453"/>
      <c r="CV5" s="453"/>
      <c r="CW5" s="453"/>
      <c r="CX5" s="453"/>
      <c r="CY5" s="453"/>
      <c r="CZ5" s="453"/>
      <c r="DA5" s="454"/>
      <c r="DB5" s="452">
        <v>81.7</v>
      </c>
      <c r="DC5" s="453"/>
      <c r="DD5" s="453"/>
      <c r="DE5" s="453"/>
      <c r="DF5" s="453"/>
      <c r="DG5" s="453"/>
      <c r="DH5" s="453"/>
      <c r="DI5" s="454"/>
    </row>
    <row r="6" spans="1:119" ht="18.75" customHeight="1" x14ac:dyDescent="0.2">
      <c r="A6" s="181"/>
      <c r="B6" s="601" t="s">
        <v>100</v>
      </c>
      <c r="C6" s="442"/>
      <c r="D6" s="442"/>
      <c r="E6" s="602"/>
      <c r="F6" s="602"/>
      <c r="G6" s="602"/>
      <c r="H6" s="602"/>
      <c r="I6" s="602"/>
      <c r="J6" s="602"/>
      <c r="K6" s="602"/>
      <c r="L6" s="602" t="s">
        <v>101</v>
      </c>
      <c r="M6" s="602"/>
      <c r="N6" s="602"/>
      <c r="O6" s="602"/>
      <c r="P6" s="602"/>
      <c r="Q6" s="602"/>
      <c r="R6" s="440"/>
      <c r="S6" s="440"/>
      <c r="T6" s="440"/>
      <c r="U6" s="440"/>
      <c r="V6" s="608"/>
      <c r="W6" s="545" t="s">
        <v>102</v>
      </c>
      <c r="X6" s="441"/>
      <c r="Y6" s="441"/>
      <c r="Z6" s="441"/>
      <c r="AA6" s="441"/>
      <c r="AB6" s="442"/>
      <c r="AC6" s="613" t="s">
        <v>103</v>
      </c>
      <c r="AD6" s="614"/>
      <c r="AE6" s="614"/>
      <c r="AF6" s="614"/>
      <c r="AG6" s="614"/>
      <c r="AH6" s="614"/>
      <c r="AI6" s="614"/>
      <c r="AJ6" s="614"/>
      <c r="AK6" s="614"/>
      <c r="AL6" s="615"/>
      <c r="AM6" s="512" t="s">
        <v>104</v>
      </c>
      <c r="AN6" s="412"/>
      <c r="AO6" s="412"/>
      <c r="AP6" s="412"/>
      <c r="AQ6" s="412"/>
      <c r="AR6" s="412"/>
      <c r="AS6" s="412"/>
      <c r="AT6" s="413"/>
      <c r="AU6" s="513" t="s">
        <v>105</v>
      </c>
      <c r="AV6" s="514"/>
      <c r="AW6" s="514"/>
      <c r="AX6" s="514"/>
      <c r="AY6" s="469" t="s">
        <v>106</v>
      </c>
      <c r="AZ6" s="470"/>
      <c r="BA6" s="470"/>
      <c r="BB6" s="470"/>
      <c r="BC6" s="470"/>
      <c r="BD6" s="470"/>
      <c r="BE6" s="470"/>
      <c r="BF6" s="470"/>
      <c r="BG6" s="470"/>
      <c r="BH6" s="470"/>
      <c r="BI6" s="470"/>
      <c r="BJ6" s="470"/>
      <c r="BK6" s="470"/>
      <c r="BL6" s="470"/>
      <c r="BM6" s="471"/>
      <c r="BN6" s="455">
        <v>864302</v>
      </c>
      <c r="BO6" s="456"/>
      <c r="BP6" s="456"/>
      <c r="BQ6" s="456"/>
      <c r="BR6" s="456"/>
      <c r="BS6" s="456"/>
      <c r="BT6" s="456"/>
      <c r="BU6" s="457"/>
      <c r="BV6" s="455">
        <v>851887</v>
      </c>
      <c r="BW6" s="456"/>
      <c r="BX6" s="456"/>
      <c r="BY6" s="456"/>
      <c r="BZ6" s="456"/>
      <c r="CA6" s="456"/>
      <c r="CB6" s="456"/>
      <c r="CC6" s="457"/>
      <c r="CD6" s="495" t="s">
        <v>107</v>
      </c>
      <c r="CE6" s="415"/>
      <c r="CF6" s="415"/>
      <c r="CG6" s="415"/>
      <c r="CH6" s="415"/>
      <c r="CI6" s="415"/>
      <c r="CJ6" s="415"/>
      <c r="CK6" s="415"/>
      <c r="CL6" s="415"/>
      <c r="CM6" s="415"/>
      <c r="CN6" s="415"/>
      <c r="CO6" s="415"/>
      <c r="CP6" s="415"/>
      <c r="CQ6" s="415"/>
      <c r="CR6" s="415"/>
      <c r="CS6" s="496"/>
      <c r="CT6" s="598">
        <v>89.8</v>
      </c>
      <c r="CU6" s="599"/>
      <c r="CV6" s="599"/>
      <c r="CW6" s="599"/>
      <c r="CX6" s="599"/>
      <c r="CY6" s="599"/>
      <c r="CZ6" s="599"/>
      <c r="DA6" s="600"/>
      <c r="DB6" s="598">
        <v>85.5</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108</v>
      </c>
      <c r="AN7" s="412"/>
      <c r="AO7" s="412"/>
      <c r="AP7" s="412"/>
      <c r="AQ7" s="412"/>
      <c r="AR7" s="412"/>
      <c r="AS7" s="412"/>
      <c r="AT7" s="413"/>
      <c r="AU7" s="513" t="s">
        <v>105</v>
      </c>
      <c r="AV7" s="514"/>
      <c r="AW7" s="514"/>
      <c r="AX7" s="514"/>
      <c r="AY7" s="469" t="s">
        <v>109</v>
      </c>
      <c r="AZ7" s="470"/>
      <c r="BA7" s="470"/>
      <c r="BB7" s="470"/>
      <c r="BC7" s="470"/>
      <c r="BD7" s="470"/>
      <c r="BE7" s="470"/>
      <c r="BF7" s="470"/>
      <c r="BG7" s="470"/>
      <c r="BH7" s="470"/>
      <c r="BI7" s="470"/>
      <c r="BJ7" s="470"/>
      <c r="BK7" s="470"/>
      <c r="BL7" s="470"/>
      <c r="BM7" s="471"/>
      <c r="BN7" s="455">
        <v>337449</v>
      </c>
      <c r="BO7" s="456"/>
      <c r="BP7" s="456"/>
      <c r="BQ7" s="456"/>
      <c r="BR7" s="456"/>
      <c r="BS7" s="456"/>
      <c r="BT7" s="456"/>
      <c r="BU7" s="457"/>
      <c r="BV7" s="455">
        <v>197020</v>
      </c>
      <c r="BW7" s="456"/>
      <c r="BX7" s="456"/>
      <c r="BY7" s="456"/>
      <c r="BZ7" s="456"/>
      <c r="CA7" s="456"/>
      <c r="CB7" s="456"/>
      <c r="CC7" s="457"/>
      <c r="CD7" s="495" t="s">
        <v>110</v>
      </c>
      <c r="CE7" s="415"/>
      <c r="CF7" s="415"/>
      <c r="CG7" s="415"/>
      <c r="CH7" s="415"/>
      <c r="CI7" s="415"/>
      <c r="CJ7" s="415"/>
      <c r="CK7" s="415"/>
      <c r="CL7" s="415"/>
      <c r="CM7" s="415"/>
      <c r="CN7" s="415"/>
      <c r="CO7" s="415"/>
      <c r="CP7" s="415"/>
      <c r="CQ7" s="415"/>
      <c r="CR7" s="415"/>
      <c r="CS7" s="496"/>
      <c r="CT7" s="455">
        <v>4545813</v>
      </c>
      <c r="CU7" s="456"/>
      <c r="CV7" s="456"/>
      <c r="CW7" s="456"/>
      <c r="CX7" s="456"/>
      <c r="CY7" s="456"/>
      <c r="CZ7" s="456"/>
      <c r="DA7" s="457"/>
      <c r="DB7" s="455">
        <v>4683511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111</v>
      </c>
      <c r="AN8" s="412"/>
      <c r="AO8" s="412"/>
      <c r="AP8" s="412"/>
      <c r="AQ8" s="412"/>
      <c r="AR8" s="412"/>
      <c r="AS8" s="412"/>
      <c r="AT8" s="413"/>
      <c r="AU8" s="513" t="s">
        <v>112</v>
      </c>
      <c r="AV8" s="514"/>
      <c r="AW8" s="514"/>
      <c r="AX8" s="514"/>
      <c r="AY8" s="469" t="s">
        <v>113</v>
      </c>
      <c r="AZ8" s="470"/>
      <c r="BA8" s="470"/>
      <c r="BB8" s="470"/>
      <c r="BC8" s="470"/>
      <c r="BD8" s="470"/>
      <c r="BE8" s="470"/>
      <c r="BF8" s="470"/>
      <c r="BG8" s="470"/>
      <c r="BH8" s="470"/>
      <c r="BI8" s="470"/>
      <c r="BJ8" s="470"/>
      <c r="BK8" s="470"/>
      <c r="BL8" s="470"/>
      <c r="BM8" s="471"/>
      <c r="BN8" s="455">
        <v>526853</v>
      </c>
      <c r="BO8" s="456"/>
      <c r="BP8" s="456"/>
      <c r="BQ8" s="456"/>
      <c r="BR8" s="456"/>
      <c r="BS8" s="456"/>
      <c r="BT8" s="456"/>
      <c r="BU8" s="457"/>
      <c r="BV8" s="455">
        <v>654867</v>
      </c>
      <c r="BW8" s="456"/>
      <c r="BX8" s="456"/>
      <c r="BY8" s="456"/>
      <c r="BZ8" s="456"/>
      <c r="CA8" s="456"/>
      <c r="CB8" s="456"/>
      <c r="CC8" s="457"/>
      <c r="CD8" s="495" t="s">
        <v>114</v>
      </c>
      <c r="CE8" s="415"/>
      <c r="CF8" s="415"/>
      <c r="CG8" s="415"/>
      <c r="CH8" s="415"/>
      <c r="CI8" s="415"/>
      <c r="CJ8" s="415"/>
      <c r="CK8" s="415"/>
      <c r="CL8" s="415"/>
      <c r="CM8" s="415"/>
      <c r="CN8" s="415"/>
      <c r="CO8" s="415"/>
      <c r="CP8" s="415"/>
      <c r="CQ8" s="415"/>
      <c r="CR8" s="415"/>
      <c r="CS8" s="496"/>
      <c r="CT8" s="558">
        <v>0.34</v>
      </c>
      <c r="CU8" s="559"/>
      <c r="CV8" s="559"/>
      <c r="CW8" s="559"/>
      <c r="CX8" s="559"/>
      <c r="CY8" s="559"/>
      <c r="CZ8" s="559"/>
      <c r="DA8" s="560"/>
      <c r="DB8" s="558">
        <v>0.36</v>
      </c>
      <c r="DC8" s="559"/>
      <c r="DD8" s="559"/>
      <c r="DE8" s="559"/>
      <c r="DF8" s="559"/>
      <c r="DG8" s="559"/>
      <c r="DH8" s="559"/>
      <c r="DI8" s="560"/>
    </row>
    <row r="9" spans="1:119" ht="18.75" customHeight="1" thickBot="1" x14ac:dyDescent="0.25">
      <c r="A9" s="181"/>
      <c r="B9" s="587" t="s">
        <v>115</v>
      </c>
      <c r="C9" s="588"/>
      <c r="D9" s="588"/>
      <c r="E9" s="588"/>
      <c r="F9" s="588"/>
      <c r="G9" s="588"/>
      <c r="H9" s="588"/>
      <c r="I9" s="588"/>
      <c r="J9" s="588"/>
      <c r="K9" s="506"/>
      <c r="L9" s="589" t="s">
        <v>116</v>
      </c>
      <c r="M9" s="590"/>
      <c r="N9" s="590"/>
      <c r="O9" s="590"/>
      <c r="P9" s="590"/>
      <c r="Q9" s="591"/>
      <c r="R9" s="592">
        <v>12170</v>
      </c>
      <c r="S9" s="593"/>
      <c r="T9" s="593"/>
      <c r="U9" s="593"/>
      <c r="V9" s="594"/>
      <c r="W9" s="524" t="s">
        <v>117</v>
      </c>
      <c r="X9" s="525"/>
      <c r="Y9" s="525"/>
      <c r="Z9" s="525"/>
      <c r="AA9" s="525"/>
      <c r="AB9" s="525"/>
      <c r="AC9" s="525"/>
      <c r="AD9" s="525"/>
      <c r="AE9" s="525"/>
      <c r="AF9" s="525"/>
      <c r="AG9" s="525"/>
      <c r="AH9" s="525"/>
      <c r="AI9" s="525"/>
      <c r="AJ9" s="525"/>
      <c r="AK9" s="525"/>
      <c r="AL9" s="595"/>
      <c r="AM9" s="512" t="s">
        <v>118</v>
      </c>
      <c r="AN9" s="412"/>
      <c r="AO9" s="412"/>
      <c r="AP9" s="412"/>
      <c r="AQ9" s="412"/>
      <c r="AR9" s="412"/>
      <c r="AS9" s="412"/>
      <c r="AT9" s="413"/>
      <c r="AU9" s="513" t="s">
        <v>97</v>
      </c>
      <c r="AV9" s="514"/>
      <c r="AW9" s="514"/>
      <c r="AX9" s="514"/>
      <c r="AY9" s="469" t="s">
        <v>119</v>
      </c>
      <c r="AZ9" s="470"/>
      <c r="BA9" s="470"/>
      <c r="BB9" s="470"/>
      <c r="BC9" s="470"/>
      <c r="BD9" s="470"/>
      <c r="BE9" s="470"/>
      <c r="BF9" s="470"/>
      <c r="BG9" s="470"/>
      <c r="BH9" s="470"/>
      <c r="BI9" s="470"/>
      <c r="BJ9" s="470"/>
      <c r="BK9" s="470"/>
      <c r="BL9" s="470"/>
      <c r="BM9" s="471"/>
      <c r="BN9" s="455">
        <v>-128014</v>
      </c>
      <c r="BO9" s="456"/>
      <c r="BP9" s="456"/>
      <c r="BQ9" s="456"/>
      <c r="BR9" s="456"/>
      <c r="BS9" s="456"/>
      <c r="BT9" s="456"/>
      <c r="BU9" s="457"/>
      <c r="BV9" s="455">
        <v>202135</v>
      </c>
      <c r="BW9" s="456"/>
      <c r="BX9" s="456"/>
      <c r="BY9" s="456"/>
      <c r="BZ9" s="456"/>
      <c r="CA9" s="456"/>
      <c r="CB9" s="456"/>
      <c r="CC9" s="457"/>
      <c r="CD9" s="495" t="s">
        <v>120</v>
      </c>
      <c r="CE9" s="415"/>
      <c r="CF9" s="415"/>
      <c r="CG9" s="415"/>
      <c r="CH9" s="415"/>
      <c r="CI9" s="415"/>
      <c r="CJ9" s="415"/>
      <c r="CK9" s="415"/>
      <c r="CL9" s="415"/>
      <c r="CM9" s="415"/>
      <c r="CN9" s="415"/>
      <c r="CO9" s="415"/>
      <c r="CP9" s="415"/>
      <c r="CQ9" s="415"/>
      <c r="CR9" s="415"/>
      <c r="CS9" s="496"/>
      <c r="CT9" s="452">
        <v>12.6</v>
      </c>
      <c r="CU9" s="453"/>
      <c r="CV9" s="453"/>
      <c r="CW9" s="453"/>
      <c r="CX9" s="453"/>
      <c r="CY9" s="453"/>
      <c r="CZ9" s="453"/>
      <c r="DA9" s="454"/>
      <c r="DB9" s="452">
        <v>12.8</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121</v>
      </c>
      <c r="M10" s="412"/>
      <c r="N10" s="412"/>
      <c r="O10" s="412"/>
      <c r="P10" s="412"/>
      <c r="Q10" s="413"/>
      <c r="R10" s="408">
        <v>14452</v>
      </c>
      <c r="S10" s="409"/>
      <c r="T10" s="409"/>
      <c r="U10" s="409"/>
      <c r="V10" s="468"/>
      <c r="W10" s="596"/>
      <c r="X10" s="406"/>
      <c r="Y10" s="406"/>
      <c r="Z10" s="406"/>
      <c r="AA10" s="406"/>
      <c r="AB10" s="406"/>
      <c r="AC10" s="406"/>
      <c r="AD10" s="406"/>
      <c r="AE10" s="406"/>
      <c r="AF10" s="406"/>
      <c r="AG10" s="406"/>
      <c r="AH10" s="406"/>
      <c r="AI10" s="406"/>
      <c r="AJ10" s="406"/>
      <c r="AK10" s="406"/>
      <c r="AL10" s="597"/>
      <c r="AM10" s="512" t="s">
        <v>122</v>
      </c>
      <c r="AN10" s="412"/>
      <c r="AO10" s="412"/>
      <c r="AP10" s="412"/>
      <c r="AQ10" s="412"/>
      <c r="AR10" s="412"/>
      <c r="AS10" s="412"/>
      <c r="AT10" s="413"/>
      <c r="AU10" s="513" t="s">
        <v>123</v>
      </c>
      <c r="AV10" s="514"/>
      <c r="AW10" s="514"/>
      <c r="AX10" s="514"/>
      <c r="AY10" s="469" t="s">
        <v>124</v>
      </c>
      <c r="AZ10" s="470"/>
      <c r="BA10" s="470"/>
      <c r="BB10" s="470"/>
      <c r="BC10" s="470"/>
      <c r="BD10" s="470"/>
      <c r="BE10" s="470"/>
      <c r="BF10" s="470"/>
      <c r="BG10" s="470"/>
      <c r="BH10" s="470"/>
      <c r="BI10" s="470"/>
      <c r="BJ10" s="470"/>
      <c r="BK10" s="470"/>
      <c r="BL10" s="470"/>
      <c r="BM10" s="471"/>
      <c r="BN10" s="455">
        <v>22</v>
      </c>
      <c r="BO10" s="456"/>
      <c r="BP10" s="456"/>
      <c r="BQ10" s="456"/>
      <c r="BR10" s="456"/>
      <c r="BS10" s="456"/>
      <c r="BT10" s="456"/>
      <c r="BU10" s="457"/>
      <c r="BV10" s="455">
        <v>36</v>
      </c>
      <c r="BW10" s="456"/>
      <c r="BX10" s="456"/>
      <c r="BY10" s="456"/>
      <c r="BZ10" s="456"/>
      <c r="CA10" s="456"/>
      <c r="CB10" s="456"/>
      <c r="CC10" s="457"/>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126</v>
      </c>
      <c r="M11" s="417"/>
      <c r="N11" s="417"/>
      <c r="O11" s="417"/>
      <c r="P11" s="417"/>
      <c r="Q11" s="418"/>
      <c r="R11" s="584" t="s">
        <v>127</v>
      </c>
      <c r="S11" s="585"/>
      <c r="T11" s="585"/>
      <c r="U11" s="585"/>
      <c r="V11" s="586"/>
      <c r="W11" s="596"/>
      <c r="X11" s="406"/>
      <c r="Y11" s="406"/>
      <c r="Z11" s="406"/>
      <c r="AA11" s="406"/>
      <c r="AB11" s="406"/>
      <c r="AC11" s="406"/>
      <c r="AD11" s="406"/>
      <c r="AE11" s="406"/>
      <c r="AF11" s="406"/>
      <c r="AG11" s="406"/>
      <c r="AH11" s="406"/>
      <c r="AI11" s="406"/>
      <c r="AJ11" s="406"/>
      <c r="AK11" s="406"/>
      <c r="AL11" s="597"/>
      <c r="AM11" s="512" t="s">
        <v>128</v>
      </c>
      <c r="AN11" s="412"/>
      <c r="AO11" s="412"/>
      <c r="AP11" s="412"/>
      <c r="AQ11" s="412"/>
      <c r="AR11" s="412"/>
      <c r="AS11" s="412"/>
      <c r="AT11" s="413"/>
      <c r="AU11" s="513" t="s">
        <v>129</v>
      </c>
      <c r="AV11" s="514"/>
      <c r="AW11" s="514"/>
      <c r="AX11" s="514"/>
      <c r="AY11" s="469" t="s">
        <v>130</v>
      </c>
      <c r="AZ11" s="470"/>
      <c r="BA11" s="470"/>
      <c r="BB11" s="470"/>
      <c r="BC11" s="470"/>
      <c r="BD11" s="470"/>
      <c r="BE11" s="470"/>
      <c r="BF11" s="470"/>
      <c r="BG11" s="470"/>
      <c r="BH11" s="470"/>
      <c r="BI11" s="470"/>
      <c r="BJ11" s="470"/>
      <c r="BK11" s="470"/>
      <c r="BL11" s="470"/>
      <c r="BM11" s="471"/>
      <c r="BN11" s="455">
        <v>169698</v>
      </c>
      <c r="BO11" s="456"/>
      <c r="BP11" s="456"/>
      <c r="BQ11" s="456"/>
      <c r="BR11" s="456"/>
      <c r="BS11" s="456"/>
      <c r="BT11" s="456"/>
      <c r="BU11" s="457"/>
      <c r="BV11" s="455">
        <v>164713</v>
      </c>
      <c r="BW11" s="456"/>
      <c r="BX11" s="456"/>
      <c r="BY11" s="456"/>
      <c r="BZ11" s="456"/>
      <c r="CA11" s="456"/>
      <c r="CB11" s="456"/>
      <c r="CC11" s="457"/>
      <c r="CD11" s="495" t="s">
        <v>131</v>
      </c>
      <c r="CE11" s="415"/>
      <c r="CF11" s="415"/>
      <c r="CG11" s="415"/>
      <c r="CH11" s="415"/>
      <c r="CI11" s="415"/>
      <c r="CJ11" s="415"/>
      <c r="CK11" s="415"/>
      <c r="CL11" s="415"/>
      <c r="CM11" s="415"/>
      <c r="CN11" s="415"/>
      <c r="CO11" s="415"/>
      <c r="CP11" s="415"/>
      <c r="CQ11" s="415"/>
      <c r="CR11" s="415"/>
      <c r="CS11" s="496"/>
      <c r="CT11" s="558" t="s">
        <v>132</v>
      </c>
      <c r="CU11" s="559"/>
      <c r="CV11" s="559"/>
      <c r="CW11" s="559"/>
      <c r="CX11" s="559"/>
      <c r="CY11" s="559"/>
      <c r="CZ11" s="559"/>
      <c r="DA11" s="560"/>
      <c r="DB11" s="558" t="s">
        <v>132</v>
      </c>
      <c r="DC11" s="559"/>
      <c r="DD11" s="559"/>
      <c r="DE11" s="559"/>
      <c r="DF11" s="559"/>
      <c r="DG11" s="559"/>
      <c r="DH11" s="559"/>
      <c r="DI11" s="560"/>
    </row>
    <row r="12" spans="1:119" ht="18.75" customHeight="1" x14ac:dyDescent="0.2">
      <c r="A12" s="181"/>
      <c r="B12" s="561" t="s">
        <v>133</v>
      </c>
      <c r="C12" s="562"/>
      <c r="D12" s="562"/>
      <c r="E12" s="562"/>
      <c r="F12" s="562"/>
      <c r="G12" s="562"/>
      <c r="H12" s="562"/>
      <c r="I12" s="562"/>
      <c r="J12" s="562"/>
      <c r="K12" s="563"/>
      <c r="L12" s="570" t="s">
        <v>134</v>
      </c>
      <c r="M12" s="571"/>
      <c r="N12" s="571"/>
      <c r="O12" s="571"/>
      <c r="P12" s="571"/>
      <c r="Q12" s="572"/>
      <c r="R12" s="573">
        <v>11958</v>
      </c>
      <c r="S12" s="574"/>
      <c r="T12" s="574"/>
      <c r="U12" s="574"/>
      <c r="V12" s="575"/>
      <c r="W12" s="576" t="s">
        <v>1</v>
      </c>
      <c r="X12" s="514"/>
      <c r="Y12" s="514"/>
      <c r="Z12" s="514"/>
      <c r="AA12" s="514"/>
      <c r="AB12" s="577"/>
      <c r="AC12" s="578" t="s">
        <v>135</v>
      </c>
      <c r="AD12" s="579"/>
      <c r="AE12" s="579"/>
      <c r="AF12" s="579"/>
      <c r="AG12" s="580"/>
      <c r="AH12" s="578" t="s">
        <v>136</v>
      </c>
      <c r="AI12" s="579"/>
      <c r="AJ12" s="579"/>
      <c r="AK12" s="579"/>
      <c r="AL12" s="581"/>
      <c r="AM12" s="512" t="s">
        <v>137</v>
      </c>
      <c r="AN12" s="412"/>
      <c r="AO12" s="412"/>
      <c r="AP12" s="412"/>
      <c r="AQ12" s="412"/>
      <c r="AR12" s="412"/>
      <c r="AS12" s="412"/>
      <c r="AT12" s="413"/>
      <c r="AU12" s="513" t="s">
        <v>105</v>
      </c>
      <c r="AV12" s="514"/>
      <c r="AW12" s="514"/>
      <c r="AX12" s="514"/>
      <c r="AY12" s="469" t="s">
        <v>138</v>
      </c>
      <c r="AZ12" s="470"/>
      <c r="BA12" s="470"/>
      <c r="BB12" s="470"/>
      <c r="BC12" s="470"/>
      <c r="BD12" s="470"/>
      <c r="BE12" s="470"/>
      <c r="BF12" s="470"/>
      <c r="BG12" s="470"/>
      <c r="BH12" s="470"/>
      <c r="BI12" s="470"/>
      <c r="BJ12" s="470"/>
      <c r="BK12" s="470"/>
      <c r="BL12" s="470"/>
      <c r="BM12" s="471"/>
      <c r="BN12" s="455">
        <v>368324</v>
      </c>
      <c r="BO12" s="456"/>
      <c r="BP12" s="456"/>
      <c r="BQ12" s="456"/>
      <c r="BR12" s="456"/>
      <c r="BS12" s="456"/>
      <c r="BT12" s="456"/>
      <c r="BU12" s="457"/>
      <c r="BV12" s="455">
        <v>0</v>
      </c>
      <c r="BW12" s="456"/>
      <c r="BX12" s="456"/>
      <c r="BY12" s="456"/>
      <c r="BZ12" s="456"/>
      <c r="CA12" s="456"/>
      <c r="CB12" s="456"/>
      <c r="CC12" s="457"/>
      <c r="CD12" s="495" t="s">
        <v>139</v>
      </c>
      <c r="CE12" s="415"/>
      <c r="CF12" s="415"/>
      <c r="CG12" s="415"/>
      <c r="CH12" s="415"/>
      <c r="CI12" s="415"/>
      <c r="CJ12" s="415"/>
      <c r="CK12" s="415"/>
      <c r="CL12" s="415"/>
      <c r="CM12" s="415"/>
      <c r="CN12" s="415"/>
      <c r="CO12" s="415"/>
      <c r="CP12" s="415"/>
      <c r="CQ12" s="415"/>
      <c r="CR12" s="415"/>
      <c r="CS12" s="496"/>
      <c r="CT12" s="558" t="s">
        <v>132</v>
      </c>
      <c r="CU12" s="559"/>
      <c r="CV12" s="559"/>
      <c r="CW12" s="559"/>
      <c r="CX12" s="559"/>
      <c r="CY12" s="559"/>
      <c r="CZ12" s="559"/>
      <c r="DA12" s="560"/>
      <c r="DB12" s="558" t="s">
        <v>132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140</v>
      </c>
      <c r="N13" s="540"/>
      <c r="O13" s="540"/>
      <c r="P13" s="540"/>
      <c r="Q13" s="541"/>
      <c r="R13" s="542">
        <v>11819</v>
      </c>
      <c r="S13" s="543"/>
      <c r="T13" s="543"/>
      <c r="U13" s="543"/>
      <c r="V13" s="544"/>
      <c r="W13" s="545" t="s">
        <v>141</v>
      </c>
      <c r="X13" s="441"/>
      <c r="Y13" s="441"/>
      <c r="Z13" s="441"/>
      <c r="AA13" s="441"/>
      <c r="AB13" s="442"/>
      <c r="AC13" s="408">
        <v>330</v>
      </c>
      <c r="AD13" s="409"/>
      <c r="AE13" s="409"/>
      <c r="AF13" s="409"/>
      <c r="AG13" s="410"/>
      <c r="AH13" s="408">
        <v>349</v>
      </c>
      <c r="AI13" s="409"/>
      <c r="AJ13" s="409"/>
      <c r="AK13" s="409"/>
      <c r="AL13" s="468"/>
      <c r="AM13" s="512" t="s">
        <v>142</v>
      </c>
      <c r="AN13" s="412"/>
      <c r="AO13" s="412"/>
      <c r="AP13" s="412"/>
      <c r="AQ13" s="412"/>
      <c r="AR13" s="412"/>
      <c r="AS13" s="412"/>
      <c r="AT13" s="413"/>
      <c r="AU13" s="513" t="s">
        <v>129</v>
      </c>
      <c r="AV13" s="514"/>
      <c r="AW13" s="514"/>
      <c r="AX13" s="514"/>
      <c r="AY13" s="469" t="s">
        <v>143</v>
      </c>
      <c r="AZ13" s="470"/>
      <c r="BA13" s="470"/>
      <c r="BB13" s="470"/>
      <c r="BC13" s="470"/>
      <c r="BD13" s="470"/>
      <c r="BE13" s="470"/>
      <c r="BF13" s="470"/>
      <c r="BG13" s="470"/>
      <c r="BH13" s="470"/>
      <c r="BI13" s="470"/>
      <c r="BJ13" s="470"/>
      <c r="BK13" s="470"/>
      <c r="BL13" s="470"/>
      <c r="BM13" s="471"/>
      <c r="BN13" s="455">
        <v>-326618</v>
      </c>
      <c r="BO13" s="456"/>
      <c r="BP13" s="456"/>
      <c r="BQ13" s="456"/>
      <c r="BR13" s="456"/>
      <c r="BS13" s="456"/>
      <c r="BT13" s="456"/>
      <c r="BU13" s="457"/>
      <c r="BV13" s="455">
        <v>366884</v>
      </c>
      <c r="BW13" s="456"/>
      <c r="BX13" s="456"/>
      <c r="BY13" s="456"/>
      <c r="BZ13" s="456"/>
      <c r="CA13" s="456"/>
      <c r="CB13" s="456"/>
      <c r="CC13" s="457"/>
      <c r="CD13" s="495" t="s">
        <v>144</v>
      </c>
      <c r="CE13" s="415"/>
      <c r="CF13" s="415"/>
      <c r="CG13" s="415"/>
      <c r="CH13" s="415"/>
      <c r="CI13" s="415"/>
      <c r="CJ13" s="415"/>
      <c r="CK13" s="415"/>
      <c r="CL13" s="415"/>
      <c r="CM13" s="415"/>
      <c r="CN13" s="415"/>
      <c r="CO13" s="415"/>
      <c r="CP13" s="415"/>
      <c r="CQ13" s="415"/>
      <c r="CR13" s="415"/>
      <c r="CS13" s="496"/>
      <c r="CT13" s="452">
        <v>4.4000000000000004</v>
      </c>
      <c r="CU13" s="453"/>
      <c r="CV13" s="453"/>
      <c r="CW13" s="453"/>
      <c r="CX13" s="453"/>
      <c r="CY13" s="453"/>
      <c r="CZ13" s="453"/>
      <c r="DA13" s="454"/>
      <c r="DB13" s="452">
        <v>4.4000000000000004</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145</v>
      </c>
      <c r="M14" s="582"/>
      <c r="N14" s="582"/>
      <c r="O14" s="582"/>
      <c r="P14" s="582"/>
      <c r="Q14" s="583"/>
      <c r="R14" s="542">
        <v>12347</v>
      </c>
      <c r="S14" s="543"/>
      <c r="T14" s="543"/>
      <c r="U14" s="543"/>
      <c r="V14" s="544"/>
      <c r="W14" s="546"/>
      <c r="X14" s="444"/>
      <c r="Y14" s="444"/>
      <c r="Z14" s="444"/>
      <c r="AA14" s="444"/>
      <c r="AB14" s="445"/>
      <c r="AC14" s="535">
        <v>6.1</v>
      </c>
      <c r="AD14" s="536"/>
      <c r="AE14" s="536"/>
      <c r="AF14" s="536"/>
      <c r="AG14" s="537"/>
      <c r="AH14" s="535">
        <v>5.0999999999999996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146</v>
      </c>
      <c r="CE14" s="493"/>
      <c r="CF14" s="493"/>
      <c r="CG14" s="493"/>
      <c r="CH14" s="493"/>
      <c r="CI14" s="493"/>
      <c r="CJ14" s="493"/>
      <c r="CK14" s="493"/>
      <c r="CL14" s="493"/>
      <c r="CM14" s="493"/>
      <c r="CN14" s="493"/>
      <c r="CO14" s="493"/>
      <c r="CP14" s="493"/>
      <c r="CQ14" s="493"/>
      <c r="CR14" s="493"/>
      <c r="CS14" s="494"/>
      <c r="CT14" s="552" t="s">
        <v>147</v>
      </c>
      <c r="CU14" s="553"/>
      <c r="CV14" s="553"/>
      <c r="CW14" s="553"/>
      <c r="CX14" s="553"/>
      <c r="CY14" s="553"/>
      <c r="CZ14" s="553"/>
      <c r="DA14" s="554"/>
      <c r="DB14" s="552">
        <v>1.9</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148</v>
      </c>
      <c r="N15" s="540"/>
      <c r="O15" s="540"/>
      <c r="P15" s="540"/>
      <c r="Q15" s="541"/>
      <c r="R15" s="542">
        <v>12214</v>
      </c>
      <c r="S15" s="543"/>
      <c r="T15" s="543"/>
      <c r="U15" s="543"/>
      <c r="V15" s="544"/>
      <c r="W15" s="545" t="s">
        <v>149</v>
      </c>
      <c r="X15" s="441"/>
      <c r="Y15" s="441"/>
      <c r="Z15" s="441"/>
      <c r="AA15" s="441"/>
      <c r="AB15" s="442"/>
      <c r="AC15" s="408">
        <v>2239</v>
      </c>
      <c r="AD15" s="409"/>
      <c r="AE15" s="409"/>
      <c r="AF15" s="409"/>
      <c r="AG15" s="410"/>
      <c r="AH15" s="408">
        <v>2971</v>
      </c>
      <c r="AI15" s="409"/>
      <c r="AJ15" s="409"/>
      <c r="AK15" s="409"/>
      <c r="AL15" s="468"/>
      <c r="AM15" s="512"/>
      <c r="AN15" s="412"/>
      <c r="AO15" s="412"/>
      <c r="AP15" s="412"/>
      <c r="AQ15" s="412"/>
      <c r="AR15" s="412"/>
      <c r="AS15" s="412"/>
      <c r="AT15" s="413"/>
      <c r="AU15" s="513"/>
      <c r="AV15" s="514"/>
      <c r="AW15" s="514"/>
      <c r="AX15" s="514"/>
      <c r="AY15" s="481" t="s">
        <v>150</v>
      </c>
      <c r="AZ15" s="482"/>
      <c r="BA15" s="482"/>
      <c r="BB15" s="482"/>
      <c r="BC15" s="482"/>
      <c r="BD15" s="482"/>
      <c r="BE15" s="482"/>
      <c r="BF15" s="482"/>
      <c r="BG15" s="482"/>
      <c r="BH15" s="482"/>
      <c r="BI15" s="482"/>
      <c r="BJ15" s="482"/>
      <c r="BK15" s="482"/>
      <c r="BL15" s="482"/>
      <c r="BM15" s="483"/>
      <c r="BN15" s="484">
        <v>1378755</v>
      </c>
      <c r="BO15" s="485"/>
      <c r="BP15" s="485"/>
      <c r="BQ15" s="485"/>
      <c r="BR15" s="485"/>
      <c r="BS15" s="485"/>
      <c r="BT15" s="485"/>
      <c r="BU15" s="486"/>
      <c r="BV15" s="484">
        <v>1355703</v>
      </c>
      <c r="BW15" s="485"/>
      <c r="BX15" s="485"/>
      <c r="BY15" s="485"/>
      <c r="BZ15" s="485"/>
      <c r="CA15" s="485"/>
      <c r="CB15" s="485"/>
      <c r="CC15" s="486"/>
      <c r="CD15" s="555" t="s">
        <v>151</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152</v>
      </c>
      <c r="M16" s="530"/>
      <c r="N16" s="530"/>
      <c r="O16" s="530"/>
      <c r="P16" s="530"/>
      <c r="Q16" s="531"/>
      <c r="R16" s="532" t="s">
        <v>153</v>
      </c>
      <c r="S16" s="533"/>
      <c r="T16" s="533"/>
      <c r="U16" s="533"/>
      <c r="V16" s="534"/>
      <c r="W16" s="546"/>
      <c r="X16" s="444"/>
      <c r="Y16" s="444"/>
      <c r="Z16" s="444"/>
      <c r="AA16" s="444"/>
      <c r="AB16" s="445"/>
      <c r="AC16" s="535">
        <v>41.7</v>
      </c>
      <c r="AD16" s="536"/>
      <c r="AE16" s="536"/>
      <c r="AF16" s="536"/>
      <c r="AG16" s="537"/>
      <c r="AH16" s="535">
        <v>43.3</v>
      </c>
      <c r="AI16" s="536"/>
      <c r="AJ16" s="536"/>
      <c r="AK16" s="536"/>
      <c r="AL16" s="538"/>
      <c r="AM16" s="512"/>
      <c r="AN16" s="412"/>
      <c r="AO16" s="412"/>
      <c r="AP16" s="412"/>
      <c r="AQ16" s="412"/>
      <c r="AR16" s="412"/>
      <c r="AS16" s="412"/>
      <c r="AT16" s="413"/>
      <c r="AU16" s="513"/>
      <c r="AV16" s="514"/>
      <c r="AW16" s="514"/>
      <c r="AX16" s="514"/>
      <c r="AY16" s="469" t="s">
        <v>154</v>
      </c>
      <c r="AZ16" s="470"/>
      <c r="BA16" s="470"/>
      <c r="BB16" s="470"/>
      <c r="BC16" s="470"/>
      <c r="BD16" s="470"/>
      <c r="BE16" s="470"/>
      <c r="BF16" s="470"/>
      <c r="BG16" s="470"/>
      <c r="BH16" s="470"/>
      <c r="BI16" s="470"/>
      <c r="BJ16" s="470"/>
      <c r="BK16" s="470"/>
      <c r="BL16" s="470"/>
      <c r="BM16" s="471"/>
      <c r="BN16" s="455">
        <v>4158102</v>
      </c>
      <c r="BO16" s="456"/>
      <c r="BP16" s="456"/>
      <c r="BQ16" s="456"/>
      <c r="BR16" s="456"/>
      <c r="BS16" s="456"/>
      <c r="BT16" s="456"/>
      <c r="BU16" s="457"/>
      <c r="BV16" s="455">
        <v>4116067</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155</v>
      </c>
      <c r="N17" s="549"/>
      <c r="O17" s="549"/>
      <c r="P17" s="549"/>
      <c r="Q17" s="550"/>
      <c r="R17" s="532" t="s">
        <v>156</v>
      </c>
      <c r="S17" s="533"/>
      <c r="T17" s="533"/>
      <c r="U17" s="533"/>
      <c r="V17" s="534"/>
      <c r="W17" s="545" t="s">
        <v>157</v>
      </c>
      <c r="X17" s="441"/>
      <c r="Y17" s="441"/>
      <c r="Z17" s="441"/>
      <c r="AA17" s="441"/>
      <c r="AB17" s="442"/>
      <c r="AC17" s="408">
        <v>2803</v>
      </c>
      <c r="AD17" s="409"/>
      <c r="AE17" s="409"/>
      <c r="AF17" s="409"/>
      <c r="AG17" s="410"/>
      <c r="AH17" s="408">
        <v>3547</v>
      </c>
      <c r="AI17" s="409"/>
      <c r="AJ17" s="409"/>
      <c r="AK17" s="409"/>
      <c r="AL17" s="468"/>
      <c r="AM17" s="512"/>
      <c r="AN17" s="412"/>
      <c r="AO17" s="412"/>
      <c r="AP17" s="412"/>
      <c r="AQ17" s="412"/>
      <c r="AR17" s="412"/>
      <c r="AS17" s="412"/>
      <c r="AT17" s="413"/>
      <c r="AU17" s="513"/>
      <c r="AV17" s="514"/>
      <c r="AW17" s="514"/>
      <c r="AX17" s="514"/>
      <c r="AY17" s="469" t="s">
        <v>158</v>
      </c>
      <c r="AZ17" s="470"/>
      <c r="BA17" s="470"/>
      <c r="BB17" s="470"/>
      <c r="BC17" s="470"/>
      <c r="BD17" s="470"/>
      <c r="BE17" s="470"/>
      <c r="BF17" s="470"/>
      <c r="BG17" s="470"/>
      <c r="BH17" s="470"/>
      <c r="BI17" s="470"/>
      <c r="BJ17" s="470"/>
      <c r="BK17" s="470"/>
      <c r="BL17" s="470"/>
      <c r="BM17" s="471"/>
      <c r="BN17" s="455">
        <v>1708820</v>
      </c>
      <c r="BO17" s="456"/>
      <c r="BP17" s="456"/>
      <c r="BQ17" s="456"/>
      <c r="BR17" s="456"/>
      <c r="BS17" s="456"/>
      <c r="BT17" s="456"/>
      <c r="BU17" s="457"/>
      <c r="BV17" s="455">
        <v>1689987</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159</v>
      </c>
      <c r="C18" s="506"/>
      <c r="D18" s="506"/>
      <c r="E18" s="507"/>
      <c r="F18" s="507"/>
      <c r="G18" s="507"/>
      <c r="H18" s="507"/>
      <c r="I18" s="507"/>
      <c r="J18" s="507"/>
      <c r="K18" s="507"/>
      <c r="L18" s="508">
        <v>127.7</v>
      </c>
      <c r="M18" s="508"/>
      <c r="N18" s="508"/>
      <c r="O18" s="508"/>
      <c r="P18" s="508"/>
      <c r="Q18" s="508"/>
      <c r="R18" s="509"/>
      <c r="S18" s="509"/>
      <c r="T18" s="509"/>
      <c r="U18" s="509"/>
      <c r="V18" s="510"/>
      <c r="W18" s="526"/>
      <c r="X18" s="527"/>
      <c r="Y18" s="527"/>
      <c r="Z18" s="527"/>
      <c r="AA18" s="527"/>
      <c r="AB18" s="551"/>
      <c r="AC18" s="425">
        <v>52.2</v>
      </c>
      <c r="AD18" s="426"/>
      <c r="AE18" s="426"/>
      <c r="AF18" s="426"/>
      <c r="AG18" s="511"/>
      <c r="AH18" s="425">
        <v>51.7</v>
      </c>
      <c r="AI18" s="426"/>
      <c r="AJ18" s="426"/>
      <c r="AK18" s="426"/>
      <c r="AL18" s="427"/>
      <c r="AM18" s="512"/>
      <c r="AN18" s="412"/>
      <c r="AO18" s="412"/>
      <c r="AP18" s="412"/>
      <c r="AQ18" s="412"/>
      <c r="AR18" s="412"/>
      <c r="AS18" s="412"/>
      <c r="AT18" s="413"/>
      <c r="AU18" s="513"/>
      <c r="AV18" s="514"/>
      <c r="AW18" s="514"/>
      <c r="AX18" s="514"/>
      <c r="AY18" s="469" t="s">
        <v>160</v>
      </c>
      <c r="AZ18" s="470"/>
      <c r="BA18" s="470"/>
      <c r="BB18" s="470"/>
      <c r="BC18" s="470"/>
      <c r="BD18" s="470"/>
      <c r="BE18" s="470"/>
      <c r="BF18" s="470"/>
      <c r="BG18" s="470"/>
      <c r="BH18" s="470"/>
      <c r="BI18" s="470"/>
      <c r="BJ18" s="470"/>
      <c r="BK18" s="470"/>
      <c r="BL18" s="470"/>
      <c r="BM18" s="471"/>
      <c r="BN18" s="455">
        <v>4042156</v>
      </c>
      <c r="BO18" s="456"/>
      <c r="BP18" s="456"/>
      <c r="BQ18" s="456"/>
      <c r="BR18" s="456"/>
      <c r="BS18" s="456"/>
      <c r="BT18" s="456"/>
      <c r="BU18" s="457"/>
      <c r="BV18" s="455">
        <v>3875738</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161</v>
      </c>
      <c r="C19" s="506"/>
      <c r="D19" s="506"/>
      <c r="E19" s="507"/>
      <c r="F19" s="507"/>
      <c r="G19" s="507"/>
      <c r="H19" s="507"/>
      <c r="I19" s="507"/>
      <c r="J19" s="507"/>
      <c r="K19" s="507"/>
      <c r="L19" s="515">
        <v>95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162</v>
      </c>
      <c r="AZ19" s="470"/>
      <c r="BA19" s="470"/>
      <c r="BB19" s="470"/>
      <c r="BC19" s="470"/>
      <c r="BD19" s="470"/>
      <c r="BE19" s="470"/>
      <c r="BF19" s="470"/>
      <c r="BG19" s="470"/>
      <c r="BH19" s="470"/>
      <c r="BI19" s="470"/>
      <c r="BJ19" s="470"/>
      <c r="BK19" s="470"/>
      <c r="BL19" s="470"/>
      <c r="BM19" s="471"/>
      <c r="BN19" s="455">
        <v>6673424</v>
      </c>
      <c r="BO19" s="456"/>
      <c r="BP19" s="456"/>
      <c r="BQ19" s="456"/>
      <c r="BR19" s="456"/>
      <c r="BS19" s="456"/>
      <c r="BT19" s="456"/>
      <c r="BU19" s="457"/>
      <c r="BV19" s="455">
        <v>6066715</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163</v>
      </c>
      <c r="C20" s="506"/>
      <c r="D20" s="506"/>
      <c r="E20" s="507"/>
      <c r="F20" s="507"/>
      <c r="G20" s="507"/>
      <c r="H20" s="507"/>
      <c r="I20" s="507"/>
      <c r="J20" s="507"/>
      <c r="K20" s="507"/>
      <c r="L20" s="515">
        <v>4780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164</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165</v>
      </c>
      <c r="C22" s="432"/>
      <c r="D22" s="433"/>
      <c r="E22" s="440" t="s">
        <v>1</v>
      </c>
      <c r="F22" s="441"/>
      <c r="G22" s="441"/>
      <c r="H22" s="441"/>
      <c r="I22" s="441"/>
      <c r="J22" s="441"/>
      <c r="K22" s="442"/>
      <c r="L22" s="440" t="s">
        <v>166</v>
      </c>
      <c r="M22" s="441"/>
      <c r="N22" s="441"/>
      <c r="O22" s="441"/>
      <c r="P22" s="442"/>
      <c r="Q22" s="446" t="s">
        <v>167</v>
      </c>
      <c r="R22" s="447"/>
      <c r="S22" s="447"/>
      <c r="T22" s="447"/>
      <c r="U22" s="447"/>
      <c r="V22" s="448"/>
      <c r="W22" s="497" t="s">
        <v>168</v>
      </c>
      <c r="X22" s="432"/>
      <c r="Y22" s="433"/>
      <c r="Z22" s="440" t="s">
        <v>1</v>
      </c>
      <c r="AA22" s="441"/>
      <c r="AB22" s="441"/>
      <c r="AC22" s="441"/>
      <c r="AD22" s="441"/>
      <c r="AE22" s="441"/>
      <c r="AF22" s="441"/>
      <c r="AG22" s="442"/>
      <c r="AH22" s="458" t="s">
        <v>169</v>
      </c>
      <c r="AI22" s="441"/>
      <c r="AJ22" s="441"/>
      <c r="AK22" s="441"/>
      <c r="AL22" s="442"/>
      <c r="AM22" s="458" t="s">
        <v>170</v>
      </c>
      <c r="AN22" s="459"/>
      <c r="AO22" s="459"/>
      <c r="AP22" s="459"/>
      <c r="AQ22" s="459"/>
      <c r="AR22" s="460"/>
      <c r="AS22" s="446" t="s">
        <v>167</v>
      </c>
      <c r="AT22" s="447"/>
      <c r="AU22" s="447"/>
      <c r="AV22" s="447"/>
      <c r="AW22" s="447"/>
      <c r="AX22" s="464"/>
      <c r="AY22" s="481" t="s">
        <v>171</v>
      </c>
      <c r="AZ22" s="482"/>
      <c r="BA22" s="482"/>
      <c r="BB22" s="482"/>
      <c r="BC22" s="482"/>
      <c r="BD22" s="482"/>
      <c r="BE22" s="482"/>
      <c r="BF22" s="482"/>
      <c r="BG22" s="482"/>
      <c r="BH22" s="482"/>
      <c r="BI22" s="482"/>
      <c r="BJ22" s="482"/>
      <c r="BK22" s="482"/>
      <c r="BL22" s="482"/>
      <c r="BM22" s="483"/>
      <c r="BN22" s="484">
        <v>8985868</v>
      </c>
      <c r="BO22" s="485"/>
      <c r="BP22" s="485"/>
      <c r="BQ22" s="485"/>
      <c r="BR22" s="485"/>
      <c r="BS22" s="485"/>
      <c r="BT22" s="485"/>
      <c r="BU22" s="486"/>
      <c r="BV22" s="484">
        <v>8260669</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172</v>
      </c>
      <c r="AZ23" s="470"/>
      <c r="BA23" s="470"/>
      <c r="BB23" s="470"/>
      <c r="BC23" s="470"/>
      <c r="BD23" s="470"/>
      <c r="BE23" s="470"/>
      <c r="BF23" s="470"/>
      <c r="BG23" s="470"/>
      <c r="BH23" s="470"/>
      <c r="BI23" s="470"/>
      <c r="BJ23" s="470"/>
      <c r="BK23" s="470"/>
      <c r="BL23" s="470"/>
      <c r="BM23" s="471"/>
      <c r="BN23" s="455">
        <v>8149245</v>
      </c>
      <c r="BO23" s="456"/>
      <c r="BP23" s="456"/>
      <c r="BQ23" s="456"/>
      <c r="BR23" s="456"/>
      <c r="BS23" s="456"/>
      <c r="BT23" s="456"/>
      <c r="BU23" s="457"/>
      <c r="BV23" s="455">
        <v>7261015</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173</v>
      </c>
      <c r="F24" s="412"/>
      <c r="G24" s="412"/>
      <c r="H24" s="412"/>
      <c r="I24" s="412"/>
      <c r="J24" s="412"/>
      <c r="K24" s="413"/>
      <c r="L24" s="408">
        <v>1</v>
      </c>
      <c r="M24" s="409"/>
      <c r="N24" s="409"/>
      <c r="O24" s="409"/>
      <c r="P24" s="410"/>
      <c r="Q24" s="408">
        <v>8460</v>
      </c>
      <c r="R24" s="409"/>
      <c r="S24" s="409"/>
      <c r="T24" s="409"/>
      <c r="U24" s="409"/>
      <c r="V24" s="410"/>
      <c r="W24" s="498"/>
      <c r="X24" s="435"/>
      <c r="Y24" s="436"/>
      <c r="Z24" s="411" t="s">
        <v>174</v>
      </c>
      <c r="AA24" s="412"/>
      <c r="AB24" s="412"/>
      <c r="AC24" s="412"/>
      <c r="AD24" s="412"/>
      <c r="AE24" s="412"/>
      <c r="AF24" s="412"/>
      <c r="AG24" s="413"/>
      <c r="AH24" s="408">
        <v>110</v>
      </c>
      <c r="AI24" s="409"/>
      <c r="AJ24" s="409"/>
      <c r="AK24" s="409"/>
      <c r="AL24" s="410"/>
      <c r="AM24" s="408">
        <v>327360</v>
      </c>
      <c r="AN24" s="409"/>
      <c r="AO24" s="409"/>
      <c r="AP24" s="409"/>
      <c r="AQ24" s="409"/>
      <c r="AR24" s="410"/>
      <c r="AS24" s="408">
        <v>2976</v>
      </c>
      <c r="AT24" s="409"/>
      <c r="AU24" s="409"/>
      <c r="AV24" s="409"/>
      <c r="AW24" s="409"/>
      <c r="AX24" s="468"/>
      <c r="AY24" s="428" t="s">
        <v>175</v>
      </c>
      <c r="AZ24" s="429"/>
      <c r="BA24" s="429"/>
      <c r="BB24" s="429"/>
      <c r="BC24" s="429"/>
      <c r="BD24" s="429"/>
      <c r="BE24" s="429"/>
      <c r="BF24" s="429"/>
      <c r="BG24" s="429"/>
      <c r="BH24" s="429"/>
      <c r="BI24" s="429"/>
      <c r="BJ24" s="429"/>
      <c r="BK24" s="429"/>
      <c r="BL24" s="429"/>
      <c r="BM24" s="430"/>
      <c r="BN24" s="455">
        <v>6545451</v>
      </c>
      <c r="BO24" s="456"/>
      <c r="BP24" s="456"/>
      <c r="BQ24" s="456"/>
      <c r="BR24" s="456"/>
      <c r="BS24" s="456"/>
      <c r="BT24" s="456"/>
      <c r="BU24" s="457"/>
      <c r="BV24" s="455">
        <v>5608090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176</v>
      </c>
      <c r="F25" s="412"/>
      <c r="G25" s="412"/>
      <c r="H25" s="412"/>
      <c r="I25" s="412"/>
      <c r="J25" s="412"/>
      <c r="K25" s="413"/>
      <c r="L25" s="408">
        <v>1</v>
      </c>
      <c r="M25" s="409"/>
      <c r="N25" s="409"/>
      <c r="O25" s="409"/>
      <c r="P25" s="410"/>
      <c r="Q25" s="408">
        <v>6760</v>
      </c>
      <c r="R25" s="409"/>
      <c r="S25" s="409"/>
      <c r="T25" s="409"/>
      <c r="U25" s="409"/>
      <c r="V25" s="410"/>
      <c r="W25" s="498"/>
      <c r="X25" s="435"/>
      <c r="Y25" s="436"/>
      <c r="Z25" s="411" t="s">
        <v>177</v>
      </c>
      <c r="AA25" s="412"/>
      <c r="AB25" s="412"/>
      <c r="AC25" s="412"/>
      <c r="AD25" s="412"/>
      <c r="AE25" s="412"/>
      <c r="AF25" s="412"/>
      <c r="AG25" s="413"/>
      <c r="AH25" s="408" t="s">
        <v>147</v>
      </c>
      <c r="AI25" s="409"/>
      <c r="AJ25" s="409"/>
      <c r="AK25" s="409"/>
      <c r="AL25" s="410"/>
      <c r="AM25" s="408" t="s">
        <v>178</v>
      </c>
      <c r="AN25" s="409"/>
      <c r="AO25" s="409"/>
      <c r="AP25" s="409"/>
      <c r="AQ25" s="409"/>
      <c r="AR25" s="410"/>
      <c r="AS25" s="408" t="s">
        <v>147</v>
      </c>
      <c r="AT25" s="409"/>
      <c r="AU25" s="409"/>
      <c r="AV25" s="409"/>
      <c r="AW25" s="409"/>
      <c r="AX25" s="468"/>
      <c r="AY25" s="481" t="s">
        <v>179</v>
      </c>
      <c r="AZ25" s="482"/>
      <c r="BA25" s="482"/>
      <c r="BB25" s="482"/>
      <c r="BC25" s="482"/>
      <c r="BD25" s="482"/>
      <c r="BE25" s="482"/>
      <c r="BF25" s="482"/>
      <c r="BG25" s="482"/>
      <c r="BH25" s="482"/>
      <c r="BI25" s="482"/>
      <c r="BJ25" s="482"/>
      <c r="BK25" s="482"/>
      <c r="BL25" s="482"/>
      <c r="BM25" s="483"/>
      <c r="BN25" s="484">
        <v>127931</v>
      </c>
      <c r="BO25" s="485"/>
      <c r="BP25" s="485"/>
      <c r="BQ25" s="485"/>
      <c r="BR25" s="485"/>
      <c r="BS25" s="485"/>
      <c r="BT25" s="485"/>
      <c r="BU25" s="486"/>
      <c r="BV25" s="484">
        <v>148039</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180</v>
      </c>
      <c r="F26" s="412"/>
      <c r="G26" s="412"/>
      <c r="H26" s="412"/>
      <c r="I26" s="412"/>
      <c r="J26" s="412"/>
      <c r="K26" s="413"/>
      <c r="L26" s="408">
        <v>1</v>
      </c>
      <c r="M26" s="409"/>
      <c r="N26" s="409"/>
      <c r="O26" s="409"/>
      <c r="P26" s="410"/>
      <c r="Q26" s="408">
        <v>6350</v>
      </c>
      <c r="R26" s="409"/>
      <c r="S26" s="409"/>
      <c r="T26" s="409"/>
      <c r="U26" s="409"/>
      <c r="V26" s="410"/>
      <c r="W26" s="498"/>
      <c r="X26" s="435"/>
      <c r="Y26" s="436"/>
      <c r="Z26" s="411" t="s">
        <v>181</v>
      </c>
      <c r="AA26" s="466"/>
      <c r="AB26" s="466"/>
      <c r="AC26" s="466"/>
      <c r="AD26" s="466"/>
      <c r="AE26" s="466"/>
      <c r="AF26" s="466"/>
      <c r="AG26" s="467"/>
      <c r="AH26" s="408" t="s">
        <v>147</v>
      </c>
      <c r="AI26" s="409"/>
      <c r="AJ26" s="409"/>
      <c r="AK26" s="409"/>
      <c r="AL26" s="410"/>
      <c r="AM26" s="408" t="s">
        <v>147</v>
      </c>
      <c r="AN26" s="409"/>
      <c r="AO26" s="409"/>
      <c r="AP26" s="409"/>
      <c r="AQ26" s="409"/>
      <c r="AR26" s="410"/>
      <c r="AS26" s="408" t="s">
        <v>147</v>
      </c>
      <c r="AT26" s="409"/>
      <c r="AU26" s="409"/>
      <c r="AV26" s="409"/>
      <c r="AW26" s="409"/>
      <c r="AX26" s="468"/>
      <c r="AY26" s="495" t="s">
        <v>182</v>
      </c>
      <c r="AZ26" s="415"/>
      <c r="BA26" s="415"/>
      <c r="BB26" s="415"/>
      <c r="BC26" s="415"/>
      <c r="BD26" s="415"/>
      <c r="BE26" s="415"/>
      <c r="BF26" s="415"/>
      <c r="BG26" s="415"/>
      <c r="BH26" s="415"/>
      <c r="BI26" s="415"/>
      <c r="BJ26" s="415"/>
      <c r="BK26" s="415"/>
      <c r="BL26" s="415"/>
      <c r="BM26" s="496"/>
      <c r="BN26" s="455" t="s">
        <v>147</v>
      </c>
      <c r="BO26" s="456"/>
      <c r="BP26" s="456"/>
      <c r="BQ26" s="456"/>
      <c r="BR26" s="456"/>
      <c r="BS26" s="456"/>
      <c r="BT26" s="456"/>
      <c r="BU26" s="457"/>
      <c r="BV26" s="455" t="s">
        <v>147</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183</v>
      </c>
      <c r="F27" s="412"/>
      <c r="G27" s="412"/>
      <c r="H27" s="412"/>
      <c r="I27" s="412"/>
      <c r="J27" s="412"/>
      <c r="K27" s="413"/>
      <c r="L27" s="408">
        <v>1</v>
      </c>
      <c r="M27" s="409"/>
      <c r="N27" s="409"/>
      <c r="O27" s="409"/>
      <c r="P27" s="410"/>
      <c r="Q27" s="408">
        <v>3380</v>
      </c>
      <c r="R27" s="409"/>
      <c r="S27" s="409"/>
      <c r="T27" s="409"/>
      <c r="U27" s="409"/>
      <c r="V27" s="410"/>
      <c r="W27" s="498"/>
      <c r="X27" s="435"/>
      <c r="Y27" s="436"/>
      <c r="Z27" s="411" t="s">
        <v>184</v>
      </c>
      <c r="AA27" s="412"/>
      <c r="AB27" s="412"/>
      <c r="AC27" s="412"/>
      <c r="AD27" s="412"/>
      <c r="AE27" s="412"/>
      <c r="AF27" s="412"/>
      <c r="AG27" s="413"/>
      <c r="AH27" s="408">
        <v>5</v>
      </c>
      <c r="AI27" s="409"/>
      <c r="AJ27" s="409"/>
      <c r="AK27" s="409"/>
      <c r="AL27" s="410"/>
      <c r="AM27" s="408">
        <v>14955</v>
      </c>
      <c r="AN27" s="409"/>
      <c r="AO27" s="409"/>
      <c r="AP27" s="409"/>
      <c r="AQ27" s="409"/>
      <c r="AR27" s="410"/>
      <c r="AS27" s="408">
        <v>2991</v>
      </c>
      <c r="AT27" s="409"/>
      <c r="AU27" s="409"/>
      <c r="AV27" s="409"/>
      <c r="AW27" s="409"/>
      <c r="AX27" s="468"/>
      <c r="AY27" s="492" t="s">
        <v>185</v>
      </c>
      <c r="AZ27" s="493"/>
      <c r="BA27" s="493"/>
      <c r="BB27" s="493"/>
      <c r="BC27" s="493"/>
      <c r="BD27" s="493"/>
      <c r="BE27" s="493"/>
      <c r="BF27" s="493"/>
      <c r="BG27" s="493"/>
      <c r="BH27" s="493"/>
      <c r="BI27" s="493"/>
      <c r="BJ27" s="493"/>
      <c r="BK27" s="493"/>
      <c r="BL27" s="493"/>
      <c r="BM27" s="494"/>
      <c r="BN27" s="489">
        <v>343706</v>
      </c>
      <c r="BO27" s="490"/>
      <c r="BP27" s="490"/>
      <c r="BQ27" s="490"/>
      <c r="BR27" s="490"/>
      <c r="BS27" s="490"/>
      <c r="BT27" s="490"/>
      <c r="BU27" s="491"/>
      <c r="BV27" s="489">
        <v>343706</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186</v>
      </c>
      <c r="F28" s="412"/>
      <c r="G28" s="412"/>
      <c r="H28" s="412"/>
      <c r="I28" s="412"/>
      <c r="J28" s="412"/>
      <c r="K28" s="413"/>
      <c r="L28" s="408">
        <v>1</v>
      </c>
      <c r="M28" s="409"/>
      <c r="N28" s="409"/>
      <c r="O28" s="409"/>
      <c r="P28" s="410"/>
      <c r="Q28" s="408">
        <v>2540</v>
      </c>
      <c r="R28" s="409"/>
      <c r="S28" s="409"/>
      <c r="T28" s="409"/>
      <c r="U28" s="409"/>
      <c r="V28" s="410"/>
      <c r="W28" s="498"/>
      <c r="X28" s="435"/>
      <c r="Y28" s="436"/>
      <c r="Z28" s="411" t="s">
        <v>187</v>
      </c>
      <c r="AA28" s="412"/>
      <c r="AB28" s="412"/>
      <c r="AC28" s="412"/>
      <c r="AD28" s="412"/>
      <c r="AE28" s="412"/>
      <c r="AF28" s="412"/>
      <c r="AG28" s="413"/>
      <c r="AH28" s="408" t="s">
        <v>147</v>
      </c>
      <c r="AI28" s="409"/>
      <c r="AJ28" s="409"/>
      <c r="AK28" s="409"/>
      <c r="AL28" s="410"/>
      <c r="AM28" s="408" t="s">
        <v>188</v>
      </c>
      <c r="AN28" s="409"/>
      <c r="AO28" s="409"/>
      <c r="AP28" s="409"/>
      <c r="AQ28" s="409"/>
      <c r="AR28" s="410"/>
      <c r="AS28" s="408" t="s">
        <v>188</v>
      </c>
      <c r="AT28" s="409"/>
      <c r="AU28" s="409"/>
      <c r="AV28" s="409"/>
      <c r="AW28" s="409"/>
      <c r="AX28" s="468"/>
      <c r="AY28" s="472" t="s">
        <v>189</v>
      </c>
      <c r="AZ28" s="473"/>
      <c r="BA28" s="473"/>
      <c r="BB28" s="474"/>
      <c r="BC28" s="481" t="s">
        <v>50</v>
      </c>
      <c r="BD28" s="482"/>
      <c r="BE28" s="482"/>
      <c r="BF28" s="482"/>
      <c r="BG28" s="482"/>
      <c r="BH28" s="482"/>
      <c r="BI28" s="482"/>
      <c r="BJ28" s="482"/>
      <c r="BK28" s="482"/>
      <c r="BL28" s="482"/>
      <c r="BM28" s="483"/>
      <c r="BN28" s="484">
        <v>1642650</v>
      </c>
      <c r="BO28" s="485"/>
      <c r="BP28" s="485"/>
      <c r="BQ28" s="485"/>
      <c r="BR28" s="485"/>
      <c r="BS28" s="485"/>
      <c r="BT28" s="485"/>
      <c r="BU28" s="486"/>
      <c r="BV28" s="484">
        <v>1683518</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190</v>
      </c>
      <c r="F29" s="412"/>
      <c r="G29" s="412"/>
      <c r="H29" s="412"/>
      <c r="I29" s="412"/>
      <c r="J29" s="412"/>
      <c r="K29" s="413"/>
      <c r="L29" s="408">
        <v>10</v>
      </c>
      <c r="M29" s="409"/>
      <c r="N29" s="409"/>
      <c r="O29" s="409"/>
      <c r="P29" s="410"/>
      <c r="Q29" s="408">
        <v>2280</v>
      </c>
      <c r="R29" s="409"/>
      <c r="S29" s="409"/>
      <c r="T29" s="409"/>
      <c r="U29" s="409"/>
      <c r="V29" s="410"/>
      <c r="W29" s="499"/>
      <c r="X29" s="500"/>
      <c r="Y29" s="501"/>
      <c r="Z29" s="411" t="s">
        <v>191</v>
      </c>
      <c r="AA29" s="412"/>
      <c r="AB29" s="412"/>
      <c r="AC29" s="412"/>
      <c r="AD29" s="412"/>
      <c r="AE29" s="412"/>
      <c r="AF29" s="412"/>
      <c r="AG29" s="413"/>
      <c r="AH29" s="408">
        <v>115</v>
      </c>
      <c r="AI29" s="409"/>
      <c r="AJ29" s="409"/>
      <c r="AK29" s="409"/>
      <c r="AL29" s="410"/>
      <c r="AM29" s="408">
        <v>342315</v>
      </c>
      <c r="AN29" s="409"/>
      <c r="AO29" s="409"/>
      <c r="AP29" s="409"/>
      <c r="AQ29" s="409"/>
      <c r="AR29" s="410"/>
      <c r="AS29" s="408">
        <v>2977</v>
      </c>
      <c r="AT29" s="409"/>
      <c r="AU29" s="409"/>
      <c r="AV29" s="409"/>
      <c r="AW29" s="409"/>
      <c r="AX29" s="468"/>
      <c r="AY29" s="475"/>
      <c r="AZ29" s="476"/>
      <c r="BA29" s="476"/>
      <c r="BB29" s="477"/>
      <c r="BC29" s="469" t="s">
        <v>192</v>
      </c>
      <c r="BD29" s="470"/>
      <c r="BE29" s="470"/>
      <c r="BF29" s="470"/>
      <c r="BG29" s="470"/>
      <c r="BH29" s="470"/>
      <c r="BI29" s="470"/>
      <c r="BJ29" s="470"/>
      <c r="BK29" s="470"/>
      <c r="BL29" s="470"/>
      <c r="BM29" s="471"/>
      <c r="BN29" s="455">
        <v>300010</v>
      </c>
      <c r="BO29" s="456"/>
      <c r="BP29" s="456"/>
      <c r="BQ29" s="456"/>
      <c r="BR29" s="456"/>
      <c r="BS29" s="456"/>
      <c r="BT29" s="456"/>
      <c r="BU29" s="457"/>
      <c r="BV29" s="455">
        <v>200006</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193</v>
      </c>
      <c r="X30" s="423"/>
      <c r="Y30" s="423"/>
      <c r="Z30" s="423"/>
      <c r="AA30" s="423"/>
      <c r="AB30" s="423"/>
      <c r="AC30" s="423"/>
      <c r="AD30" s="423"/>
      <c r="AE30" s="423"/>
      <c r="AF30" s="423"/>
      <c r="AG30" s="424"/>
      <c r="AH30" s="425">
        <v>99.8</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52</v>
      </c>
      <c r="BD30" s="429"/>
      <c r="BE30" s="429"/>
      <c r="BF30" s="429"/>
      <c r="BG30" s="429"/>
      <c r="BH30" s="429"/>
      <c r="BI30" s="429"/>
      <c r="BJ30" s="429"/>
      <c r="BK30" s="429"/>
      <c r="BL30" s="429"/>
      <c r="BM30" s="430"/>
      <c r="BN30" s="489">
        <v>1863622</v>
      </c>
      <c r="BO30" s="490"/>
      <c r="BP30" s="490"/>
      <c r="BQ30" s="490"/>
      <c r="BR30" s="490"/>
      <c r="BS30" s="490"/>
      <c r="BT30" s="490"/>
      <c r="BU30" s="491"/>
      <c r="BV30" s="489">
        <v>658003</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194</v>
      </c>
      <c r="D32" s="414"/>
      <c r="E32" s="414"/>
      <c r="F32" s="414"/>
      <c r="G32" s="414"/>
      <c r="H32" s="414"/>
      <c r="I32" s="414"/>
      <c r="J32" s="414"/>
      <c r="K32" s="414"/>
      <c r="L32" s="414"/>
      <c r="M32" s="414"/>
      <c r="N32" s="414"/>
      <c r="O32" s="414"/>
      <c r="P32" s="414"/>
      <c r="Q32" s="414"/>
      <c r="R32" s="414"/>
      <c r="S32" s="414"/>
      <c r="U32" s="415" t="s">
        <v>195</v>
      </c>
      <c r="V32" s="415"/>
      <c r="W32" s="415"/>
      <c r="X32" s="415"/>
      <c r="Y32" s="415"/>
      <c r="Z32" s="415"/>
      <c r="AA32" s="415"/>
      <c r="AB32" s="415"/>
      <c r="AC32" s="415"/>
      <c r="AD32" s="415"/>
      <c r="AE32" s="415"/>
      <c r="AF32" s="415"/>
      <c r="AG32" s="415"/>
      <c r="AH32" s="415"/>
      <c r="AI32" s="415"/>
      <c r="AJ32" s="415"/>
      <c r="AK32" s="415"/>
      <c r="AM32" s="415" t="s">
        <v>196</v>
      </c>
      <c r="AN32" s="415"/>
      <c r="AO32" s="415"/>
      <c r="AP32" s="415"/>
      <c r="AQ32" s="415"/>
      <c r="AR32" s="415"/>
      <c r="AS32" s="415"/>
      <c r="AT32" s="415"/>
      <c r="AU32" s="415"/>
      <c r="AV32" s="415"/>
      <c r="AW32" s="415"/>
      <c r="AX32" s="415"/>
      <c r="AY32" s="415"/>
      <c r="AZ32" s="415"/>
      <c r="BA32" s="415"/>
      <c r="BB32" s="415"/>
      <c r="BC32" s="415"/>
      <c r="BE32" s="415" t="s">
        <v>197</v>
      </c>
      <c r="BF32" s="415"/>
      <c r="BG32" s="415"/>
      <c r="BH32" s="415"/>
      <c r="BI32" s="415"/>
      <c r="BJ32" s="415"/>
      <c r="BK32" s="415"/>
      <c r="BL32" s="415"/>
      <c r="BM32" s="415"/>
      <c r="BN32" s="415"/>
      <c r="BO32" s="415"/>
      <c r="BP32" s="415"/>
      <c r="BQ32" s="415"/>
      <c r="BR32" s="415"/>
      <c r="BS32" s="415"/>
      <c r="BT32" s="415"/>
      <c r="BU32" s="415"/>
      <c r="BW32" s="415" t="s">
        <v>198</v>
      </c>
      <c r="BX32" s="415"/>
      <c r="BY32" s="415"/>
      <c r="BZ32" s="415"/>
      <c r="CA32" s="415"/>
      <c r="CB32" s="415"/>
      <c r="CC32" s="415"/>
      <c r="CD32" s="415"/>
      <c r="CE32" s="415"/>
      <c r="CF32" s="415"/>
      <c r="CG32" s="415"/>
      <c r="CH32" s="415"/>
      <c r="CI32" s="415"/>
      <c r="CJ32" s="415"/>
      <c r="CK32" s="415"/>
      <c r="CL32" s="415"/>
      <c r="CM32" s="415"/>
      <c r="CO32" s="415" t="s">
        <v>199</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200</v>
      </c>
      <c r="D33" s="407"/>
      <c r="E33" s="406" t="s">
        <v>201</v>
      </c>
      <c r="F33" s="406"/>
      <c r="G33" s="406"/>
      <c r="H33" s="406"/>
      <c r="I33" s="406"/>
      <c r="J33" s="406"/>
      <c r="K33" s="406"/>
      <c r="L33" s="406"/>
      <c r="M33" s="406"/>
      <c r="N33" s="406"/>
      <c r="O33" s="406"/>
      <c r="P33" s="406"/>
      <c r="Q33" s="406"/>
      <c r="R33" s="406"/>
      <c r="S33" s="406"/>
      <c r="T33" s="206"/>
      <c r="U33" s="407" t="s">
        <v>202</v>
      </c>
      <c r="V33" s="407"/>
      <c r="W33" s="406" t="s">
        <v>203</v>
      </c>
      <c r="X33" s="406"/>
      <c r="Y33" s="406"/>
      <c r="Z33" s="406"/>
      <c r="AA33" s="406"/>
      <c r="AB33" s="406"/>
      <c r="AC33" s="406"/>
      <c r="AD33" s="406"/>
      <c r="AE33" s="406"/>
      <c r="AF33" s="406"/>
      <c r="AG33" s="406"/>
      <c r="AH33" s="406"/>
      <c r="AI33" s="406"/>
      <c r="AJ33" s="406"/>
      <c r="AK33" s="406"/>
      <c r="AL33" s="206"/>
      <c r="AM33" s="407" t="s">
        <v>200</v>
      </c>
      <c r="AN33" s="407"/>
      <c r="AO33" s="406" t="s">
        <v>201</v>
      </c>
      <c r="AP33" s="406"/>
      <c r="AQ33" s="406"/>
      <c r="AR33" s="406"/>
      <c r="AS33" s="406"/>
      <c r="AT33" s="406"/>
      <c r="AU33" s="406"/>
      <c r="AV33" s="406"/>
      <c r="AW33" s="406"/>
      <c r="AX33" s="406"/>
      <c r="AY33" s="406"/>
      <c r="AZ33" s="406"/>
      <c r="BA33" s="406"/>
      <c r="BB33" s="406"/>
      <c r="BC33" s="406"/>
      <c r="BD33" s="207"/>
      <c r="BE33" s="406" t="s">
        <v>204</v>
      </c>
      <c r="BF33" s="406"/>
      <c r="BG33" s="406" t="s">
        <v>205</v>
      </c>
      <c r="BH33" s="406"/>
      <c r="BI33" s="406"/>
      <c r="BJ33" s="406"/>
      <c r="BK33" s="406"/>
      <c r="BL33" s="406"/>
      <c r="BM33" s="406"/>
      <c r="BN33" s="406"/>
      <c r="BO33" s="406"/>
      <c r="BP33" s="406"/>
      <c r="BQ33" s="406"/>
      <c r="BR33" s="406"/>
      <c r="BS33" s="406"/>
      <c r="BT33" s="406"/>
      <c r="BU33" s="406"/>
      <c r="BV33" s="207"/>
      <c r="BW33" s="407" t="s">
        <v>204</v>
      </c>
      <c r="BX33" s="407"/>
      <c r="BY33" s="406" t="s">
        <v>206</v>
      </c>
      <c r="BZ33" s="406"/>
      <c r="CA33" s="406"/>
      <c r="CB33" s="406"/>
      <c r="CC33" s="406"/>
      <c r="CD33" s="406"/>
      <c r="CE33" s="406"/>
      <c r="CF33" s="406"/>
      <c r="CG33" s="406"/>
      <c r="CH33" s="406"/>
      <c r="CI33" s="406"/>
      <c r="CJ33" s="406"/>
      <c r="CK33" s="406"/>
      <c r="CL33" s="406"/>
      <c r="CM33" s="406"/>
      <c r="CN33" s="206"/>
      <c r="CO33" s="407" t="s">
        <v>202</v>
      </c>
      <c r="CP33" s="407"/>
      <c r="CQ33" s="406" t="s">
        <v>207</v>
      </c>
      <c r="CR33" s="406"/>
      <c r="CS33" s="406"/>
      <c r="CT33" s="406"/>
      <c r="CU33" s="406"/>
      <c r="CV33" s="406"/>
      <c r="CW33" s="406"/>
      <c r="CX33" s="406"/>
      <c r="CY33" s="406"/>
      <c r="CZ33" s="406"/>
      <c r="DA33" s="406"/>
      <c r="DB33" s="406"/>
      <c r="DC33" s="406"/>
      <c r="DD33" s="406"/>
      <c r="DE33" s="406"/>
      <c r="DF33" s="206"/>
      <c r="DG33" s="405" t="s">
        <v>208</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2</v>
      </c>
      <c r="V34" s="403"/>
      <c r="W34" s="404" t="str">
        <f>IF('各会計、関係団体の財政状況及び健全化判断比率'!B28="","",'各会計、関係団体の財政状況及び健全化判断比率'!B28)</f>
        <v>川俣町国民健康保険（事業勘定）特別会計</v>
      </c>
      <c r="X34" s="404"/>
      <c r="Y34" s="404"/>
      <c r="Z34" s="404"/>
      <c r="AA34" s="404"/>
      <c r="AB34" s="404"/>
      <c r="AC34" s="404"/>
      <c r="AD34" s="404"/>
      <c r="AE34" s="404"/>
      <c r="AF34" s="404"/>
      <c r="AG34" s="404"/>
      <c r="AH34" s="404"/>
      <c r="AI34" s="404"/>
      <c r="AJ34" s="404"/>
      <c r="AK34" s="404"/>
      <c r="AL34" s="181"/>
      <c r="AM34" s="403">
        <f>IF(AO34="","",MAX(C34:D43,U34:V43)+1)</f>
        <v>6</v>
      </c>
      <c r="AN34" s="403"/>
      <c r="AO34" s="404" t="str">
        <f>IF('各会計、関係団体の財政状況及び健全化判断比率'!B32="","",'各会計、関係団体の財政状況及び健全化判断比率'!B32)</f>
        <v>川俣町水道事業会計</v>
      </c>
      <c r="AP34" s="404"/>
      <c r="AQ34" s="404"/>
      <c r="AR34" s="404"/>
      <c r="AS34" s="404"/>
      <c r="AT34" s="404"/>
      <c r="AU34" s="404"/>
      <c r="AV34" s="404"/>
      <c r="AW34" s="404"/>
      <c r="AX34" s="404"/>
      <c r="AY34" s="404"/>
      <c r="AZ34" s="404"/>
      <c r="BA34" s="404"/>
      <c r="BB34" s="404"/>
      <c r="BC34" s="404"/>
      <c r="BD34" s="181"/>
      <c r="BE34" s="403">
        <f>IF(BG34="","",MAX(C34:D43,U34:V43,AM34:AN43)+1)</f>
        <v>7</v>
      </c>
      <c r="BF34" s="403"/>
      <c r="BG34" s="404" t="str">
        <f>IF('各会計、関係団体の財政状況及び健全化判断比率'!B33="","",'各会計、関係団体の財政状況及び健全化判断比率'!B33)</f>
        <v>川俣町簡易水道事業特別会計</v>
      </c>
      <c r="BH34" s="404"/>
      <c r="BI34" s="404"/>
      <c r="BJ34" s="404"/>
      <c r="BK34" s="404"/>
      <c r="BL34" s="404"/>
      <c r="BM34" s="404"/>
      <c r="BN34" s="404"/>
      <c r="BO34" s="404"/>
      <c r="BP34" s="404"/>
      <c r="BQ34" s="404"/>
      <c r="BR34" s="404"/>
      <c r="BS34" s="404"/>
      <c r="BT34" s="404"/>
      <c r="BU34" s="404"/>
      <c r="BV34" s="181"/>
      <c r="BW34" s="403">
        <f>IF(BY34="","",MAX(C34:D43,U34:V43,AM34:AN43,BE34:BF43)+1)</f>
        <v>9</v>
      </c>
      <c r="BX34" s="403"/>
      <c r="BY34" s="404" t="str">
        <f>IF('各会計、関係団体の財政状況及び健全化判断比率'!B68="","",'各会計、関係団体の財政状況及び健全化判断比率'!B68)</f>
        <v>福島県市町村総合事務組合　一般会計</v>
      </c>
      <c r="BZ34" s="404"/>
      <c r="CA34" s="404"/>
      <c r="CB34" s="404"/>
      <c r="CC34" s="404"/>
      <c r="CD34" s="404"/>
      <c r="CE34" s="404"/>
      <c r="CF34" s="404"/>
      <c r="CG34" s="404"/>
      <c r="CH34" s="404"/>
      <c r="CI34" s="404"/>
      <c r="CJ34" s="404"/>
      <c r="CK34" s="404"/>
      <c r="CL34" s="404"/>
      <c r="CM34" s="404"/>
      <c r="CN34" s="181"/>
      <c r="CO34" s="403">
        <f>IF(CQ34="","",MAX(C34:D43,U34:V43,AM34:AN43,BE34:BF43,BW34:BX43)+1)</f>
        <v>19</v>
      </c>
      <c r="CP34" s="403"/>
      <c r="CQ34" s="404" t="str">
        <f>IF('各会計、関係団体の財政状況及び健全化判断比率'!BS7="","",'各会計、関係団体の財政状況及び健全化判断比率'!BS7)</f>
        <v>（株）川俣町農業振興公社</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t="str">
        <f>IF(E35="","",C34+1)</f>
        <v/>
      </c>
      <c r="D35" s="403"/>
      <c r="E35" s="404" t="str">
        <f>IF('各会計、関係団体の財政状況及び健全化判断比率'!B8="","",'各会計、関係団体の財政状況及び健全化判断比率'!B8)</f>
        <v/>
      </c>
      <c r="F35" s="404"/>
      <c r="G35" s="404"/>
      <c r="H35" s="404"/>
      <c r="I35" s="404"/>
      <c r="J35" s="404"/>
      <c r="K35" s="404"/>
      <c r="L35" s="404"/>
      <c r="M35" s="404"/>
      <c r="N35" s="404"/>
      <c r="O35" s="404"/>
      <c r="P35" s="404"/>
      <c r="Q35" s="404"/>
      <c r="R35" s="404"/>
      <c r="S35" s="404"/>
      <c r="T35" s="181"/>
      <c r="U35" s="403">
        <f>IF(W35="","",U34+1)</f>
        <v>3</v>
      </c>
      <c r="V35" s="403"/>
      <c r="W35" s="404" t="str">
        <f>IF('各会計、関係団体の財政状況及び健全化判断比率'!B29="","",'各会計、関係団体の財政状況及び健全化判断比率'!B29)</f>
        <v>川俣町国民健康保険（施設勘定）特別会計</v>
      </c>
      <c r="X35" s="404"/>
      <c r="Y35" s="404"/>
      <c r="Z35" s="404"/>
      <c r="AA35" s="404"/>
      <c r="AB35" s="404"/>
      <c r="AC35" s="404"/>
      <c r="AD35" s="404"/>
      <c r="AE35" s="404"/>
      <c r="AF35" s="404"/>
      <c r="AG35" s="404"/>
      <c r="AH35" s="404"/>
      <c r="AI35" s="404"/>
      <c r="AJ35" s="404"/>
      <c r="AK35" s="404"/>
      <c r="AL35" s="181"/>
      <c r="AM35" s="403" t="str">
        <f t="shared" ref="AM35:AM43" si="0">IF(AO35="","",AM34+1)</f>
        <v/>
      </c>
      <c r="AN35" s="403"/>
      <c r="AO35" s="404"/>
      <c r="AP35" s="404"/>
      <c r="AQ35" s="404"/>
      <c r="AR35" s="404"/>
      <c r="AS35" s="404"/>
      <c r="AT35" s="404"/>
      <c r="AU35" s="404"/>
      <c r="AV35" s="404"/>
      <c r="AW35" s="404"/>
      <c r="AX35" s="404"/>
      <c r="AY35" s="404"/>
      <c r="AZ35" s="404"/>
      <c r="BA35" s="404"/>
      <c r="BB35" s="404"/>
      <c r="BC35" s="404"/>
      <c r="BD35" s="181"/>
      <c r="BE35" s="403">
        <f t="shared" ref="BE35:BE43" si="1">IF(BG35="","",BE34+1)</f>
        <v>8</v>
      </c>
      <c r="BF35" s="403"/>
      <c r="BG35" s="404" t="str">
        <f>IF('各会計、関係団体の財政状況及び健全化判断比率'!B34="","",'各会計、関係団体の財政状況及び健全化判断比率'!B34)</f>
        <v>川俣町工業団地造成事業特別会計</v>
      </c>
      <c r="BH35" s="404"/>
      <c r="BI35" s="404"/>
      <c r="BJ35" s="404"/>
      <c r="BK35" s="404"/>
      <c r="BL35" s="404"/>
      <c r="BM35" s="404"/>
      <c r="BN35" s="404"/>
      <c r="BO35" s="404"/>
      <c r="BP35" s="404"/>
      <c r="BQ35" s="404"/>
      <c r="BR35" s="404"/>
      <c r="BS35" s="404"/>
      <c r="BT35" s="404"/>
      <c r="BU35" s="404"/>
      <c r="BV35" s="181"/>
      <c r="BW35" s="403">
        <f t="shared" ref="BW35:BW43" si="2">IF(BY35="","",BW34+1)</f>
        <v>10</v>
      </c>
      <c r="BX35" s="403"/>
      <c r="BY35" s="404" t="str">
        <f>IF('各会計、関係団体の財政状況及び健全化判断比率'!B69="","",'各会計、関係団体の財政状況及び健全化判断比率'!B69)</f>
        <v>福島県市町村総合事務組合　消防補償等特別会計</v>
      </c>
      <c r="BZ35" s="404"/>
      <c r="CA35" s="404"/>
      <c r="CB35" s="404"/>
      <c r="CC35" s="404"/>
      <c r="CD35" s="404"/>
      <c r="CE35" s="404"/>
      <c r="CF35" s="404"/>
      <c r="CG35" s="404"/>
      <c r="CH35" s="404"/>
      <c r="CI35" s="404"/>
      <c r="CJ35" s="404"/>
      <c r="CK35" s="404"/>
      <c r="CL35" s="404"/>
      <c r="CM35" s="404"/>
      <c r="CN35" s="181"/>
      <c r="CO35" s="403">
        <f t="shared" ref="CO35:CO43" si="3">IF(CQ35="","",CO34+1)</f>
        <v>20</v>
      </c>
      <c r="CP35" s="403"/>
      <c r="CQ35" s="404" t="str">
        <f>IF('各会計、関係団体の財政状況及び健全化判断比率'!BS8="","",'各会計、関係団体の財政状況及び健全化判断比率'!BS8)</f>
        <v>まちづくり川俣</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4</v>
      </c>
      <c r="V36" s="403"/>
      <c r="W36" s="404" t="str">
        <f>IF('各会計、関係団体の財政状況及び健全化判断比率'!B30="","",'各会計、関係団体の財政状況及び健全化判断比率'!B30)</f>
        <v>川俣町介護保険特別会計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11</v>
      </c>
      <c r="BX36" s="403"/>
      <c r="BY36" s="404" t="str">
        <f>IF('各会計、関係団体の財政状況及び健全化判断比率'!B70="","",'各会計、関係団体の財政状況及び健全化判断比率'!B70)</f>
        <v>福島県市町村総合事務組合　消防賞じゅつ金特別会計</v>
      </c>
      <c r="BZ36" s="404"/>
      <c r="CA36" s="404"/>
      <c r="CB36" s="404"/>
      <c r="CC36" s="404"/>
      <c r="CD36" s="404"/>
      <c r="CE36" s="404"/>
      <c r="CF36" s="404"/>
      <c r="CG36" s="404"/>
      <c r="CH36" s="404"/>
      <c r="CI36" s="404"/>
      <c r="CJ36" s="404"/>
      <c r="CK36" s="404"/>
      <c r="CL36" s="404"/>
      <c r="CM36" s="404"/>
      <c r="CN36" s="181"/>
      <c r="CO36" s="403" t="str">
        <f t="shared" si="3"/>
        <v/>
      </c>
      <c r="CP36" s="403"/>
      <c r="CQ36" s="404" t="str">
        <f>IF('各会計、関係団体の財政状況及び健全化判断比率'!BS9="","",'各会計、関係団体の財政状況及び健全化判断比率'!BS9)</f>
        <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5</v>
      </c>
      <c r="V37" s="403"/>
      <c r="W37" s="404" t="str">
        <f>IF('各会計、関係団体の財政状況及び健全化判断比率'!B31="","",'各会計、関係団体の財政状況及び健全化判断比率'!B31)</f>
        <v>川俣町後期高齢者医療特別会計</v>
      </c>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12</v>
      </c>
      <c r="BX37" s="403"/>
      <c r="BY37" s="404" t="str">
        <f>IF('各会計、関係団体の財政状況及び健全化判断比率'!B71="","",'各会計、関係団体の財政状況及び健全化判断比率'!B71)</f>
        <v>福島県市町村総合事務組合　非常勤職員公務災害補償特別会計</v>
      </c>
      <c r="BZ37" s="404"/>
      <c r="CA37" s="404"/>
      <c r="CB37" s="404"/>
      <c r="CC37" s="404"/>
      <c r="CD37" s="404"/>
      <c r="CE37" s="404"/>
      <c r="CF37" s="404"/>
      <c r="CG37" s="404"/>
      <c r="CH37" s="404"/>
      <c r="CI37" s="404"/>
      <c r="CJ37" s="404"/>
      <c r="CK37" s="404"/>
      <c r="CL37" s="404"/>
      <c r="CM37" s="404"/>
      <c r="CN37" s="181"/>
      <c r="CO37" s="403" t="str">
        <f t="shared" si="3"/>
        <v/>
      </c>
      <c r="CP37" s="403"/>
      <c r="CQ37" s="404" t="str">
        <f>IF('各会計、関係団体の財政状況及び健全化判断比率'!BS10="","",'各会計、関係団体の財政状況及び健全化判断比率'!BS10)</f>
        <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13</v>
      </c>
      <c r="BX38" s="403"/>
      <c r="BY38" s="404" t="str">
        <f>IF('各会計、関係団体の財政状況及び健全化判断比率'!B72="","",'各会計、関係団体の財政状況及び健全化判断比率'!B72)</f>
        <v>福島県市町村総合事務組合　自治会館管理特別会計</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14</v>
      </c>
      <c r="BX39" s="403"/>
      <c r="BY39" s="404" t="str">
        <f>IF('各会計、関係団体の財政状況及び健全化判断比率'!B73="","",'各会計、関係団体の財政状況及び健全化判断比率'!B73)</f>
        <v>福島地方水道用水供給企業団　福島地方水道用水供給事業会計</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15</v>
      </c>
      <c r="BX40" s="403"/>
      <c r="BY40" s="404" t="str">
        <f>IF('各会計、関係団体の財政状況及び健全化判断比率'!B74="","",'各会計、関係団体の財政状況及び健全化判断比率'!B74)</f>
        <v>川俣方部衛生処理組合　一般会計</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16</v>
      </c>
      <c r="BX41" s="403"/>
      <c r="BY41" s="404" t="str">
        <f>IF('各会計、関係団体の財政状況及び健全化判断比率'!B75="","",'各会計、関係団体の財政状況及び健全化判断比率'!B75)</f>
        <v>福島県後期高齢者医療広域連合　一般会計</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17</v>
      </c>
      <c r="BX42" s="403"/>
      <c r="BY42" s="404" t="str">
        <f>IF('各会計、関係団体の財政状況及び健全化判断比率'!B76="","",'各会計、関係団体の財政状況及び健全化判断比率'!B76)</f>
        <v>福島県後期高齢者医療広域連合　後期高齢者医療特別会計</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18</v>
      </c>
      <c r="BX43" s="403"/>
      <c r="BY43" s="404" t="str">
        <f>IF('各会計、関係団体の財政状況及び健全化判断比率'!B77="","",'各会計、関係団体の財政状況及び健全化判断比率'!B77)</f>
        <v>伊達地方消防組合　一般会計</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209</v>
      </c>
      <c r="E46" s="400" t="s">
        <v>210</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211</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212</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213</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214</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215</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216</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217</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fXPsRE3EmHWm4r0IXAAfOSNDoOV1cES4GoRR2ij8dWciTTeLzsLgMYsu2Doq4gi2M0is0d30QVuRYvMOx0RFSA==" saltValue="rIQ4Xld9ZJf1+vsG5l2wj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I2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187" t="s">
        <v>571</v>
      </c>
      <c r="D34" s="1187"/>
      <c r="E34" s="1188"/>
      <c r="F34" s="32">
        <v>21.5</v>
      </c>
      <c r="G34" s="33">
        <v>19.350000000000001</v>
      </c>
      <c r="H34" s="33">
        <v>16.41</v>
      </c>
      <c r="I34" s="33">
        <v>13.68</v>
      </c>
      <c r="J34" s="34">
        <v>12.67</v>
      </c>
      <c r="K34" s="22"/>
      <c r="L34" s="22"/>
      <c r="M34" s="22"/>
      <c r="N34" s="22"/>
      <c r="O34" s="22"/>
      <c r="P34" s="22"/>
    </row>
    <row r="35" spans="1:16" ht="39" customHeight="1" x14ac:dyDescent="0.2">
      <c r="A35" s="22"/>
      <c r="B35" s="35"/>
      <c r="C35" s="1181" t="s">
        <v>572</v>
      </c>
      <c r="D35" s="1182"/>
      <c r="E35" s="1183"/>
      <c r="F35" s="36">
        <v>6.78</v>
      </c>
      <c r="G35" s="37">
        <v>11.74</v>
      </c>
      <c r="H35" s="37">
        <v>10.43</v>
      </c>
      <c r="I35" s="37">
        <v>13.98</v>
      </c>
      <c r="J35" s="38">
        <v>11.58</v>
      </c>
      <c r="K35" s="22"/>
      <c r="L35" s="22"/>
      <c r="M35" s="22"/>
      <c r="N35" s="22"/>
      <c r="O35" s="22"/>
      <c r="P35" s="22"/>
    </row>
    <row r="36" spans="1:16" ht="39" customHeight="1" x14ac:dyDescent="0.2">
      <c r="A36" s="22"/>
      <c r="B36" s="35"/>
      <c r="C36" s="1181" t="s">
        <v>573</v>
      </c>
      <c r="D36" s="1182"/>
      <c r="E36" s="1183"/>
      <c r="F36" s="36">
        <v>7.04</v>
      </c>
      <c r="G36" s="37">
        <v>7.49</v>
      </c>
      <c r="H36" s="37">
        <v>7.22</v>
      </c>
      <c r="I36" s="37">
        <v>7.02</v>
      </c>
      <c r="J36" s="38">
        <v>7.05</v>
      </c>
      <c r="K36" s="22"/>
      <c r="L36" s="22"/>
      <c r="M36" s="22"/>
      <c r="N36" s="22"/>
      <c r="O36" s="22"/>
      <c r="P36" s="22"/>
    </row>
    <row r="37" spans="1:16" ht="39" customHeight="1" x14ac:dyDescent="0.2">
      <c r="A37" s="22"/>
      <c r="B37" s="35"/>
      <c r="C37" s="1181" t="s">
        <v>574</v>
      </c>
      <c r="D37" s="1182"/>
      <c r="E37" s="1183"/>
      <c r="F37" s="36">
        <v>3.25</v>
      </c>
      <c r="G37" s="37">
        <v>2.27</v>
      </c>
      <c r="H37" s="37">
        <v>0.82</v>
      </c>
      <c r="I37" s="37">
        <v>1.88</v>
      </c>
      <c r="J37" s="38">
        <v>2.69</v>
      </c>
      <c r="K37" s="22"/>
      <c r="L37" s="22"/>
      <c r="M37" s="22"/>
      <c r="N37" s="22"/>
      <c r="O37" s="22"/>
      <c r="P37" s="22"/>
    </row>
    <row r="38" spans="1:16" ht="39" customHeight="1" x14ac:dyDescent="0.2">
      <c r="A38" s="22"/>
      <c r="B38" s="35"/>
      <c r="C38" s="1181" t="s">
        <v>575</v>
      </c>
      <c r="D38" s="1182"/>
      <c r="E38" s="1183"/>
      <c r="F38" s="36">
        <v>1.6</v>
      </c>
      <c r="G38" s="37">
        <v>1.62</v>
      </c>
      <c r="H38" s="37">
        <v>2.15</v>
      </c>
      <c r="I38" s="37">
        <v>1.2</v>
      </c>
      <c r="J38" s="38">
        <v>1.19</v>
      </c>
      <c r="K38" s="22"/>
      <c r="L38" s="22"/>
      <c r="M38" s="22"/>
      <c r="N38" s="22"/>
      <c r="O38" s="22"/>
      <c r="P38" s="22"/>
    </row>
    <row r="39" spans="1:16" ht="39" customHeight="1" x14ac:dyDescent="0.2">
      <c r="A39" s="22"/>
      <c r="B39" s="35"/>
      <c r="C39" s="1181" t="s">
        <v>576</v>
      </c>
      <c r="D39" s="1182"/>
      <c r="E39" s="1183"/>
      <c r="F39" s="36">
        <v>0</v>
      </c>
      <c r="G39" s="37">
        <v>0.03</v>
      </c>
      <c r="H39" s="37">
        <v>0.04</v>
      </c>
      <c r="I39" s="37">
        <v>0.06</v>
      </c>
      <c r="J39" s="38">
        <v>0.12</v>
      </c>
      <c r="K39" s="22"/>
      <c r="L39" s="22"/>
      <c r="M39" s="22"/>
      <c r="N39" s="22"/>
      <c r="O39" s="22"/>
      <c r="P39" s="22"/>
    </row>
    <row r="40" spans="1:16" ht="39" customHeight="1" x14ac:dyDescent="0.2">
      <c r="A40" s="22"/>
      <c r="B40" s="35"/>
      <c r="C40" s="1181" t="s">
        <v>577</v>
      </c>
      <c r="D40" s="1182"/>
      <c r="E40" s="1183"/>
      <c r="F40" s="36">
        <v>0.03</v>
      </c>
      <c r="G40" s="37">
        <v>2.2599999999999998</v>
      </c>
      <c r="H40" s="37">
        <v>0.09</v>
      </c>
      <c r="I40" s="37">
        <v>0.01</v>
      </c>
      <c r="J40" s="38">
        <v>0.03</v>
      </c>
      <c r="K40" s="22"/>
      <c r="L40" s="22"/>
      <c r="M40" s="22"/>
      <c r="N40" s="22"/>
      <c r="O40" s="22"/>
      <c r="P40" s="22"/>
    </row>
    <row r="41" spans="1:16" ht="39" customHeight="1" x14ac:dyDescent="0.2">
      <c r="A41" s="22"/>
      <c r="B41" s="35"/>
      <c r="C41" s="1181" t="s">
        <v>578</v>
      </c>
      <c r="D41" s="1182"/>
      <c r="E41" s="1183"/>
      <c r="F41" s="36">
        <v>0</v>
      </c>
      <c r="G41" s="37">
        <v>0</v>
      </c>
      <c r="H41" s="37">
        <v>0</v>
      </c>
      <c r="I41" s="37">
        <v>0</v>
      </c>
      <c r="J41" s="38">
        <v>0</v>
      </c>
      <c r="K41" s="22"/>
      <c r="L41" s="22"/>
      <c r="M41" s="22"/>
      <c r="N41" s="22"/>
      <c r="O41" s="22"/>
      <c r="P41" s="22"/>
    </row>
    <row r="42" spans="1:16" ht="39" customHeight="1" x14ac:dyDescent="0.2">
      <c r="A42" s="22"/>
      <c r="B42" s="39"/>
      <c r="C42" s="1181" t="s">
        <v>579</v>
      </c>
      <c r="D42" s="1182"/>
      <c r="E42" s="1183"/>
      <c r="F42" s="36" t="s">
        <v>521</v>
      </c>
      <c r="G42" s="37" t="s">
        <v>521</v>
      </c>
      <c r="H42" s="37" t="s">
        <v>521</v>
      </c>
      <c r="I42" s="37" t="s">
        <v>521</v>
      </c>
      <c r="J42" s="38" t="s">
        <v>521</v>
      </c>
      <c r="K42" s="22"/>
      <c r="L42" s="22"/>
      <c r="M42" s="22"/>
      <c r="N42" s="22"/>
      <c r="O42" s="22"/>
      <c r="P42" s="22"/>
    </row>
    <row r="43" spans="1:16" ht="39" customHeight="1" thickBot="1" x14ac:dyDescent="0.25">
      <c r="A43" s="22"/>
      <c r="B43" s="40"/>
      <c r="C43" s="1184" t="s">
        <v>580</v>
      </c>
      <c r="D43" s="1185"/>
      <c r="E43" s="1186"/>
      <c r="F43" s="41" t="s">
        <v>521</v>
      </c>
      <c r="G43" s="42" t="s">
        <v>521</v>
      </c>
      <c r="H43" s="42" t="s">
        <v>521</v>
      </c>
      <c r="I43" s="42" t="s">
        <v>521</v>
      </c>
      <c r="J43" s="43" t="s">
        <v>521</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40wHJj28FlMSvwjxKcIDNMj6Tz/ZP04G4g65fD/AXzYcJ7ePlgPyU8oKxtLp5hZSU817qhoi2OcJsH/0AD+sRQ==" saltValue="0wm6FvOr4RXLeWK2d8505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O52"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12" t="s">
        <v>11</v>
      </c>
      <c r="C45" s="1213"/>
      <c r="D45" s="58"/>
      <c r="E45" s="1218" t="s">
        <v>12</v>
      </c>
      <c r="F45" s="1218"/>
      <c r="G45" s="1218"/>
      <c r="H45" s="1218"/>
      <c r="I45" s="1218"/>
      <c r="J45" s="1219"/>
      <c r="K45" s="59">
        <v>505</v>
      </c>
      <c r="L45" s="60">
        <v>538</v>
      </c>
      <c r="M45" s="60">
        <v>582</v>
      </c>
      <c r="N45" s="60">
        <v>621</v>
      </c>
      <c r="O45" s="61">
        <v>681</v>
      </c>
      <c r="P45" s="48"/>
      <c r="Q45" s="48"/>
      <c r="R45" s="48"/>
      <c r="S45" s="48"/>
      <c r="T45" s="48"/>
      <c r="U45" s="48"/>
    </row>
    <row r="46" spans="1:21" ht="30.75" customHeight="1" x14ac:dyDescent="0.2">
      <c r="A46" s="48"/>
      <c r="B46" s="1214"/>
      <c r="C46" s="1215"/>
      <c r="D46" s="62"/>
      <c r="E46" s="1191" t="s">
        <v>13</v>
      </c>
      <c r="F46" s="1191"/>
      <c r="G46" s="1191"/>
      <c r="H46" s="1191"/>
      <c r="I46" s="1191"/>
      <c r="J46" s="1192"/>
      <c r="K46" s="63" t="s">
        <v>521</v>
      </c>
      <c r="L46" s="64" t="s">
        <v>521</v>
      </c>
      <c r="M46" s="64" t="s">
        <v>521</v>
      </c>
      <c r="N46" s="64" t="s">
        <v>521</v>
      </c>
      <c r="O46" s="65" t="s">
        <v>521</v>
      </c>
      <c r="P46" s="48"/>
      <c r="Q46" s="48"/>
      <c r="R46" s="48"/>
      <c r="S46" s="48"/>
      <c r="T46" s="48"/>
      <c r="U46" s="48"/>
    </row>
    <row r="47" spans="1:21" ht="30.75" customHeight="1" x14ac:dyDescent="0.2">
      <c r="A47" s="48"/>
      <c r="B47" s="1214"/>
      <c r="C47" s="1215"/>
      <c r="D47" s="62"/>
      <c r="E47" s="1191" t="s">
        <v>14</v>
      </c>
      <c r="F47" s="1191"/>
      <c r="G47" s="1191"/>
      <c r="H47" s="1191"/>
      <c r="I47" s="1191"/>
      <c r="J47" s="1192"/>
      <c r="K47" s="63" t="s">
        <v>521</v>
      </c>
      <c r="L47" s="64" t="s">
        <v>521</v>
      </c>
      <c r="M47" s="64" t="s">
        <v>521</v>
      </c>
      <c r="N47" s="64" t="s">
        <v>521</v>
      </c>
      <c r="O47" s="65" t="s">
        <v>521</v>
      </c>
      <c r="P47" s="48"/>
      <c r="Q47" s="48"/>
      <c r="R47" s="48"/>
      <c r="S47" s="48"/>
      <c r="T47" s="48"/>
      <c r="U47" s="48"/>
    </row>
    <row r="48" spans="1:21" ht="30.75" customHeight="1" x14ac:dyDescent="0.2">
      <c r="A48" s="48"/>
      <c r="B48" s="1214"/>
      <c r="C48" s="1215"/>
      <c r="D48" s="62"/>
      <c r="E48" s="1191" t="s">
        <v>15</v>
      </c>
      <c r="F48" s="1191"/>
      <c r="G48" s="1191"/>
      <c r="H48" s="1191"/>
      <c r="I48" s="1191"/>
      <c r="J48" s="1192"/>
      <c r="K48" s="63">
        <v>1</v>
      </c>
      <c r="L48" s="64">
        <v>1</v>
      </c>
      <c r="M48" s="64">
        <v>13</v>
      </c>
      <c r="N48" s="64">
        <v>1</v>
      </c>
      <c r="O48" s="65">
        <v>1</v>
      </c>
      <c r="P48" s="48"/>
      <c r="Q48" s="48"/>
      <c r="R48" s="48"/>
      <c r="S48" s="48"/>
      <c r="T48" s="48"/>
      <c r="U48" s="48"/>
    </row>
    <row r="49" spans="1:21" ht="30.75" customHeight="1" x14ac:dyDescent="0.2">
      <c r="A49" s="48"/>
      <c r="B49" s="1214"/>
      <c r="C49" s="1215"/>
      <c r="D49" s="62"/>
      <c r="E49" s="1191" t="s">
        <v>16</v>
      </c>
      <c r="F49" s="1191"/>
      <c r="G49" s="1191"/>
      <c r="H49" s="1191"/>
      <c r="I49" s="1191"/>
      <c r="J49" s="1192"/>
      <c r="K49" s="63">
        <v>37</v>
      </c>
      <c r="L49" s="64">
        <v>37</v>
      </c>
      <c r="M49" s="64">
        <v>37</v>
      </c>
      <c r="N49" s="64">
        <v>38</v>
      </c>
      <c r="O49" s="65">
        <v>36</v>
      </c>
      <c r="P49" s="48"/>
      <c r="Q49" s="48"/>
      <c r="R49" s="48"/>
      <c r="S49" s="48"/>
      <c r="T49" s="48"/>
      <c r="U49" s="48"/>
    </row>
    <row r="50" spans="1:21" ht="30.75" customHeight="1" x14ac:dyDescent="0.2">
      <c r="A50" s="48"/>
      <c r="B50" s="1214"/>
      <c r="C50" s="1215"/>
      <c r="D50" s="62"/>
      <c r="E50" s="1191" t="s">
        <v>17</v>
      </c>
      <c r="F50" s="1191"/>
      <c r="G50" s="1191"/>
      <c r="H50" s="1191"/>
      <c r="I50" s="1191"/>
      <c r="J50" s="1192"/>
      <c r="K50" s="63">
        <v>29</v>
      </c>
      <c r="L50" s="64" t="s">
        <v>521</v>
      </c>
      <c r="M50" s="64" t="s">
        <v>521</v>
      </c>
      <c r="N50" s="64" t="s">
        <v>521</v>
      </c>
      <c r="O50" s="65" t="s">
        <v>521</v>
      </c>
      <c r="P50" s="48"/>
      <c r="Q50" s="48"/>
      <c r="R50" s="48"/>
      <c r="S50" s="48"/>
      <c r="T50" s="48"/>
      <c r="U50" s="48"/>
    </row>
    <row r="51" spans="1:21" ht="30.75" customHeight="1" x14ac:dyDescent="0.2">
      <c r="A51" s="48"/>
      <c r="B51" s="1216"/>
      <c r="C51" s="1217"/>
      <c r="D51" s="66"/>
      <c r="E51" s="1191" t="s">
        <v>18</v>
      </c>
      <c r="F51" s="1191"/>
      <c r="G51" s="1191"/>
      <c r="H51" s="1191"/>
      <c r="I51" s="1191"/>
      <c r="J51" s="1192"/>
      <c r="K51" s="63" t="s">
        <v>521</v>
      </c>
      <c r="L51" s="64" t="s">
        <v>521</v>
      </c>
      <c r="M51" s="64" t="s">
        <v>521</v>
      </c>
      <c r="N51" s="64" t="s">
        <v>521</v>
      </c>
      <c r="O51" s="65" t="s">
        <v>521</v>
      </c>
      <c r="P51" s="48"/>
      <c r="Q51" s="48"/>
      <c r="R51" s="48"/>
      <c r="S51" s="48"/>
      <c r="T51" s="48"/>
      <c r="U51" s="48"/>
    </row>
    <row r="52" spans="1:21" ht="30.75" customHeight="1" x14ac:dyDescent="0.2">
      <c r="A52" s="48"/>
      <c r="B52" s="1189" t="s">
        <v>19</v>
      </c>
      <c r="C52" s="1190"/>
      <c r="D52" s="66"/>
      <c r="E52" s="1191" t="s">
        <v>20</v>
      </c>
      <c r="F52" s="1191"/>
      <c r="G52" s="1191"/>
      <c r="H52" s="1191"/>
      <c r="I52" s="1191"/>
      <c r="J52" s="1192"/>
      <c r="K52" s="63">
        <v>407</v>
      </c>
      <c r="L52" s="64">
        <v>404</v>
      </c>
      <c r="M52" s="64">
        <v>454</v>
      </c>
      <c r="N52" s="64">
        <v>490</v>
      </c>
      <c r="O52" s="65">
        <v>533</v>
      </c>
      <c r="P52" s="48"/>
      <c r="Q52" s="48"/>
      <c r="R52" s="48"/>
      <c r="S52" s="48"/>
      <c r="T52" s="48"/>
      <c r="U52" s="48"/>
    </row>
    <row r="53" spans="1:21" ht="30.75" customHeight="1" thickBot="1" x14ac:dyDescent="0.25">
      <c r="A53" s="48"/>
      <c r="B53" s="1193" t="s">
        <v>21</v>
      </c>
      <c r="C53" s="1194"/>
      <c r="D53" s="67"/>
      <c r="E53" s="1195" t="s">
        <v>22</v>
      </c>
      <c r="F53" s="1195"/>
      <c r="G53" s="1195"/>
      <c r="H53" s="1195"/>
      <c r="I53" s="1195"/>
      <c r="J53" s="1196"/>
      <c r="K53" s="68">
        <v>165</v>
      </c>
      <c r="L53" s="69">
        <v>172</v>
      </c>
      <c r="M53" s="69">
        <v>178</v>
      </c>
      <c r="N53" s="69">
        <v>170</v>
      </c>
      <c r="O53" s="70">
        <v>185</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581</v>
      </c>
      <c r="P56" s="48"/>
      <c r="Q56" s="48"/>
      <c r="R56" s="48"/>
      <c r="S56" s="48"/>
      <c r="T56" s="48"/>
      <c r="U56" s="48"/>
    </row>
    <row r="57" spans="1:21" ht="31.5" customHeight="1" thickBot="1" x14ac:dyDescent="0.25">
      <c r="A57" s="48"/>
      <c r="B57" s="76"/>
      <c r="C57" s="77"/>
      <c r="D57" s="77"/>
      <c r="E57" s="78"/>
      <c r="F57" s="78"/>
      <c r="G57" s="78"/>
      <c r="H57" s="78"/>
      <c r="I57" s="78"/>
      <c r="J57" s="79" t="s">
        <v>2</v>
      </c>
      <c r="K57" s="80" t="s">
        <v>582</v>
      </c>
      <c r="L57" s="81" t="s">
        <v>583</v>
      </c>
      <c r="M57" s="81" t="s">
        <v>584</v>
      </c>
      <c r="N57" s="81" t="s">
        <v>585</v>
      </c>
      <c r="O57" s="82" t="s">
        <v>586</v>
      </c>
      <c r="P57" s="48"/>
      <c r="Q57" s="48"/>
      <c r="R57" s="48"/>
      <c r="S57" s="48"/>
      <c r="T57" s="48"/>
      <c r="U57" s="48"/>
    </row>
    <row r="58" spans="1:21" ht="31.5" customHeight="1" x14ac:dyDescent="0.2">
      <c r="B58" s="1197" t="s">
        <v>26</v>
      </c>
      <c r="C58" s="1198"/>
      <c r="D58" s="1203" t="s">
        <v>27</v>
      </c>
      <c r="E58" s="1204"/>
      <c r="F58" s="1204"/>
      <c r="G58" s="1204"/>
      <c r="H58" s="1204"/>
      <c r="I58" s="1204"/>
      <c r="J58" s="1205"/>
      <c r="K58" s="83"/>
      <c r="L58" s="84"/>
      <c r="M58" s="84"/>
      <c r="N58" s="84"/>
      <c r="O58" s="85"/>
    </row>
    <row r="59" spans="1:21" ht="31.5" customHeight="1" x14ac:dyDescent="0.2">
      <c r="B59" s="1199"/>
      <c r="C59" s="1200"/>
      <c r="D59" s="1206" t="s">
        <v>28</v>
      </c>
      <c r="E59" s="1207"/>
      <c r="F59" s="1207"/>
      <c r="G59" s="1207"/>
      <c r="H59" s="1207"/>
      <c r="I59" s="1207"/>
      <c r="J59" s="1208"/>
      <c r="K59" s="86"/>
      <c r="L59" s="87"/>
      <c r="M59" s="87"/>
      <c r="N59" s="87"/>
      <c r="O59" s="88"/>
    </row>
    <row r="60" spans="1:21" ht="31.5" customHeight="1" thickBot="1" x14ac:dyDescent="0.25">
      <c r="B60" s="1201"/>
      <c r="C60" s="1202"/>
      <c r="D60" s="1209" t="s">
        <v>29</v>
      </c>
      <c r="E60" s="1210"/>
      <c r="F60" s="1210"/>
      <c r="G60" s="1210"/>
      <c r="H60" s="1210"/>
      <c r="I60" s="1210"/>
      <c r="J60" s="1211"/>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9BBuB2Le8Ig0StO4Tcj7OurEziQr+LP4xsmVkVKd44L8KgD9M5YcCfusv5hlrKn7IC7w5WpevzxhCotLeUEuA==" saltValue="tu1HLNdehGC1pMqyH9gUT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N28"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563</v>
      </c>
      <c r="J40" s="103" t="s">
        <v>564</v>
      </c>
      <c r="K40" s="103" t="s">
        <v>565</v>
      </c>
      <c r="L40" s="103" t="s">
        <v>566</v>
      </c>
      <c r="M40" s="104" t="s">
        <v>567</v>
      </c>
    </row>
    <row r="41" spans="2:13" ht="27.75" customHeight="1" x14ac:dyDescent="0.2">
      <c r="B41" s="1232" t="s">
        <v>32</v>
      </c>
      <c r="C41" s="1233"/>
      <c r="D41" s="105"/>
      <c r="E41" s="1234" t="s">
        <v>33</v>
      </c>
      <c r="F41" s="1234"/>
      <c r="G41" s="1234"/>
      <c r="H41" s="1235"/>
      <c r="I41" s="355">
        <v>6696</v>
      </c>
      <c r="J41" s="356">
        <v>7071</v>
      </c>
      <c r="K41" s="356">
        <v>7899</v>
      </c>
      <c r="L41" s="356">
        <v>8261</v>
      </c>
      <c r="M41" s="357">
        <v>8986</v>
      </c>
    </row>
    <row r="42" spans="2:13" ht="27.75" customHeight="1" x14ac:dyDescent="0.2">
      <c r="B42" s="1222"/>
      <c r="C42" s="1223"/>
      <c r="D42" s="106"/>
      <c r="E42" s="1226" t="s">
        <v>34</v>
      </c>
      <c r="F42" s="1226"/>
      <c r="G42" s="1226"/>
      <c r="H42" s="1227"/>
      <c r="I42" s="358">
        <v>6</v>
      </c>
      <c r="J42" s="359" t="s">
        <v>521</v>
      </c>
      <c r="K42" s="359" t="s">
        <v>521</v>
      </c>
      <c r="L42" s="359" t="s">
        <v>521</v>
      </c>
      <c r="M42" s="360" t="s">
        <v>521</v>
      </c>
    </row>
    <row r="43" spans="2:13" ht="27.75" customHeight="1" x14ac:dyDescent="0.2">
      <c r="B43" s="1222"/>
      <c r="C43" s="1223"/>
      <c r="D43" s="106"/>
      <c r="E43" s="1226" t="s">
        <v>35</v>
      </c>
      <c r="F43" s="1226"/>
      <c r="G43" s="1226"/>
      <c r="H43" s="1227"/>
      <c r="I43" s="358">
        <v>79</v>
      </c>
      <c r="J43" s="359">
        <v>15</v>
      </c>
      <c r="K43" s="359">
        <v>64</v>
      </c>
      <c r="L43" s="359">
        <v>64</v>
      </c>
      <c r="M43" s="360">
        <v>57</v>
      </c>
    </row>
    <row r="44" spans="2:13" ht="27.75" customHeight="1" x14ac:dyDescent="0.2">
      <c r="B44" s="1222"/>
      <c r="C44" s="1223"/>
      <c r="D44" s="106"/>
      <c r="E44" s="1226" t="s">
        <v>36</v>
      </c>
      <c r="F44" s="1226"/>
      <c r="G44" s="1226"/>
      <c r="H44" s="1227"/>
      <c r="I44" s="358">
        <v>286</v>
      </c>
      <c r="J44" s="359">
        <v>255</v>
      </c>
      <c r="K44" s="359">
        <v>249</v>
      </c>
      <c r="L44" s="359">
        <v>218</v>
      </c>
      <c r="M44" s="360">
        <v>233</v>
      </c>
    </row>
    <row r="45" spans="2:13" ht="27.75" customHeight="1" x14ac:dyDescent="0.2">
      <c r="B45" s="1222"/>
      <c r="C45" s="1223"/>
      <c r="D45" s="106"/>
      <c r="E45" s="1226" t="s">
        <v>37</v>
      </c>
      <c r="F45" s="1226"/>
      <c r="G45" s="1226"/>
      <c r="H45" s="1227"/>
      <c r="I45" s="358">
        <v>861</v>
      </c>
      <c r="J45" s="359">
        <v>840</v>
      </c>
      <c r="K45" s="359">
        <v>886</v>
      </c>
      <c r="L45" s="359">
        <v>885</v>
      </c>
      <c r="M45" s="360">
        <v>760</v>
      </c>
    </row>
    <row r="46" spans="2:13" ht="27.75" customHeight="1" x14ac:dyDescent="0.2">
      <c r="B46" s="1222"/>
      <c r="C46" s="1223"/>
      <c r="D46" s="107"/>
      <c r="E46" s="1226" t="s">
        <v>38</v>
      </c>
      <c r="F46" s="1226"/>
      <c r="G46" s="1226"/>
      <c r="H46" s="1227"/>
      <c r="I46" s="358" t="s">
        <v>521</v>
      </c>
      <c r="J46" s="359" t="s">
        <v>521</v>
      </c>
      <c r="K46" s="359" t="s">
        <v>521</v>
      </c>
      <c r="L46" s="359" t="s">
        <v>521</v>
      </c>
      <c r="M46" s="360" t="s">
        <v>521</v>
      </c>
    </row>
    <row r="47" spans="2:13" ht="27.75" customHeight="1" x14ac:dyDescent="0.2">
      <c r="B47" s="1222"/>
      <c r="C47" s="1223"/>
      <c r="D47" s="108"/>
      <c r="E47" s="1236" t="s">
        <v>39</v>
      </c>
      <c r="F47" s="1237"/>
      <c r="G47" s="1237"/>
      <c r="H47" s="1238"/>
      <c r="I47" s="358" t="s">
        <v>521</v>
      </c>
      <c r="J47" s="359" t="s">
        <v>521</v>
      </c>
      <c r="K47" s="359" t="s">
        <v>521</v>
      </c>
      <c r="L47" s="359" t="s">
        <v>521</v>
      </c>
      <c r="M47" s="360" t="s">
        <v>521</v>
      </c>
    </row>
    <row r="48" spans="2:13" ht="27.75" customHeight="1" x14ac:dyDescent="0.2">
      <c r="B48" s="1222"/>
      <c r="C48" s="1223"/>
      <c r="D48" s="106"/>
      <c r="E48" s="1226" t="s">
        <v>40</v>
      </c>
      <c r="F48" s="1226"/>
      <c r="G48" s="1226"/>
      <c r="H48" s="1227"/>
      <c r="I48" s="358" t="s">
        <v>521</v>
      </c>
      <c r="J48" s="359" t="s">
        <v>521</v>
      </c>
      <c r="K48" s="359" t="s">
        <v>521</v>
      </c>
      <c r="L48" s="359" t="s">
        <v>521</v>
      </c>
      <c r="M48" s="360" t="s">
        <v>521</v>
      </c>
    </row>
    <row r="49" spans="2:13" ht="27.75" customHeight="1" x14ac:dyDescent="0.2">
      <c r="B49" s="1224"/>
      <c r="C49" s="1225"/>
      <c r="D49" s="106"/>
      <c r="E49" s="1226" t="s">
        <v>41</v>
      </c>
      <c r="F49" s="1226"/>
      <c r="G49" s="1226"/>
      <c r="H49" s="1227"/>
      <c r="I49" s="358" t="s">
        <v>521</v>
      </c>
      <c r="J49" s="359" t="s">
        <v>521</v>
      </c>
      <c r="K49" s="359" t="s">
        <v>521</v>
      </c>
      <c r="L49" s="359" t="s">
        <v>521</v>
      </c>
      <c r="M49" s="360" t="s">
        <v>521</v>
      </c>
    </row>
    <row r="50" spans="2:13" ht="27.75" customHeight="1" x14ac:dyDescent="0.2">
      <c r="B50" s="1220" t="s">
        <v>42</v>
      </c>
      <c r="C50" s="1221"/>
      <c r="D50" s="109"/>
      <c r="E50" s="1226" t="s">
        <v>43</v>
      </c>
      <c r="F50" s="1226"/>
      <c r="G50" s="1226"/>
      <c r="H50" s="1227"/>
      <c r="I50" s="358">
        <v>2319</v>
      </c>
      <c r="J50" s="359">
        <v>2173</v>
      </c>
      <c r="K50" s="359">
        <v>2375</v>
      </c>
      <c r="L50" s="359">
        <v>3058</v>
      </c>
      <c r="M50" s="360">
        <v>3412</v>
      </c>
    </row>
    <row r="51" spans="2:13" ht="27.75" customHeight="1" x14ac:dyDescent="0.2">
      <c r="B51" s="1222"/>
      <c r="C51" s="1223"/>
      <c r="D51" s="106"/>
      <c r="E51" s="1226" t="s">
        <v>44</v>
      </c>
      <c r="F51" s="1226"/>
      <c r="G51" s="1226"/>
      <c r="H51" s="1227"/>
      <c r="I51" s="358">
        <v>46</v>
      </c>
      <c r="J51" s="359">
        <v>35</v>
      </c>
      <c r="K51" s="359">
        <v>28</v>
      </c>
      <c r="L51" s="359">
        <v>21</v>
      </c>
      <c r="M51" s="360">
        <v>14</v>
      </c>
    </row>
    <row r="52" spans="2:13" ht="27.75" customHeight="1" x14ac:dyDescent="0.2">
      <c r="B52" s="1224"/>
      <c r="C52" s="1225"/>
      <c r="D52" s="106"/>
      <c r="E52" s="1226" t="s">
        <v>45</v>
      </c>
      <c r="F52" s="1226"/>
      <c r="G52" s="1226"/>
      <c r="H52" s="1227"/>
      <c r="I52" s="358">
        <v>4166</v>
      </c>
      <c r="J52" s="359">
        <v>5343</v>
      </c>
      <c r="K52" s="359">
        <v>6038</v>
      </c>
      <c r="L52" s="359">
        <v>6265</v>
      </c>
      <c r="M52" s="360">
        <v>6762</v>
      </c>
    </row>
    <row r="53" spans="2:13" ht="27.75" customHeight="1" thickBot="1" x14ac:dyDescent="0.25">
      <c r="B53" s="1228" t="s">
        <v>46</v>
      </c>
      <c r="C53" s="1229"/>
      <c r="D53" s="110"/>
      <c r="E53" s="1230" t="s">
        <v>47</v>
      </c>
      <c r="F53" s="1230"/>
      <c r="G53" s="1230"/>
      <c r="H53" s="1231"/>
      <c r="I53" s="361">
        <v>1396</v>
      </c>
      <c r="J53" s="362">
        <v>629</v>
      </c>
      <c r="K53" s="362">
        <v>657</v>
      </c>
      <c r="L53" s="362">
        <v>84</v>
      </c>
      <c r="M53" s="363">
        <v>-151</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LWjwi6XbVIdpmUVA2UCkA7pGYkpXJ7swkOSO16uYZbllZddzVPu6EsESjaZKX3qAqQEuEWaGp/BkrfSIUc2+pg==" saltValue="GqQ+OBv/70IhC7q6e7jqq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I1"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565</v>
      </c>
      <c r="G54" s="119" t="s">
        <v>566</v>
      </c>
      <c r="H54" s="120" t="s">
        <v>567</v>
      </c>
    </row>
    <row r="55" spans="2:8" ht="52.5" customHeight="1" x14ac:dyDescent="0.2">
      <c r="B55" s="121"/>
      <c r="C55" s="1247" t="s">
        <v>50</v>
      </c>
      <c r="D55" s="1247"/>
      <c r="E55" s="1248"/>
      <c r="F55" s="122">
        <v>1457</v>
      </c>
      <c r="G55" s="122">
        <v>1684</v>
      </c>
      <c r="H55" s="123">
        <v>1643</v>
      </c>
    </row>
    <row r="56" spans="2:8" ht="52.5" customHeight="1" x14ac:dyDescent="0.2">
      <c r="B56" s="124"/>
      <c r="C56" s="1249" t="s">
        <v>51</v>
      </c>
      <c r="D56" s="1249"/>
      <c r="E56" s="1250"/>
      <c r="F56" s="125">
        <v>0</v>
      </c>
      <c r="G56" s="125">
        <v>200</v>
      </c>
      <c r="H56" s="126">
        <v>300</v>
      </c>
    </row>
    <row r="57" spans="2:8" ht="53.25" customHeight="1" x14ac:dyDescent="0.2">
      <c r="B57" s="124"/>
      <c r="C57" s="1251" t="s">
        <v>52</v>
      </c>
      <c r="D57" s="1251"/>
      <c r="E57" s="1252"/>
      <c r="F57" s="127">
        <v>457</v>
      </c>
      <c r="G57" s="127">
        <v>658</v>
      </c>
      <c r="H57" s="128">
        <v>1864</v>
      </c>
    </row>
    <row r="58" spans="2:8" ht="45.75" customHeight="1" x14ac:dyDescent="0.2">
      <c r="B58" s="129"/>
      <c r="C58" s="1239" t="s">
        <v>53</v>
      </c>
      <c r="D58" s="1240"/>
      <c r="E58" s="1241"/>
      <c r="F58" s="130"/>
      <c r="G58" s="130"/>
      <c r="H58" s="131"/>
    </row>
    <row r="59" spans="2:8" ht="45.75" customHeight="1" x14ac:dyDescent="0.2">
      <c r="B59" s="129"/>
      <c r="C59" s="1239" t="s">
        <v>54</v>
      </c>
      <c r="D59" s="1240"/>
      <c r="E59" s="1241"/>
      <c r="F59" s="130"/>
      <c r="G59" s="130"/>
      <c r="H59" s="131"/>
    </row>
    <row r="60" spans="2:8" ht="45.75" customHeight="1" x14ac:dyDescent="0.2">
      <c r="B60" s="129"/>
      <c r="C60" s="1239" t="s">
        <v>54</v>
      </c>
      <c r="D60" s="1240"/>
      <c r="E60" s="1241"/>
      <c r="F60" s="130"/>
      <c r="G60" s="130"/>
      <c r="H60" s="131"/>
    </row>
    <row r="61" spans="2:8" ht="45.75" customHeight="1" x14ac:dyDescent="0.2">
      <c r="B61" s="129"/>
      <c r="C61" s="1239" t="s">
        <v>54</v>
      </c>
      <c r="D61" s="1240"/>
      <c r="E61" s="1241"/>
      <c r="F61" s="130"/>
      <c r="G61" s="130"/>
      <c r="H61" s="131"/>
    </row>
    <row r="62" spans="2:8" ht="45.75" customHeight="1" thickBot="1" x14ac:dyDescent="0.25">
      <c r="B62" s="132"/>
      <c r="C62" s="1242" t="s">
        <v>54</v>
      </c>
      <c r="D62" s="1243"/>
      <c r="E62" s="1244"/>
      <c r="F62" s="133"/>
      <c r="G62" s="133"/>
      <c r="H62" s="134"/>
    </row>
    <row r="63" spans="2:8" ht="52.5" customHeight="1" thickBot="1" x14ac:dyDescent="0.25">
      <c r="B63" s="135"/>
      <c r="C63" s="1245" t="s">
        <v>55</v>
      </c>
      <c r="D63" s="1245"/>
      <c r="E63" s="1246"/>
      <c r="F63" s="136">
        <v>1914</v>
      </c>
      <c r="G63" s="136">
        <v>2542</v>
      </c>
      <c r="H63" s="137">
        <v>3806</v>
      </c>
    </row>
    <row r="64" spans="2:8" ht="13.2" x14ac:dyDescent="0.2"/>
  </sheetData>
  <sheetProtection algorithmName="SHA-512" hashValue="r7r2Yd/ngUo3kbv3jxDlfFmVbeIg1gG5o4flif1fjmC+lNc90zFKNehA17NLWovmofNNjrujoj2L0U0I5Cangg==" saltValue="grJo08wK9v1K+imd7MHS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election activeCell="BN49" sqref="BN49"/>
    </sheetView>
  </sheetViews>
  <sheetFormatPr defaultColWidth="0" defaultRowHeight="13.5"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602</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603</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53" t="s">
        <v>612</v>
      </c>
      <c r="AO43" s="1254"/>
      <c r="AP43" s="1254"/>
      <c r="AQ43" s="1254"/>
      <c r="AR43" s="1254"/>
      <c r="AS43" s="1254"/>
      <c r="AT43" s="1254"/>
      <c r="AU43" s="1254"/>
      <c r="AV43" s="1254"/>
      <c r="AW43" s="1254"/>
      <c r="AX43" s="1254"/>
      <c r="AY43" s="1254"/>
      <c r="AZ43" s="1254"/>
      <c r="BA43" s="1254"/>
      <c r="BB43" s="1254"/>
      <c r="BC43" s="1254"/>
      <c r="BD43" s="1254"/>
      <c r="BE43" s="1254"/>
      <c r="BF43" s="1254"/>
      <c r="BG43" s="1254"/>
      <c r="BH43" s="1254"/>
      <c r="BI43" s="1254"/>
      <c r="BJ43" s="1254"/>
      <c r="BK43" s="1254"/>
      <c r="BL43" s="1254"/>
      <c r="BM43" s="1254"/>
      <c r="BN43" s="1254"/>
      <c r="BO43" s="1254"/>
      <c r="BP43" s="1254"/>
      <c r="BQ43" s="1254"/>
      <c r="BR43" s="1254"/>
      <c r="BS43" s="1254"/>
      <c r="BT43" s="1254"/>
      <c r="BU43" s="1254"/>
      <c r="BV43" s="1254"/>
      <c r="BW43" s="1254"/>
      <c r="BX43" s="1254"/>
      <c r="BY43" s="1254"/>
      <c r="BZ43" s="1254"/>
      <c r="CA43" s="1254"/>
      <c r="CB43" s="1254"/>
      <c r="CC43" s="1254"/>
      <c r="CD43" s="1254"/>
      <c r="CE43" s="1254"/>
      <c r="CF43" s="1254"/>
      <c r="CG43" s="1254"/>
      <c r="CH43" s="1254"/>
      <c r="CI43" s="1254"/>
      <c r="CJ43" s="1254"/>
      <c r="CK43" s="1254"/>
      <c r="CL43" s="1254"/>
      <c r="CM43" s="1254"/>
      <c r="CN43" s="1254"/>
      <c r="CO43" s="1254"/>
      <c r="CP43" s="1254"/>
      <c r="CQ43" s="1254"/>
      <c r="CR43" s="1254"/>
      <c r="CS43" s="1254"/>
      <c r="CT43" s="1254"/>
      <c r="CU43" s="1254"/>
      <c r="CV43" s="1254"/>
      <c r="CW43" s="1254"/>
      <c r="CX43" s="1254"/>
      <c r="CY43" s="1254"/>
      <c r="CZ43" s="1254"/>
      <c r="DA43" s="1254"/>
      <c r="DB43" s="1254"/>
      <c r="DC43" s="1255"/>
    </row>
    <row r="44" spans="2:109" ht="13.2" x14ac:dyDescent="0.2">
      <c r="B44" s="372"/>
      <c r="AN44" s="1256"/>
      <c r="AO44" s="1257"/>
      <c r="AP44" s="1257"/>
      <c r="AQ44" s="1257"/>
      <c r="AR44" s="1257"/>
      <c r="AS44" s="1257"/>
      <c r="AT44" s="1257"/>
      <c r="AU44" s="1257"/>
      <c r="AV44" s="1257"/>
      <c r="AW44" s="1257"/>
      <c r="AX44" s="1257"/>
      <c r="AY44" s="1257"/>
      <c r="AZ44" s="1257"/>
      <c r="BA44" s="1257"/>
      <c r="BB44" s="1257"/>
      <c r="BC44" s="1257"/>
      <c r="BD44" s="1257"/>
      <c r="BE44" s="1257"/>
      <c r="BF44" s="1257"/>
      <c r="BG44" s="1257"/>
      <c r="BH44" s="1257"/>
      <c r="BI44" s="1257"/>
      <c r="BJ44" s="1257"/>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1257"/>
      <c r="CH44" s="1257"/>
      <c r="CI44" s="1257"/>
      <c r="CJ44" s="1257"/>
      <c r="CK44" s="1257"/>
      <c r="CL44" s="1257"/>
      <c r="CM44" s="1257"/>
      <c r="CN44" s="1257"/>
      <c r="CO44" s="1257"/>
      <c r="CP44" s="1257"/>
      <c r="CQ44" s="1257"/>
      <c r="CR44" s="1257"/>
      <c r="CS44" s="1257"/>
      <c r="CT44" s="1257"/>
      <c r="CU44" s="1257"/>
      <c r="CV44" s="1257"/>
      <c r="CW44" s="1257"/>
      <c r="CX44" s="1257"/>
      <c r="CY44" s="1257"/>
      <c r="CZ44" s="1257"/>
      <c r="DA44" s="1257"/>
      <c r="DB44" s="1257"/>
      <c r="DC44" s="1258"/>
    </row>
    <row r="45" spans="2:109" ht="13.2" x14ac:dyDescent="0.2">
      <c r="B45" s="372"/>
      <c r="AN45" s="1256"/>
      <c r="AO45" s="1257"/>
      <c r="AP45" s="1257"/>
      <c r="AQ45" s="1257"/>
      <c r="AR45" s="1257"/>
      <c r="AS45" s="1257"/>
      <c r="AT45" s="1257"/>
      <c r="AU45" s="1257"/>
      <c r="AV45" s="1257"/>
      <c r="AW45" s="1257"/>
      <c r="AX45" s="1257"/>
      <c r="AY45" s="1257"/>
      <c r="AZ45" s="1257"/>
      <c r="BA45" s="1257"/>
      <c r="BB45" s="1257"/>
      <c r="BC45" s="1257"/>
      <c r="BD45" s="1257"/>
      <c r="BE45" s="1257"/>
      <c r="BF45" s="1257"/>
      <c r="BG45" s="1257"/>
      <c r="BH45" s="1257"/>
      <c r="BI45" s="1257"/>
      <c r="BJ45" s="1257"/>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1257"/>
      <c r="CH45" s="1257"/>
      <c r="CI45" s="1257"/>
      <c r="CJ45" s="1257"/>
      <c r="CK45" s="1257"/>
      <c r="CL45" s="1257"/>
      <c r="CM45" s="1257"/>
      <c r="CN45" s="1257"/>
      <c r="CO45" s="1257"/>
      <c r="CP45" s="1257"/>
      <c r="CQ45" s="1257"/>
      <c r="CR45" s="1257"/>
      <c r="CS45" s="1257"/>
      <c r="CT45" s="1257"/>
      <c r="CU45" s="1257"/>
      <c r="CV45" s="1257"/>
      <c r="CW45" s="1257"/>
      <c r="CX45" s="1257"/>
      <c r="CY45" s="1257"/>
      <c r="CZ45" s="1257"/>
      <c r="DA45" s="1257"/>
      <c r="DB45" s="1257"/>
      <c r="DC45" s="1258"/>
    </row>
    <row r="46" spans="2:109" ht="13.2" x14ac:dyDescent="0.2">
      <c r="B46" s="372"/>
      <c r="AN46" s="1256"/>
      <c r="AO46" s="1257"/>
      <c r="AP46" s="1257"/>
      <c r="AQ46" s="1257"/>
      <c r="AR46" s="1257"/>
      <c r="AS46" s="1257"/>
      <c r="AT46" s="1257"/>
      <c r="AU46" s="1257"/>
      <c r="AV46" s="1257"/>
      <c r="AW46" s="1257"/>
      <c r="AX46" s="1257"/>
      <c r="AY46" s="1257"/>
      <c r="AZ46" s="1257"/>
      <c r="BA46" s="1257"/>
      <c r="BB46" s="1257"/>
      <c r="BC46" s="1257"/>
      <c r="BD46" s="1257"/>
      <c r="BE46" s="1257"/>
      <c r="BF46" s="1257"/>
      <c r="BG46" s="1257"/>
      <c r="BH46" s="1257"/>
      <c r="BI46" s="1257"/>
      <c r="BJ46" s="1257"/>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1257"/>
      <c r="CH46" s="1257"/>
      <c r="CI46" s="1257"/>
      <c r="CJ46" s="1257"/>
      <c r="CK46" s="1257"/>
      <c r="CL46" s="1257"/>
      <c r="CM46" s="1257"/>
      <c r="CN46" s="1257"/>
      <c r="CO46" s="1257"/>
      <c r="CP46" s="1257"/>
      <c r="CQ46" s="1257"/>
      <c r="CR46" s="1257"/>
      <c r="CS46" s="1257"/>
      <c r="CT46" s="1257"/>
      <c r="CU46" s="1257"/>
      <c r="CV46" s="1257"/>
      <c r="CW46" s="1257"/>
      <c r="CX46" s="1257"/>
      <c r="CY46" s="1257"/>
      <c r="CZ46" s="1257"/>
      <c r="DA46" s="1257"/>
      <c r="DB46" s="1257"/>
      <c r="DC46" s="1258"/>
    </row>
    <row r="47" spans="2:109" ht="13.2" x14ac:dyDescent="0.2">
      <c r="B47" s="372"/>
      <c r="AN47" s="1259"/>
      <c r="AO47" s="1260"/>
      <c r="AP47" s="1260"/>
      <c r="AQ47" s="1260"/>
      <c r="AR47" s="1260"/>
      <c r="AS47" s="1260"/>
      <c r="AT47" s="1260"/>
      <c r="AU47" s="1260"/>
      <c r="AV47" s="1260"/>
      <c r="AW47" s="1260"/>
      <c r="AX47" s="1260"/>
      <c r="AY47" s="1260"/>
      <c r="AZ47" s="1260"/>
      <c r="BA47" s="1260"/>
      <c r="BB47" s="1260"/>
      <c r="BC47" s="1260"/>
      <c r="BD47" s="1260"/>
      <c r="BE47" s="1260"/>
      <c r="BF47" s="1260"/>
      <c r="BG47" s="1260"/>
      <c r="BH47" s="1260"/>
      <c r="BI47" s="1260"/>
      <c r="BJ47" s="1260"/>
      <c r="BK47" s="1260"/>
      <c r="BL47" s="1260"/>
      <c r="BM47" s="1260"/>
      <c r="BN47" s="1260"/>
      <c r="BO47" s="1260"/>
      <c r="BP47" s="1260"/>
      <c r="BQ47" s="1260"/>
      <c r="BR47" s="1260"/>
      <c r="BS47" s="1260"/>
      <c r="BT47" s="1260"/>
      <c r="BU47" s="1260"/>
      <c r="BV47" s="1260"/>
      <c r="BW47" s="1260"/>
      <c r="BX47" s="1260"/>
      <c r="BY47" s="1260"/>
      <c r="BZ47" s="1260"/>
      <c r="CA47" s="1260"/>
      <c r="CB47" s="1260"/>
      <c r="CC47" s="1260"/>
      <c r="CD47" s="1260"/>
      <c r="CE47" s="1260"/>
      <c r="CF47" s="1260"/>
      <c r="CG47" s="1260"/>
      <c r="CH47" s="1260"/>
      <c r="CI47" s="1260"/>
      <c r="CJ47" s="1260"/>
      <c r="CK47" s="1260"/>
      <c r="CL47" s="1260"/>
      <c r="CM47" s="1260"/>
      <c r="CN47" s="1260"/>
      <c r="CO47" s="1260"/>
      <c r="CP47" s="1260"/>
      <c r="CQ47" s="1260"/>
      <c r="CR47" s="1260"/>
      <c r="CS47" s="1260"/>
      <c r="CT47" s="1260"/>
      <c r="CU47" s="1260"/>
      <c r="CV47" s="1260"/>
      <c r="CW47" s="1260"/>
      <c r="CX47" s="1260"/>
      <c r="CY47" s="1260"/>
      <c r="CZ47" s="1260"/>
      <c r="DA47" s="1260"/>
      <c r="DB47" s="1260"/>
      <c r="DC47" s="1261"/>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604</v>
      </c>
    </row>
    <row r="50" spans="1:109" ht="13.2" x14ac:dyDescent="0.2">
      <c r="B50" s="372"/>
      <c r="G50" s="1262"/>
      <c r="H50" s="1262"/>
      <c r="I50" s="1262"/>
      <c r="J50" s="1262"/>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66" t="s">
        <v>563</v>
      </c>
      <c r="BQ50" s="1266"/>
      <c r="BR50" s="1266"/>
      <c r="BS50" s="1266"/>
      <c r="BT50" s="1266"/>
      <c r="BU50" s="1266"/>
      <c r="BV50" s="1266"/>
      <c r="BW50" s="1266"/>
      <c r="BX50" s="1266" t="s">
        <v>564</v>
      </c>
      <c r="BY50" s="1266"/>
      <c r="BZ50" s="1266"/>
      <c r="CA50" s="1266"/>
      <c r="CB50" s="1266"/>
      <c r="CC50" s="1266"/>
      <c r="CD50" s="1266"/>
      <c r="CE50" s="1266"/>
      <c r="CF50" s="1266" t="s">
        <v>565</v>
      </c>
      <c r="CG50" s="1266"/>
      <c r="CH50" s="1266"/>
      <c r="CI50" s="1266"/>
      <c r="CJ50" s="1266"/>
      <c r="CK50" s="1266"/>
      <c r="CL50" s="1266"/>
      <c r="CM50" s="1266"/>
      <c r="CN50" s="1266" t="s">
        <v>566</v>
      </c>
      <c r="CO50" s="1266"/>
      <c r="CP50" s="1266"/>
      <c r="CQ50" s="1266"/>
      <c r="CR50" s="1266"/>
      <c r="CS50" s="1266"/>
      <c r="CT50" s="1266"/>
      <c r="CU50" s="1266"/>
      <c r="CV50" s="1266" t="s">
        <v>567</v>
      </c>
      <c r="CW50" s="1266"/>
      <c r="CX50" s="1266"/>
      <c r="CY50" s="1266"/>
      <c r="CZ50" s="1266"/>
      <c r="DA50" s="1266"/>
      <c r="DB50" s="1266"/>
      <c r="DC50" s="1266"/>
    </row>
    <row r="51" spans="1:109" ht="13.5" customHeight="1" x14ac:dyDescent="0.2">
      <c r="B51" s="372"/>
      <c r="G51" s="1272"/>
      <c r="H51" s="1272"/>
      <c r="I51" s="1270"/>
      <c r="J51" s="1270"/>
      <c r="K51" s="1268"/>
      <c r="L51" s="1268"/>
      <c r="M51" s="1268"/>
      <c r="N51" s="1268"/>
      <c r="AM51" s="381"/>
      <c r="AN51" s="1269" t="s">
        <v>605</v>
      </c>
      <c r="AO51" s="1269"/>
      <c r="AP51" s="1269"/>
      <c r="AQ51" s="1269"/>
      <c r="AR51" s="1269"/>
      <c r="AS51" s="1269"/>
      <c r="AT51" s="1269"/>
      <c r="AU51" s="1269"/>
      <c r="AV51" s="1269"/>
      <c r="AW51" s="1269"/>
      <c r="AX51" s="1269"/>
      <c r="AY51" s="1269"/>
      <c r="AZ51" s="1269"/>
      <c r="BA51" s="1269"/>
      <c r="BB51" s="1269" t="s">
        <v>606</v>
      </c>
      <c r="BC51" s="1269"/>
      <c r="BD51" s="1269"/>
      <c r="BE51" s="1269"/>
      <c r="BF51" s="1269"/>
      <c r="BG51" s="1269"/>
      <c r="BH51" s="1269"/>
      <c r="BI51" s="1269"/>
      <c r="BJ51" s="1269"/>
      <c r="BK51" s="1269"/>
      <c r="BL51" s="1269"/>
      <c r="BM51" s="1269"/>
      <c r="BN51" s="1269"/>
      <c r="BO51" s="1269"/>
      <c r="BP51" s="1267">
        <v>37.799999999999997</v>
      </c>
      <c r="BQ51" s="1267"/>
      <c r="BR51" s="1267"/>
      <c r="BS51" s="1267"/>
      <c r="BT51" s="1267"/>
      <c r="BU51" s="1267"/>
      <c r="BV51" s="1267"/>
      <c r="BW51" s="1267"/>
      <c r="BX51" s="1267">
        <v>16.899999999999999</v>
      </c>
      <c r="BY51" s="1267"/>
      <c r="BZ51" s="1267"/>
      <c r="CA51" s="1267"/>
      <c r="CB51" s="1267"/>
      <c r="CC51" s="1267"/>
      <c r="CD51" s="1267"/>
      <c r="CE51" s="1267"/>
      <c r="CF51" s="1267">
        <v>16.8</v>
      </c>
      <c r="CG51" s="1267"/>
      <c r="CH51" s="1267"/>
      <c r="CI51" s="1267"/>
      <c r="CJ51" s="1267"/>
      <c r="CK51" s="1267"/>
      <c r="CL51" s="1267"/>
      <c r="CM51" s="1267"/>
      <c r="CN51" s="1267">
        <v>1.9</v>
      </c>
      <c r="CO51" s="1267"/>
      <c r="CP51" s="1267"/>
      <c r="CQ51" s="1267"/>
      <c r="CR51" s="1267"/>
      <c r="CS51" s="1267"/>
      <c r="CT51" s="1267"/>
      <c r="CU51" s="1267"/>
      <c r="CV51" s="1267"/>
      <c r="CW51" s="1267"/>
      <c r="CX51" s="1267"/>
      <c r="CY51" s="1267"/>
      <c r="CZ51" s="1267"/>
      <c r="DA51" s="1267"/>
      <c r="DB51" s="1267"/>
      <c r="DC51" s="1267"/>
    </row>
    <row r="52" spans="1:109" ht="13.2" x14ac:dyDescent="0.2">
      <c r="B52" s="372"/>
      <c r="G52" s="1272"/>
      <c r="H52" s="1272"/>
      <c r="I52" s="1270"/>
      <c r="J52" s="1270"/>
      <c r="K52" s="1268"/>
      <c r="L52" s="1268"/>
      <c r="M52" s="1268"/>
      <c r="N52" s="1268"/>
      <c r="AM52" s="38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67"/>
      <c r="BQ52" s="1267"/>
      <c r="BR52" s="1267"/>
      <c r="BS52" s="1267"/>
      <c r="BT52" s="1267"/>
      <c r="BU52" s="1267"/>
      <c r="BV52" s="1267"/>
      <c r="BW52" s="1267"/>
      <c r="BX52" s="1267"/>
      <c r="BY52" s="1267"/>
      <c r="BZ52" s="1267"/>
      <c r="CA52" s="1267"/>
      <c r="CB52" s="1267"/>
      <c r="CC52" s="1267"/>
      <c r="CD52" s="1267"/>
      <c r="CE52" s="1267"/>
      <c r="CF52" s="1267"/>
      <c r="CG52" s="1267"/>
      <c r="CH52" s="1267"/>
      <c r="CI52" s="1267"/>
      <c r="CJ52" s="1267"/>
      <c r="CK52" s="1267"/>
      <c r="CL52" s="1267"/>
      <c r="CM52" s="1267"/>
      <c r="CN52" s="1267"/>
      <c r="CO52" s="1267"/>
      <c r="CP52" s="1267"/>
      <c r="CQ52" s="1267"/>
      <c r="CR52" s="1267"/>
      <c r="CS52" s="1267"/>
      <c r="CT52" s="1267"/>
      <c r="CU52" s="1267"/>
      <c r="CV52" s="1267"/>
      <c r="CW52" s="1267"/>
      <c r="CX52" s="1267"/>
      <c r="CY52" s="1267"/>
      <c r="CZ52" s="1267"/>
      <c r="DA52" s="1267"/>
      <c r="DB52" s="1267"/>
      <c r="DC52" s="1267"/>
    </row>
    <row r="53" spans="1:109" ht="13.2" x14ac:dyDescent="0.2">
      <c r="A53" s="380"/>
      <c r="B53" s="372"/>
      <c r="G53" s="1272"/>
      <c r="H53" s="1272"/>
      <c r="I53" s="1262"/>
      <c r="J53" s="1262"/>
      <c r="K53" s="1268"/>
      <c r="L53" s="1268"/>
      <c r="M53" s="1268"/>
      <c r="N53" s="1268"/>
      <c r="AM53" s="381"/>
      <c r="AN53" s="1269"/>
      <c r="AO53" s="1269"/>
      <c r="AP53" s="1269"/>
      <c r="AQ53" s="1269"/>
      <c r="AR53" s="1269"/>
      <c r="AS53" s="1269"/>
      <c r="AT53" s="1269"/>
      <c r="AU53" s="1269"/>
      <c r="AV53" s="1269"/>
      <c r="AW53" s="1269"/>
      <c r="AX53" s="1269"/>
      <c r="AY53" s="1269"/>
      <c r="AZ53" s="1269"/>
      <c r="BA53" s="1269"/>
      <c r="BB53" s="1269" t="s">
        <v>607</v>
      </c>
      <c r="BC53" s="1269"/>
      <c r="BD53" s="1269"/>
      <c r="BE53" s="1269"/>
      <c r="BF53" s="1269"/>
      <c r="BG53" s="1269"/>
      <c r="BH53" s="1269"/>
      <c r="BI53" s="1269"/>
      <c r="BJ53" s="1269"/>
      <c r="BK53" s="1269"/>
      <c r="BL53" s="1269"/>
      <c r="BM53" s="1269"/>
      <c r="BN53" s="1269"/>
      <c r="BO53" s="1269"/>
      <c r="BP53" s="1267">
        <v>47.7</v>
      </c>
      <c r="BQ53" s="1267"/>
      <c r="BR53" s="1267"/>
      <c r="BS53" s="1267"/>
      <c r="BT53" s="1267"/>
      <c r="BU53" s="1267"/>
      <c r="BV53" s="1267"/>
      <c r="BW53" s="1267"/>
      <c r="BX53" s="1267">
        <v>47.4</v>
      </c>
      <c r="BY53" s="1267"/>
      <c r="BZ53" s="1267"/>
      <c r="CA53" s="1267"/>
      <c r="CB53" s="1267"/>
      <c r="CC53" s="1267"/>
      <c r="CD53" s="1267"/>
      <c r="CE53" s="1267"/>
      <c r="CF53" s="1267">
        <v>49.8</v>
      </c>
      <c r="CG53" s="1267"/>
      <c r="CH53" s="1267"/>
      <c r="CI53" s="1267"/>
      <c r="CJ53" s="1267"/>
      <c r="CK53" s="1267"/>
      <c r="CL53" s="1267"/>
      <c r="CM53" s="1267"/>
      <c r="CN53" s="1267">
        <v>51</v>
      </c>
      <c r="CO53" s="1267"/>
      <c r="CP53" s="1267"/>
      <c r="CQ53" s="1267"/>
      <c r="CR53" s="1267"/>
      <c r="CS53" s="1267"/>
      <c r="CT53" s="1267"/>
      <c r="CU53" s="1267"/>
      <c r="CV53" s="1267">
        <v>51.2</v>
      </c>
      <c r="CW53" s="1267"/>
      <c r="CX53" s="1267"/>
      <c r="CY53" s="1267"/>
      <c r="CZ53" s="1267"/>
      <c r="DA53" s="1267"/>
      <c r="DB53" s="1267"/>
      <c r="DC53" s="1267"/>
    </row>
    <row r="54" spans="1:109" ht="13.2" x14ac:dyDescent="0.2">
      <c r="A54" s="380"/>
      <c r="B54" s="372"/>
      <c r="G54" s="1272"/>
      <c r="H54" s="1272"/>
      <c r="I54" s="1262"/>
      <c r="J54" s="1262"/>
      <c r="K54" s="1268"/>
      <c r="L54" s="1268"/>
      <c r="M54" s="1268"/>
      <c r="N54" s="1268"/>
      <c r="AM54" s="38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67"/>
      <c r="BQ54" s="1267"/>
      <c r="BR54" s="1267"/>
      <c r="BS54" s="1267"/>
      <c r="BT54" s="1267"/>
      <c r="BU54" s="1267"/>
      <c r="BV54" s="1267"/>
      <c r="BW54" s="1267"/>
      <c r="BX54" s="1267"/>
      <c r="BY54" s="1267"/>
      <c r="BZ54" s="1267"/>
      <c r="CA54" s="1267"/>
      <c r="CB54" s="1267"/>
      <c r="CC54" s="1267"/>
      <c r="CD54" s="1267"/>
      <c r="CE54" s="1267"/>
      <c r="CF54" s="1267"/>
      <c r="CG54" s="1267"/>
      <c r="CH54" s="1267"/>
      <c r="CI54" s="1267"/>
      <c r="CJ54" s="1267"/>
      <c r="CK54" s="1267"/>
      <c r="CL54" s="1267"/>
      <c r="CM54" s="1267"/>
      <c r="CN54" s="1267"/>
      <c r="CO54" s="1267"/>
      <c r="CP54" s="1267"/>
      <c r="CQ54" s="1267"/>
      <c r="CR54" s="1267"/>
      <c r="CS54" s="1267"/>
      <c r="CT54" s="1267"/>
      <c r="CU54" s="1267"/>
      <c r="CV54" s="1267"/>
      <c r="CW54" s="1267"/>
      <c r="CX54" s="1267"/>
      <c r="CY54" s="1267"/>
      <c r="CZ54" s="1267"/>
      <c r="DA54" s="1267"/>
      <c r="DB54" s="1267"/>
      <c r="DC54" s="1267"/>
    </row>
    <row r="55" spans="1:109" ht="13.2" x14ac:dyDescent="0.2">
      <c r="A55" s="380"/>
      <c r="B55" s="372"/>
      <c r="G55" s="1262"/>
      <c r="H55" s="1262"/>
      <c r="I55" s="1262"/>
      <c r="J55" s="1262"/>
      <c r="K55" s="1268"/>
      <c r="L55" s="1268"/>
      <c r="M55" s="1268"/>
      <c r="N55" s="1268"/>
      <c r="AN55" s="1266" t="s">
        <v>608</v>
      </c>
      <c r="AO55" s="1266"/>
      <c r="AP55" s="1266"/>
      <c r="AQ55" s="1266"/>
      <c r="AR55" s="1266"/>
      <c r="AS55" s="1266"/>
      <c r="AT55" s="1266"/>
      <c r="AU55" s="1266"/>
      <c r="AV55" s="1266"/>
      <c r="AW55" s="1266"/>
      <c r="AX55" s="1266"/>
      <c r="AY55" s="1266"/>
      <c r="AZ55" s="1266"/>
      <c r="BA55" s="1266"/>
      <c r="BB55" s="1269" t="s">
        <v>606</v>
      </c>
      <c r="BC55" s="1269"/>
      <c r="BD55" s="1269"/>
      <c r="BE55" s="1269"/>
      <c r="BF55" s="1269"/>
      <c r="BG55" s="1269"/>
      <c r="BH55" s="1269"/>
      <c r="BI55" s="1269"/>
      <c r="BJ55" s="1269"/>
      <c r="BK55" s="1269"/>
      <c r="BL55" s="1269"/>
      <c r="BM55" s="1269"/>
      <c r="BN55" s="1269"/>
      <c r="BO55" s="1269"/>
      <c r="BP55" s="1267">
        <v>20.9</v>
      </c>
      <c r="BQ55" s="1267"/>
      <c r="BR55" s="1267"/>
      <c r="BS55" s="1267"/>
      <c r="BT55" s="1267"/>
      <c r="BU55" s="1267"/>
      <c r="BV55" s="1267"/>
      <c r="BW55" s="1267"/>
      <c r="BX55" s="1267">
        <v>21</v>
      </c>
      <c r="BY55" s="1267"/>
      <c r="BZ55" s="1267"/>
      <c r="CA55" s="1267"/>
      <c r="CB55" s="1267"/>
      <c r="CC55" s="1267"/>
      <c r="CD55" s="1267"/>
      <c r="CE55" s="1267"/>
      <c r="CF55" s="1267">
        <v>23.5</v>
      </c>
      <c r="CG55" s="1267"/>
      <c r="CH55" s="1267"/>
      <c r="CI55" s="1267"/>
      <c r="CJ55" s="1267"/>
      <c r="CK55" s="1267"/>
      <c r="CL55" s="1267"/>
      <c r="CM55" s="1267"/>
      <c r="CN55" s="1267">
        <v>8.5</v>
      </c>
      <c r="CO55" s="1267"/>
      <c r="CP55" s="1267"/>
      <c r="CQ55" s="1267"/>
      <c r="CR55" s="1267"/>
      <c r="CS55" s="1267"/>
      <c r="CT55" s="1267"/>
      <c r="CU55" s="1267"/>
      <c r="CV55" s="1267">
        <v>0</v>
      </c>
      <c r="CW55" s="1267"/>
      <c r="CX55" s="1267"/>
      <c r="CY55" s="1267"/>
      <c r="CZ55" s="1267"/>
      <c r="DA55" s="1267"/>
      <c r="DB55" s="1267"/>
      <c r="DC55" s="1267"/>
    </row>
    <row r="56" spans="1:109" ht="13.2" x14ac:dyDescent="0.2">
      <c r="A56" s="380"/>
      <c r="B56" s="372"/>
      <c r="G56" s="1262"/>
      <c r="H56" s="1262"/>
      <c r="I56" s="1262"/>
      <c r="J56" s="1262"/>
      <c r="K56" s="1268"/>
      <c r="L56" s="1268"/>
      <c r="M56" s="1268"/>
      <c r="N56" s="1268"/>
      <c r="AN56" s="1266"/>
      <c r="AO56" s="1266"/>
      <c r="AP56" s="1266"/>
      <c r="AQ56" s="1266"/>
      <c r="AR56" s="1266"/>
      <c r="AS56" s="1266"/>
      <c r="AT56" s="1266"/>
      <c r="AU56" s="1266"/>
      <c r="AV56" s="1266"/>
      <c r="AW56" s="1266"/>
      <c r="AX56" s="1266"/>
      <c r="AY56" s="1266"/>
      <c r="AZ56" s="1266"/>
      <c r="BA56" s="1266"/>
      <c r="BB56" s="1269"/>
      <c r="BC56" s="1269"/>
      <c r="BD56" s="1269"/>
      <c r="BE56" s="1269"/>
      <c r="BF56" s="1269"/>
      <c r="BG56" s="1269"/>
      <c r="BH56" s="1269"/>
      <c r="BI56" s="1269"/>
      <c r="BJ56" s="1269"/>
      <c r="BK56" s="1269"/>
      <c r="BL56" s="1269"/>
      <c r="BM56" s="1269"/>
      <c r="BN56" s="1269"/>
      <c r="BO56" s="1269"/>
      <c r="BP56" s="1267"/>
      <c r="BQ56" s="1267"/>
      <c r="BR56" s="1267"/>
      <c r="BS56" s="1267"/>
      <c r="BT56" s="1267"/>
      <c r="BU56" s="1267"/>
      <c r="BV56" s="1267"/>
      <c r="BW56" s="1267"/>
      <c r="BX56" s="1267"/>
      <c r="BY56" s="1267"/>
      <c r="BZ56" s="1267"/>
      <c r="CA56" s="1267"/>
      <c r="CB56" s="1267"/>
      <c r="CC56" s="1267"/>
      <c r="CD56" s="1267"/>
      <c r="CE56" s="1267"/>
      <c r="CF56" s="1267"/>
      <c r="CG56" s="1267"/>
      <c r="CH56" s="1267"/>
      <c r="CI56" s="1267"/>
      <c r="CJ56" s="1267"/>
      <c r="CK56" s="1267"/>
      <c r="CL56" s="1267"/>
      <c r="CM56" s="1267"/>
      <c r="CN56" s="1267"/>
      <c r="CO56" s="1267"/>
      <c r="CP56" s="1267"/>
      <c r="CQ56" s="1267"/>
      <c r="CR56" s="1267"/>
      <c r="CS56" s="1267"/>
      <c r="CT56" s="1267"/>
      <c r="CU56" s="1267"/>
      <c r="CV56" s="1267"/>
      <c r="CW56" s="1267"/>
      <c r="CX56" s="1267"/>
      <c r="CY56" s="1267"/>
      <c r="CZ56" s="1267"/>
      <c r="DA56" s="1267"/>
      <c r="DB56" s="1267"/>
      <c r="DC56" s="1267"/>
    </row>
    <row r="57" spans="1:109" s="380" customFormat="1" ht="13.2" x14ac:dyDescent="0.2">
      <c r="B57" s="384"/>
      <c r="G57" s="1262"/>
      <c r="H57" s="1262"/>
      <c r="I57" s="1271"/>
      <c r="J57" s="1271"/>
      <c r="K57" s="1268"/>
      <c r="L57" s="1268"/>
      <c r="M57" s="1268"/>
      <c r="N57" s="1268"/>
      <c r="AM57" s="366"/>
      <c r="AN57" s="1266"/>
      <c r="AO57" s="1266"/>
      <c r="AP57" s="1266"/>
      <c r="AQ57" s="1266"/>
      <c r="AR57" s="1266"/>
      <c r="AS57" s="1266"/>
      <c r="AT57" s="1266"/>
      <c r="AU57" s="1266"/>
      <c r="AV57" s="1266"/>
      <c r="AW57" s="1266"/>
      <c r="AX57" s="1266"/>
      <c r="AY57" s="1266"/>
      <c r="AZ57" s="1266"/>
      <c r="BA57" s="1266"/>
      <c r="BB57" s="1269" t="s">
        <v>607</v>
      </c>
      <c r="BC57" s="1269"/>
      <c r="BD57" s="1269"/>
      <c r="BE57" s="1269"/>
      <c r="BF57" s="1269"/>
      <c r="BG57" s="1269"/>
      <c r="BH57" s="1269"/>
      <c r="BI57" s="1269"/>
      <c r="BJ57" s="1269"/>
      <c r="BK57" s="1269"/>
      <c r="BL57" s="1269"/>
      <c r="BM57" s="1269"/>
      <c r="BN57" s="1269"/>
      <c r="BO57" s="1269"/>
      <c r="BP57" s="1267">
        <v>60.5</v>
      </c>
      <c r="BQ57" s="1267"/>
      <c r="BR57" s="1267"/>
      <c r="BS57" s="1267"/>
      <c r="BT57" s="1267"/>
      <c r="BU57" s="1267"/>
      <c r="BV57" s="1267"/>
      <c r="BW57" s="1267"/>
      <c r="BX57" s="1267">
        <v>61.4</v>
      </c>
      <c r="BY57" s="1267"/>
      <c r="BZ57" s="1267"/>
      <c r="CA57" s="1267"/>
      <c r="CB57" s="1267"/>
      <c r="CC57" s="1267"/>
      <c r="CD57" s="1267"/>
      <c r="CE57" s="1267"/>
      <c r="CF57" s="1267">
        <v>62</v>
      </c>
      <c r="CG57" s="1267"/>
      <c r="CH57" s="1267"/>
      <c r="CI57" s="1267"/>
      <c r="CJ57" s="1267"/>
      <c r="CK57" s="1267"/>
      <c r="CL57" s="1267"/>
      <c r="CM57" s="1267"/>
      <c r="CN57" s="1267">
        <v>62</v>
      </c>
      <c r="CO57" s="1267"/>
      <c r="CP57" s="1267"/>
      <c r="CQ57" s="1267"/>
      <c r="CR57" s="1267"/>
      <c r="CS57" s="1267"/>
      <c r="CT57" s="1267"/>
      <c r="CU57" s="1267"/>
      <c r="CV57" s="1267">
        <v>63.1</v>
      </c>
      <c r="CW57" s="1267"/>
      <c r="CX57" s="1267"/>
      <c r="CY57" s="1267"/>
      <c r="CZ57" s="1267"/>
      <c r="DA57" s="1267"/>
      <c r="DB57" s="1267"/>
      <c r="DC57" s="1267"/>
      <c r="DD57" s="385"/>
      <c r="DE57" s="384"/>
    </row>
    <row r="58" spans="1:109" s="380" customFormat="1" ht="13.2" x14ac:dyDescent="0.2">
      <c r="A58" s="366"/>
      <c r="B58" s="384"/>
      <c r="G58" s="1262"/>
      <c r="H58" s="1262"/>
      <c r="I58" s="1271"/>
      <c r="J58" s="1271"/>
      <c r="K58" s="1268"/>
      <c r="L58" s="1268"/>
      <c r="M58" s="1268"/>
      <c r="N58" s="1268"/>
      <c r="AM58" s="366"/>
      <c r="AN58" s="1266"/>
      <c r="AO58" s="1266"/>
      <c r="AP58" s="1266"/>
      <c r="AQ58" s="1266"/>
      <c r="AR58" s="1266"/>
      <c r="AS58" s="1266"/>
      <c r="AT58" s="1266"/>
      <c r="AU58" s="1266"/>
      <c r="AV58" s="1266"/>
      <c r="AW58" s="1266"/>
      <c r="AX58" s="1266"/>
      <c r="AY58" s="1266"/>
      <c r="AZ58" s="1266"/>
      <c r="BA58" s="1266"/>
      <c r="BB58" s="1269"/>
      <c r="BC58" s="1269"/>
      <c r="BD58" s="1269"/>
      <c r="BE58" s="1269"/>
      <c r="BF58" s="1269"/>
      <c r="BG58" s="1269"/>
      <c r="BH58" s="1269"/>
      <c r="BI58" s="1269"/>
      <c r="BJ58" s="1269"/>
      <c r="BK58" s="1269"/>
      <c r="BL58" s="1269"/>
      <c r="BM58" s="1269"/>
      <c r="BN58" s="1269"/>
      <c r="BO58" s="1269"/>
      <c r="BP58" s="1267"/>
      <c r="BQ58" s="1267"/>
      <c r="BR58" s="1267"/>
      <c r="BS58" s="1267"/>
      <c r="BT58" s="1267"/>
      <c r="BU58" s="1267"/>
      <c r="BV58" s="1267"/>
      <c r="BW58" s="1267"/>
      <c r="BX58" s="1267"/>
      <c r="BY58" s="1267"/>
      <c r="BZ58" s="1267"/>
      <c r="CA58" s="1267"/>
      <c r="CB58" s="1267"/>
      <c r="CC58" s="1267"/>
      <c r="CD58" s="1267"/>
      <c r="CE58" s="1267"/>
      <c r="CF58" s="1267"/>
      <c r="CG58" s="1267"/>
      <c r="CH58" s="1267"/>
      <c r="CI58" s="1267"/>
      <c r="CJ58" s="1267"/>
      <c r="CK58" s="1267"/>
      <c r="CL58" s="1267"/>
      <c r="CM58" s="1267"/>
      <c r="CN58" s="1267"/>
      <c r="CO58" s="1267"/>
      <c r="CP58" s="1267"/>
      <c r="CQ58" s="1267"/>
      <c r="CR58" s="1267"/>
      <c r="CS58" s="1267"/>
      <c r="CT58" s="1267"/>
      <c r="CU58" s="1267"/>
      <c r="CV58" s="1267"/>
      <c r="CW58" s="1267"/>
      <c r="CX58" s="1267"/>
      <c r="CY58" s="1267"/>
      <c r="CZ58" s="1267"/>
      <c r="DA58" s="1267"/>
      <c r="DB58" s="1267"/>
      <c r="DC58" s="1267"/>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609</v>
      </c>
    </row>
    <row r="64" spans="1:109" ht="13.2" x14ac:dyDescent="0.2">
      <c r="B64" s="372"/>
      <c r="G64" s="379"/>
      <c r="I64" s="392"/>
      <c r="J64" s="392"/>
      <c r="K64" s="392"/>
      <c r="L64" s="392"/>
      <c r="M64" s="392"/>
      <c r="N64" s="393"/>
      <c r="AM64" s="379"/>
      <c r="AN64" s="379" t="s">
        <v>603</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2" x14ac:dyDescent="0.2">
      <c r="B65" s="372"/>
      <c r="AN65" s="1253" t="s">
        <v>610</v>
      </c>
      <c r="AO65" s="1254"/>
      <c r="AP65" s="1254"/>
      <c r="AQ65" s="1254"/>
      <c r="AR65" s="1254"/>
      <c r="AS65" s="1254"/>
      <c r="AT65" s="1254"/>
      <c r="AU65" s="1254"/>
      <c r="AV65" s="1254"/>
      <c r="AW65" s="1254"/>
      <c r="AX65" s="1254"/>
      <c r="AY65" s="1254"/>
      <c r="AZ65" s="1254"/>
      <c r="BA65" s="1254"/>
      <c r="BB65" s="1254"/>
      <c r="BC65" s="1254"/>
      <c r="BD65" s="1254"/>
      <c r="BE65" s="1254"/>
      <c r="BF65" s="1254"/>
      <c r="BG65" s="1254"/>
      <c r="BH65" s="1254"/>
      <c r="BI65" s="1254"/>
      <c r="BJ65" s="1254"/>
      <c r="BK65" s="1254"/>
      <c r="BL65" s="1254"/>
      <c r="BM65" s="1254"/>
      <c r="BN65" s="1254"/>
      <c r="BO65" s="1254"/>
      <c r="BP65" s="1254"/>
      <c r="BQ65" s="1254"/>
      <c r="BR65" s="1254"/>
      <c r="BS65" s="1254"/>
      <c r="BT65" s="1254"/>
      <c r="BU65" s="1254"/>
      <c r="BV65" s="1254"/>
      <c r="BW65" s="1254"/>
      <c r="BX65" s="1254"/>
      <c r="BY65" s="1254"/>
      <c r="BZ65" s="1254"/>
      <c r="CA65" s="1254"/>
      <c r="CB65" s="1254"/>
      <c r="CC65" s="1254"/>
      <c r="CD65" s="1254"/>
      <c r="CE65" s="1254"/>
      <c r="CF65" s="1254"/>
      <c r="CG65" s="1254"/>
      <c r="CH65" s="1254"/>
      <c r="CI65" s="1254"/>
      <c r="CJ65" s="1254"/>
      <c r="CK65" s="1254"/>
      <c r="CL65" s="1254"/>
      <c r="CM65" s="1254"/>
      <c r="CN65" s="1254"/>
      <c r="CO65" s="1254"/>
      <c r="CP65" s="1254"/>
      <c r="CQ65" s="1254"/>
      <c r="CR65" s="1254"/>
      <c r="CS65" s="1254"/>
      <c r="CT65" s="1254"/>
      <c r="CU65" s="1254"/>
      <c r="CV65" s="1254"/>
      <c r="CW65" s="1254"/>
      <c r="CX65" s="1254"/>
      <c r="CY65" s="1254"/>
      <c r="CZ65" s="1254"/>
      <c r="DA65" s="1254"/>
      <c r="DB65" s="1254"/>
      <c r="DC65" s="1255"/>
    </row>
    <row r="66" spans="2:107" ht="13.2" x14ac:dyDescent="0.2">
      <c r="B66" s="372"/>
      <c r="AN66" s="1256"/>
      <c r="AO66" s="1257"/>
      <c r="AP66" s="1257"/>
      <c r="AQ66" s="1257"/>
      <c r="AR66" s="1257"/>
      <c r="AS66" s="1257"/>
      <c r="AT66" s="1257"/>
      <c r="AU66" s="1257"/>
      <c r="AV66" s="1257"/>
      <c r="AW66" s="1257"/>
      <c r="AX66" s="1257"/>
      <c r="AY66" s="1257"/>
      <c r="AZ66" s="1257"/>
      <c r="BA66" s="1257"/>
      <c r="BB66" s="1257"/>
      <c r="BC66" s="1257"/>
      <c r="BD66" s="1257"/>
      <c r="BE66" s="1257"/>
      <c r="BF66" s="1257"/>
      <c r="BG66" s="1257"/>
      <c r="BH66" s="1257"/>
      <c r="BI66" s="1257"/>
      <c r="BJ66" s="1257"/>
      <c r="BK66" s="1257"/>
      <c r="BL66" s="1257"/>
      <c r="BM66" s="1257"/>
      <c r="BN66" s="1257"/>
      <c r="BO66" s="1257"/>
      <c r="BP66" s="1257"/>
      <c r="BQ66" s="1257"/>
      <c r="BR66" s="1257"/>
      <c r="BS66" s="1257"/>
      <c r="BT66" s="1257"/>
      <c r="BU66" s="1257"/>
      <c r="BV66" s="1257"/>
      <c r="BW66" s="1257"/>
      <c r="BX66" s="1257"/>
      <c r="BY66" s="1257"/>
      <c r="BZ66" s="1257"/>
      <c r="CA66" s="1257"/>
      <c r="CB66" s="1257"/>
      <c r="CC66" s="1257"/>
      <c r="CD66" s="1257"/>
      <c r="CE66" s="1257"/>
      <c r="CF66" s="1257"/>
      <c r="CG66" s="1257"/>
      <c r="CH66" s="1257"/>
      <c r="CI66" s="1257"/>
      <c r="CJ66" s="1257"/>
      <c r="CK66" s="1257"/>
      <c r="CL66" s="1257"/>
      <c r="CM66" s="1257"/>
      <c r="CN66" s="1257"/>
      <c r="CO66" s="1257"/>
      <c r="CP66" s="1257"/>
      <c r="CQ66" s="1257"/>
      <c r="CR66" s="1257"/>
      <c r="CS66" s="1257"/>
      <c r="CT66" s="1257"/>
      <c r="CU66" s="1257"/>
      <c r="CV66" s="1257"/>
      <c r="CW66" s="1257"/>
      <c r="CX66" s="1257"/>
      <c r="CY66" s="1257"/>
      <c r="CZ66" s="1257"/>
      <c r="DA66" s="1257"/>
      <c r="DB66" s="1257"/>
      <c r="DC66" s="1258"/>
    </row>
    <row r="67" spans="2:107" ht="13.2" x14ac:dyDescent="0.2">
      <c r="B67" s="372"/>
      <c r="AN67" s="1256"/>
      <c r="AO67" s="1257"/>
      <c r="AP67" s="1257"/>
      <c r="AQ67" s="1257"/>
      <c r="AR67" s="1257"/>
      <c r="AS67" s="1257"/>
      <c r="AT67" s="1257"/>
      <c r="AU67" s="1257"/>
      <c r="AV67" s="1257"/>
      <c r="AW67" s="1257"/>
      <c r="AX67" s="1257"/>
      <c r="AY67" s="1257"/>
      <c r="AZ67" s="1257"/>
      <c r="BA67" s="1257"/>
      <c r="BB67" s="1257"/>
      <c r="BC67" s="1257"/>
      <c r="BD67" s="1257"/>
      <c r="BE67" s="1257"/>
      <c r="BF67" s="1257"/>
      <c r="BG67" s="1257"/>
      <c r="BH67" s="1257"/>
      <c r="BI67" s="1257"/>
      <c r="BJ67" s="1257"/>
      <c r="BK67" s="1257"/>
      <c r="BL67" s="1257"/>
      <c r="BM67" s="1257"/>
      <c r="BN67" s="1257"/>
      <c r="BO67" s="1257"/>
      <c r="BP67" s="1257"/>
      <c r="BQ67" s="1257"/>
      <c r="BR67" s="1257"/>
      <c r="BS67" s="1257"/>
      <c r="BT67" s="1257"/>
      <c r="BU67" s="1257"/>
      <c r="BV67" s="1257"/>
      <c r="BW67" s="1257"/>
      <c r="BX67" s="1257"/>
      <c r="BY67" s="1257"/>
      <c r="BZ67" s="1257"/>
      <c r="CA67" s="1257"/>
      <c r="CB67" s="1257"/>
      <c r="CC67" s="1257"/>
      <c r="CD67" s="1257"/>
      <c r="CE67" s="1257"/>
      <c r="CF67" s="1257"/>
      <c r="CG67" s="1257"/>
      <c r="CH67" s="1257"/>
      <c r="CI67" s="1257"/>
      <c r="CJ67" s="1257"/>
      <c r="CK67" s="1257"/>
      <c r="CL67" s="1257"/>
      <c r="CM67" s="1257"/>
      <c r="CN67" s="1257"/>
      <c r="CO67" s="1257"/>
      <c r="CP67" s="1257"/>
      <c r="CQ67" s="1257"/>
      <c r="CR67" s="1257"/>
      <c r="CS67" s="1257"/>
      <c r="CT67" s="1257"/>
      <c r="CU67" s="1257"/>
      <c r="CV67" s="1257"/>
      <c r="CW67" s="1257"/>
      <c r="CX67" s="1257"/>
      <c r="CY67" s="1257"/>
      <c r="CZ67" s="1257"/>
      <c r="DA67" s="1257"/>
      <c r="DB67" s="1257"/>
      <c r="DC67" s="1258"/>
    </row>
    <row r="68" spans="2:107" ht="13.2" x14ac:dyDescent="0.2">
      <c r="B68" s="372"/>
      <c r="AN68" s="1256"/>
      <c r="AO68" s="1257"/>
      <c r="AP68" s="1257"/>
      <c r="AQ68" s="1257"/>
      <c r="AR68" s="1257"/>
      <c r="AS68" s="1257"/>
      <c r="AT68" s="1257"/>
      <c r="AU68" s="1257"/>
      <c r="AV68" s="1257"/>
      <c r="AW68" s="1257"/>
      <c r="AX68" s="1257"/>
      <c r="AY68" s="1257"/>
      <c r="AZ68" s="1257"/>
      <c r="BA68" s="1257"/>
      <c r="BB68" s="1257"/>
      <c r="BC68" s="1257"/>
      <c r="BD68" s="1257"/>
      <c r="BE68" s="1257"/>
      <c r="BF68" s="1257"/>
      <c r="BG68" s="1257"/>
      <c r="BH68" s="1257"/>
      <c r="BI68" s="1257"/>
      <c r="BJ68" s="1257"/>
      <c r="BK68" s="1257"/>
      <c r="BL68" s="1257"/>
      <c r="BM68" s="1257"/>
      <c r="BN68" s="1257"/>
      <c r="BO68" s="1257"/>
      <c r="BP68" s="1257"/>
      <c r="BQ68" s="1257"/>
      <c r="BR68" s="1257"/>
      <c r="BS68" s="1257"/>
      <c r="BT68" s="1257"/>
      <c r="BU68" s="1257"/>
      <c r="BV68" s="1257"/>
      <c r="BW68" s="1257"/>
      <c r="BX68" s="1257"/>
      <c r="BY68" s="1257"/>
      <c r="BZ68" s="1257"/>
      <c r="CA68" s="1257"/>
      <c r="CB68" s="1257"/>
      <c r="CC68" s="1257"/>
      <c r="CD68" s="1257"/>
      <c r="CE68" s="1257"/>
      <c r="CF68" s="1257"/>
      <c r="CG68" s="1257"/>
      <c r="CH68" s="1257"/>
      <c r="CI68" s="1257"/>
      <c r="CJ68" s="1257"/>
      <c r="CK68" s="1257"/>
      <c r="CL68" s="1257"/>
      <c r="CM68" s="1257"/>
      <c r="CN68" s="1257"/>
      <c r="CO68" s="1257"/>
      <c r="CP68" s="1257"/>
      <c r="CQ68" s="1257"/>
      <c r="CR68" s="1257"/>
      <c r="CS68" s="1257"/>
      <c r="CT68" s="1257"/>
      <c r="CU68" s="1257"/>
      <c r="CV68" s="1257"/>
      <c r="CW68" s="1257"/>
      <c r="CX68" s="1257"/>
      <c r="CY68" s="1257"/>
      <c r="CZ68" s="1257"/>
      <c r="DA68" s="1257"/>
      <c r="DB68" s="1257"/>
      <c r="DC68" s="1258"/>
    </row>
    <row r="69" spans="2:107" ht="13.2" x14ac:dyDescent="0.2">
      <c r="B69" s="372"/>
      <c r="AN69" s="1259"/>
      <c r="AO69" s="1260"/>
      <c r="AP69" s="1260"/>
      <c r="AQ69" s="1260"/>
      <c r="AR69" s="1260"/>
      <c r="AS69" s="1260"/>
      <c r="AT69" s="1260"/>
      <c r="AU69" s="1260"/>
      <c r="AV69" s="1260"/>
      <c r="AW69" s="1260"/>
      <c r="AX69" s="1260"/>
      <c r="AY69" s="1260"/>
      <c r="AZ69" s="1260"/>
      <c r="BA69" s="1260"/>
      <c r="BB69" s="1260"/>
      <c r="BC69" s="1260"/>
      <c r="BD69" s="1260"/>
      <c r="BE69" s="1260"/>
      <c r="BF69" s="1260"/>
      <c r="BG69" s="1260"/>
      <c r="BH69" s="1260"/>
      <c r="BI69" s="1260"/>
      <c r="BJ69" s="1260"/>
      <c r="BK69" s="1260"/>
      <c r="BL69" s="1260"/>
      <c r="BM69" s="1260"/>
      <c r="BN69" s="1260"/>
      <c r="BO69" s="1260"/>
      <c r="BP69" s="1260"/>
      <c r="BQ69" s="1260"/>
      <c r="BR69" s="1260"/>
      <c r="BS69" s="1260"/>
      <c r="BT69" s="1260"/>
      <c r="BU69" s="1260"/>
      <c r="BV69" s="1260"/>
      <c r="BW69" s="1260"/>
      <c r="BX69" s="1260"/>
      <c r="BY69" s="1260"/>
      <c r="BZ69" s="1260"/>
      <c r="CA69" s="1260"/>
      <c r="CB69" s="1260"/>
      <c r="CC69" s="1260"/>
      <c r="CD69" s="1260"/>
      <c r="CE69" s="1260"/>
      <c r="CF69" s="1260"/>
      <c r="CG69" s="1260"/>
      <c r="CH69" s="1260"/>
      <c r="CI69" s="1260"/>
      <c r="CJ69" s="1260"/>
      <c r="CK69" s="1260"/>
      <c r="CL69" s="1260"/>
      <c r="CM69" s="1260"/>
      <c r="CN69" s="1260"/>
      <c r="CO69" s="1260"/>
      <c r="CP69" s="1260"/>
      <c r="CQ69" s="1260"/>
      <c r="CR69" s="1260"/>
      <c r="CS69" s="1260"/>
      <c r="CT69" s="1260"/>
      <c r="CU69" s="1260"/>
      <c r="CV69" s="1260"/>
      <c r="CW69" s="1260"/>
      <c r="CX69" s="1260"/>
      <c r="CY69" s="1260"/>
      <c r="CZ69" s="1260"/>
      <c r="DA69" s="1260"/>
      <c r="DB69" s="1260"/>
      <c r="DC69" s="1261"/>
    </row>
    <row r="70" spans="2:107" ht="13.2"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2" x14ac:dyDescent="0.2">
      <c r="B71" s="372"/>
      <c r="G71" s="397"/>
      <c r="I71" s="398"/>
      <c r="J71" s="395"/>
      <c r="K71" s="395"/>
      <c r="L71" s="396"/>
      <c r="M71" s="395"/>
      <c r="N71" s="396"/>
      <c r="AM71" s="397"/>
      <c r="AN71" s="366" t="s">
        <v>604</v>
      </c>
    </row>
    <row r="72" spans="2:107" ht="13.2" x14ac:dyDescent="0.2">
      <c r="B72" s="372"/>
      <c r="G72" s="1262"/>
      <c r="H72" s="1262"/>
      <c r="I72" s="1262"/>
      <c r="J72" s="1262"/>
      <c r="K72" s="382"/>
      <c r="L72" s="382"/>
      <c r="M72" s="383"/>
      <c r="N72" s="383"/>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66" t="s">
        <v>563</v>
      </c>
      <c r="BQ72" s="1266"/>
      <c r="BR72" s="1266"/>
      <c r="BS72" s="1266"/>
      <c r="BT72" s="1266"/>
      <c r="BU72" s="1266"/>
      <c r="BV72" s="1266"/>
      <c r="BW72" s="1266"/>
      <c r="BX72" s="1266" t="s">
        <v>564</v>
      </c>
      <c r="BY72" s="1266"/>
      <c r="BZ72" s="1266"/>
      <c r="CA72" s="1266"/>
      <c r="CB72" s="1266"/>
      <c r="CC72" s="1266"/>
      <c r="CD72" s="1266"/>
      <c r="CE72" s="1266"/>
      <c r="CF72" s="1266" t="s">
        <v>565</v>
      </c>
      <c r="CG72" s="1266"/>
      <c r="CH72" s="1266"/>
      <c r="CI72" s="1266"/>
      <c r="CJ72" s="1266"/>
      <c r="CK72" s="1266"/>
      <c r="CL72" s="1266"/>
      <c r="CM72" s="1266"/>
      <c r="CN72" s="1266" t="s">
        <v>566</v>
      </c>
      <c r="CO72" s="1266"/>
      <c r="CP72" s="1266"/>
      <c r="CQ72" s="1266"/>
      <c r="CR72" s="1266"/>
      <c r="CS72" s="1266"/>
      <c r="CT72" s="1266"/>
      <c r="CU72" s="1266"/>
      <c r="CV72" s="1266" t="s">
        <v>567</v>
      </c>
      <c r="CW72" s="1266"/>
      <c r="CX72" s="1266"/>
      <c r="CY72" s="1266"/>
      <c r="CZ72" s="1266"/>
      <c r="DA72" s="1266"/>
      <c r="DB72" s="1266"/>
      <c r="DC72" s="1266"/>
    </row>
    <row r="73" spans="2:107" ht="13.2" x14ac:dyDescent="0.2">
      <c r="B73" s="372"/>
      <c r="G73" s="1272"/>
      <c r="H73" s="1272"/>
      <c r="I73" s="1272"/>
      <c r="J73" s="1272"/>
      <c r="K73" s="1273"/>
      <c r="L73" s="1273"/>
      <c r="M73" s="1273"/>
      <c r="N73" s="1273"/>
      <c r="AM73" s="381"/>
      <c r="AN73" s="1269" t="s">
        <v>605</v>
      </c>
      <c r="AO73" s="1269"/>
      <c r="AP73" s="1269"/>
      <c r="AQ73" s="1269"/>
      <c r="AR73" s="1269"/>
      <c r="AS73" s="1269"/>
      <c r="AT73" s="1269"/>
      <c r="AU73" s="1269"/>
      <c r="AV73" s="1269"/>
      <c r="AW73" s="1269"/>
      <c r="AX73" s="1269"/>
      <c r="AY73" s="1269"/>
      <c r="AZ73" s="1269"/>
      <c r="BA73" s="1269"/>
      <c r="BB73" s="1269" t="s">
        <v>606</v>
      </c>
      <c r="BC73" s="1269"/>
      <c r="BD73" s="1269"/>
      <c r="BE73" s="1269"/>
      <c r="BF73" s="1269"/>
      <c r="BG73" s="1269"/>
      <c r="BH73" s="1269"/>
      <c r="BI73" s="1269"/>
      <c r="BJ73" s="1269"/>
      <c r="BK73" s="1269"/>
      <c r="BL73" s="1269"/>
      <c r="BM73" s="1269"/>
      <c r="BN73" s="1269"/>
      <c r="BO73" s="1269"/>
      <c r="BP73" s="1267">
        <v>37.799999999999997</v>
      </c>
      <c r="BQ73" s="1267"/>
      <c r="BR73" s="1267"/>
      <c r="BS73" s="1267"/>
      <c r="BT73" s="1267"/>
      <c r="BU73" s="1267"/>
      <c r="BV73" s="1267"/>
      <c r="BW73" s="1267"/>
      <c r="BX73" s="1267">
        <v>16.899999999999999</v>
      </c>
      <c r="BY73" s="1267"/>
      <c r="BZ73" s="1267"/>
      <c r="CA73" s="1267"/>
      <c r="CB73" s="1267"/>
      <c r="CC73" s="1267"/>
      <c r="CD73" s="1267"/>
      <c r="CE73" s="1267"/>
      <c r="CF73" s="1267">
        <v>16.8</v>
      </c>
      <c r="CG73" s="1267"/>
      <c r="CH73" s="1267"/>
      <c r="CI73" s="1267"/>
      <c r="CJ73" s="1267"/>
      <c r="CK73" s="1267"/>
      <c r="CL73" s="1267"/>
      <c r="CM73" s="1267"/>
      <c r="CN73" s="1267">
        <v>1.9</v>
      </c>
      <c r="CO73" s="1267"/>
      <c r="CP73" s="1267"/>
      <c r="CQ73" s="1267"/>
      <c r="CR73" s="1267"/>
      <c r="CS73" s="1267"/>
      <c r="CT73" s="1267"/>
      <c r="CU73" s="1267"/>
      <c r="CV73" s="1267"/>
      <c r="CW73" s="1267"/>
      <c r="CX73" s="1267"/>
      <c r="CY73" s="1267"/>
      <c r="CZ73" s="1267"/>
      <c r="DA73" s="1267"/>
      <c r="DB73" s="1267"/>
      <c r="DC73" s="1267"/>
    </row>
    <row r="74" spans="2:107" ht="13.2" x14ac:dyDescent="0.2">
      <c r="B74" s="372"/>
      <c r="G74" s="1272"/>
      <c r="H74" s="1272"/>
      <c r="I74" s="1272"/>
      <c r="J74" s="1272"/>
      <c r="K74" s="1273"/>
      <c r="L74" s="1273"/>
      <c r="M74" s="1273"/>
      <c r="N74" s="1273"/>
      <c r="AM74" s="38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67"/>
      <c r="BQ74" s="1267"/>
      <c r="BR74" s="1267"/>
      <c r="BS74" s="1267"/>
      <c r="BT74" s="1267"/>
      <c r="BU74" s="1267"/>
      <c r="BV74" s="1267"/>
      <c r="BW74" s="1267"/>
      <c r="BX74" s="1267"/>
      <c r="BY74" s="1267"/>
      <c r="BZ74" s="1267"/>
      <c r="CA74" s="1267"/>
      <c r="CB74" s="1267"/>
      <c r="CC74" s="1267"/>
      <c r="CD74" s="1267"/>
      <c r="CE74" s="1267"/>
      <c r="CF74" s="1267"/>
      <c r="CG74" s="1267"/>
      <c r="CH74" s="1267"/>
      <c r="CI74" s="1267"/>
      <c r="CJ74" s="1267"/>
      <c r="CK74" s="1267"/>
      <c r="CL74" s="1267"/>
      <c r="CM74" s="1267"/>
      <c r="CN74" s="1267"/>
      <c r="CO74" s="1267"/>
      <c r="CP74" s="1267"/>
      <c r="CQ74" s="1267"/>
      <c r="CR74" s="1267"/>
      <c r="CS74" s="1267"/>
      <c r="CT74" s="1267"/>
      <c r="CU74" s="1267"/>
      <c r="CV74" s="1267"/>
      <c r="CW74" s="1267"/>
      <c r="CX74" s="1267"/>
      <c r="CY74" s="1267"/>
      <c r="CZ74" s="1267"/>
      <c r="DA74" s="1267"/>
      <c r="DB74" s="1267"/>
      <c r="DC74" s="1267"/>
    </row>
    <row r="75" spans="2:107" ht="13.2" x14ac:dyDescent="0.2">
      <c r="B75" s="372"/>
      <c r="G75" s="1272"/>
      <c r="H75" s="1272"/>
      <c r="I75" s="1262"/>
      <c r="J75" s="1262"/>
      <c r="K75" s="1268"/>
      <c r="L75" s="1268"/>
      <c r="M75" s="1268"/>
      <c r="N75" s="1268"/>
      <c r="AM75" s="381"/>
      <c r="AN75" s="1269"/>
      <c r="AO75" s="1269"/>
      <c r="AP75" s="1269"/>
      <c r="AQ75" s="1269"/>
      <c r="AR75" s="1269"/>
      <c r="AS75" s="1269"/>
      <c r="AT75" s="1269"/>
      <c r="AU75" s="1269"/>
      <c r="AV75" s="1269"/>
      <c r="AW75" s="1269"/>
      <c r="AX75" s="1269"/>
      <c r="AY75" s="1269"/>
      <c r="AZ75" s="1269"/>
      <c r="BA75" s="1269"/>
      <c r="BB75" s="1269" t="s">
        <v>611</v>
      </c>
      <c r="BC75" s="1269"/>
      <c r="BD75" s="1269"/>
      <c r="BE75" s="1269"/>
      <c r="BF75" s="1269"/>
      <c r="BG75" s="1269"/>
      <c r="BH75" s="1269"/>
      <c r="BI75" s="1269"/>
      <c r="BJ75" s="1269"/>
      <c r="BK75" s="1269"/>
      <c r="BL75" s="1269"/>
      <c r="BM75" s="1269"/>
      <c r="BN75" s="1269"/>
      <c r="BO75" s="1269"/>
      <c r="BP75" s="1267">
        <v>3.9</v>
      </c>
      <c r="BQ75" s="1267"/>
      <c r="BR75" s="1267"/>
      <c r="BS75" s="1267"/>
      <c r="BT75" s="1267"/>
      <c r="BU75" s="1267"/>
      <c r="BV75" s="1267"/>
      <c r="BW75" s="1267"/>
      <c r="BX75" s="1267">
        <v>4.3</v>
      </c>
      <c r="BY75" s="1267"/>
      <c r="BZ75" s="1267"/>
      <c r="CA75" s="1267"/>
      <c r="CB75" s="1267"/>
      <c r="CC75" s="1267"/>
      <c r="CD75" s="1267"/>
      <c r="CE75" s="1267"/>
      <c r="CF75" s="1267">
        <v>4.5</v>
      </c>
      <c r="CG75" s="1267"/>
      <c r="CH75" s="1267"/>
      <c r="CI75" s="1267"/>
      <c r="CJ75" s="1267"/>
      <c r="CK75" s="1267"/>
      <c r="CL75" s="1267"/>
      <c r="CM75" s="1267"/>
      <c r="CN75" s="1267">
        <v>4.4000000000000004</v>
      </c>
      <c r="CO75" s="1267"/>
      <c r="CP75" s="1267"/>
      <c r="CQ75" s="1267"/>
      <c r="CR75" s="1267"/>
      <c r="CS75" s="1267"/>
      <c r="CT75" s="1267"/>
      <c r="CU75" s="1267"/>
      <c r="CV75" s="1267">
        <v>4.4000000000000004</v>
      </c>
      <c r="CW75" s="1267"/>
      <c r="CX75" s="1267"/>
      <c r="CY75" s="1267"/>
      <c r="CZ75" s="1267"/>
      <c r="DA75" s="1267"/>
      <c r="DB75" s="1267"/>
      <c r="DC75" s="1267"/>
    </row>
    <row r="76" spans="2:107" ht="13.2" x14ac:dyDescent="0.2">
      <c r="B76" s="372"/>
      <c r="G76" s="1272"/>
      <c r="H76" s="1272"/>
      <c r="I76" s="1262"/>
      <c r="J76" s="1262"/>
      <c r="K76" s="1268"/>
      <c r="L76" s="1268"/>
      <c r="M76" s="1268"/>
      <c r="N76" s="1268"/>
      <c r="AM76" s="38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67"/>
      <c r="BQ76" s="1267"/>
      <c r="BR76" s="1267"/>
      <c r="BS76" s="1267"/>
      <c r="BT76" s="1267"/>
      <c r="BU76" s="1267"/>
      <c r="BV76" s="1267"/>
      <c r="BW76" s="1267"/>
      <c r="BX76" s="1267"/>
      <c r="BY76" s="1267"/>
      <c r="BZ76" s="1267"/>
      <c r="CA76" s="1267"/>
      <c r="CB76" s="1267"/>
      <c r="CC76" s="1267"/>
      <c r="CD76" s="1267"/>
      <c r="CE76" s="1267"/>
      <c r="CF76" s="1267"/>
      <c r="CG76" s="1267"/>
      <c r="CH76" s="1267"/>
      <c r="CI76" s="1267"/>
      <c r="CJ76" s="1267"/>
      <c r="CK76" s="1267"/>
      <c r="CL76" s="1267"/>
      <c r="CM76" s="1267"/>
      <c r="CN76" s="1267"/>
      <c r="CO76" s="1267"/>
      <c r="CP76" s="1267"/>
      <c r="CQ76" s="1267"/>
      <c r="CR76" s="1267"/>
      <c r="CS76" s="1267"/>
      <c r="CT76" s="1267"/>
      <c r="CU76" s="1267"/>
      <c r="CV76" s="1267"/>
      <c r="CW76" s="1267"/>
      <c r="CX76" s="1267"/>
      <c r="CY76" s="1267"/>
      <c r="CZ76" s="1267"/>
      <c r="DA76" s="1267"/>
      <c r="DB76" s="1267"/>
      <c r="DC76" s="1267"/>
    </row>
    <row r="77" spans="2:107" ht="13.2" x14ac:dyDescent="0.2">
      <c r="B77" s="372"/>
      <c r="G77" s="1262"/>
      <c r="H77" s="1262"/>
      <c r="I77" s="1262"/>
      <c r="J77" s="1262"/>
      <c r="K77" s="1273"/>
      <c r="L77" s="1273"/>
      <c r="M77" s="1273"/>
      <c r="N77" s="1273"/>
      <c r="AN77" s="1266" t="s">
        <v>608</v>
      </c>
      <c r="AO77" s="1266"/>
      <c r="AP77" s="1266"/>
      <c r="AQ77" s="1266"/>
      <c r="AR77" s="1266"/>
      <c r="AS77" s="1266"/>
      <c r="AT77" s="1266"/>
      <c r="AU77" s="1266"/>
      <c r="AV77" s="1266"/>
      <c r="AW77" s="1266"/>
      <c r="AX77" s="1266"/>
      <c r="AY77" s="1266"/>
      <c r="AZ77" s="1266"/>
      <c r="BA77" s="1266"/>
      <c r="BB77" s="1269" t="s">
        <v>606</v>
      </c>
      <c r="BC77" s="1269"/>
      <c r="BD77" s="1269"/>
      <c r="BE77" s="1269"/>
      <c r="BF77" s="1269"/>
      <c r="BG77" s="1269"/>
      <c r="BH77" s="1269"/>
      <c r="BI77" s="1269"/>
      <c r="BJ77" s="1269"/>
      <c r="BK77" s="1269"/>
      <c r="BL77" s="1269"/>
      <c r="BM77" s="1269"/>
      <c r="BN77" s="1269"/>
      <c r="BO77" s="1269"/>
      <c r="BP77" s="1267">
        <v>20.9</v>
      </c>
      <c r="BQ77" s="1267"/>
      <c r="BR77" s="1267"/>
      <c r="BS77" s="1267"/>
      <c r="BT77" s="1267"/>
      <c r="BU77" s="1267"/>
      <c r="BV77" s="1267"/>
      <c r="BW77" s="1267"/>
      <c r="BX77" s="1267">
        <v>21</v>
      </c>
      <c r="BY77" s="1267"/>
      <c r="BZ77" s="1267"/>
      <c r="CA77" s="1267"/>
      <c r="CB77" s="1267"/>
      <c r="CC77" s="1267"/>
      <c r="CD77" s="1267"/>
      <c r="CE77" s="1267"/>
      <c r="CF77" s="1267">
        <v>23.5</v>
      </c>
      <c r="CG77" s="1267"/>
      <c r="CH77" s="1267"/>
      <c r="CI77" s="1267"/>
      <c r="CJ77" s="1267"/>
      <c r="CK77" s="1267"/>
      <c r="CL77" s="1267"/>
      <c r="CM77" s="1267"/>
      <c r="CN77" s="1267">
        <v>8.5</v>
      </c>
      <c r="CO77" s="1267"/>
      <c r="CP77" s="1267"/>
      <c r="CQ77" s="1267"/>
      <c r="CR77" s="1267"/>
      <c r="CS77" s="1267"/>
      <c r="CT77" s="1267"/>
      <c r="CU77" s="1267"/>
      <c r="CV77" s="1267">
        <v>0</v>
      </c>
      <c r="CW77" s="1267"/>
      <c r="CX77" s="1267"/>
      <c r="CY77" s="1267"/>
      <c r="CZ77" s="1267"/>
      <c r="DA77" s="1267"/>
      <c r="DB77" s="1267"/>
      <c r="DC77" s="1267"/>
    </row>
    <row r="78" spans="2:107" ht="13.2" x14ac:dyDescent="0.2">
      <c r="B78" s="372"/>
      <c r="G78" s="1262"/>
      <c r="H78" s="1262"/>
      <c r="I78" s="1262"/>
      <c r="J78" s="1262"/>
      <c r="K78" s="1273"/>
      <c r="L78" s="1273"/>
      <c r="M78" s="1273"/>
      <c r="N78" s="1273"/>
      <c r="AN78" s="1266"/>
      <c r="AO78" s="1266"/>
      <c r="AP78" s="1266"/>
      <c r="AQ78" s="1266"/>
      <c r="AR78" s="1266"/>
      <c r="AS78" s="1266"/>
      <c r="AT78" s="1266"/>
      <c r="AU78" s="1266"/>
      <c r="AV78" s="1266"/>
      <c r="AW78" s="1266"/>
      <c r="AX78" s="1266"/>
      <c r="AY78" s="1266"/>
      <c r="AZ78" s="1266"/>
      <c r="BA78" s="1266"/>
      <c r="BB78" s="1269"/>
      <c r="BC78" s="1269"/>
      <c r="BD78" s="1269"/>
      <c r="BE78" s="1269"/>
      <c r="BF78" s="1269"/>
      <c r="BG78" s="1269"/>
      <c r="BH78" s="1269"/>
      <c r="BI78" s="1269"/>
      <c r="BJ78" s="1269"/>
      <c r="BK78" s="1269"/>
      <c r="BL78" s="1269"/>
      <c r="BM78" s="1269"/>
      <c r="BN78" s="1269"/>
      <c r="BO78" s="1269"/>
      <c r="BP78" s="1267"/>
      <c r="BQ78" s="1267"/>
      <c r="BR78" s="1267"/>
      <c r="BS78" s="1267"/>
      <c r="BT78" s="1267"/>
      <c r="BU78" s="1267"/>
      <c r="BV78" s="1267"/>
      <c r="BW78" s="1267"/>
      <c r="BX78" s="1267"/>
      <c r="BY78" s="1267"/>
      <c r="BZ78" s="1267"/>
      <c r="CA78" s="1267"/>
      <c r="CB78" s="1267"/>
      <c r="CC78" s="1267"/>
      <c r="CD78" s="1267"/>
      <c r="CE78" s="1267"/>
      <c r="CF78" s="1267"/>
      <c r="CG78" s="1267"/>
      <c r="CH78" s="1267"/>
      <c r="CI78" s="1267"/>
      <c r="CJ78" s="1267"/>
      <c r="CK78" s="1267"/>
      <c r="CL78" s="1267"/>
      <c r="CM78" s="1267"/>
      <c r="CN78" s="1267"/>
      <c r="CO78" s="1267"/>
      <c r="CP78" s="1267"/>
      <c r="CQ78" s="1267"/>
      <c r="CR78" s="1267"/>
      <c r="CS78" s="1267"/>
      <c r="CT78" s="1267"/>
      <c r="CU78" s="1267"/>
      <c r="CV78" s="1267"/>
      <c r="CW78" s="1267"/>
      <c r="CX78" s="1267"/>
      <c r="CY78" s="1267"/>
      <c r="CZ78" s="1267"/>
      <c r="DA78" s="1267"/>
      <c r="DB78" s="1267"/>
      <c r="DC78" s="1267"/>
    </row>
    <row r="79" spans="2:107" ht="13.2" x14ac:dyDescent="0.2">
      <c r="B79" s="372"/>
      <c r="G79" s="1262"/>
      <c r="H79" s="1262"/>
      <c r="I79" s="1271"/>
      <c r="J79" s="1271"/>
      <c r="K79" s="1274"/>
      <c r="L79" s="1274"/>
      <c r="M79" s="1274"/>
      <c r="N79" s="1274"/>
      <c r="AN79" s="1266"/>
      <c r="AO79" s="1266"/>
      <c r="AP79" s="1266"/>
      <c r="AQ79" s="1266"/>
      <c r="AR79" s="1266"/>
      <c r="AS79" s="1266"/>
      <c r="AT79" s="1266"/>
      <c r="AU79" s="1266"/>
      <c r="AV79" s="1266"/>
      <c r="AW79" s="1266"/>
      <c r="AX79" s="1266"/>
      <c r="AY79" s="1266"/>
      <c r="AZ79" s="1266"/>
      <c r="BA79" s="1266"/>
      <c r="BB79" s="1269" t="s">
        <v>611</v>
      </c>
      <c r="BC79" s="1269"/>
      <c r="BD79" s="1269"/>
      <c r="BE79" s="1269"/>
      <c r="BF79" s="1269"/>
      <c r="BG79" s="1269"/>
      <c r="BH79" s="1269"/>
      <c r="BI79" s="1269"/>
      <c r="BJ79" s="1269"/>
      <c r="BK79" s="1269"/>
      <c r="BL79" s="1269"/>
      <c r="BM79" s="1269"/>
      <c r="BN79" s="1269"/>
      <c r="BO79" s="1269"/>
      <c r="BP79" s="1267">
        <v>9.1</v>
      </c>
      <c r="BQ79" s="1267"/>
      <c r="BR79" s="1267"/>
      <c r="BS79" s="1267"/>
      <c r="BT79" s="1267"/>
      <c r="BU79" s="1267"/>
      <c r="BV79" s="1267"/>
      <c r="BW79" s="1267"/>
      <c r="BX79" s="1267">
        <v>9.1999999999999993</v>
      </c>
      <c r="BY79" s="1267"/>
      <c r="BZ79" s="1267"/>
      <c r="CA79" s="1267"/>
      <c r="CB79" s="1267"/>
      <c r="CC79" s="1267"/>
      <c r="CD79" s="1267"/>
      <c r="CE79" s="1267"/>
      <c r="CF79" s="1267">
        <v>8.6</v>
      </c>
      <c r="CG79" s="1267"/>
      <c r="CH79" s="1267"/>
      <c r="CI79" s="1267"/>
      <c r="CJ79" s="1267"/>
      <c r="CK79" s="1267"/>
      <c r="CL79" s="1267"/>
      <c r="CM79" s="1267"/>
      <c r="CN79" s="1267">
        <v>8.1999999999999993</v>
      </c>
      <c r="CO79" s="1267"/>
      <c r="CP79" s="1267"/>
      <c r="CQ79" s="1267"/>
      <c r="CR79" s="1267"/>
      <c r="CS79" s="1267"/>
      <c r="CT79" s="1267"/>
      <c r="CU79" s="1267"/>
      <c r="CV79" s="1267">
        <v>8.4</v>
      </c>
      <c r="CW79" s="1267"/>
      <c r="CX79" s="1267"/>
      <c r="CY79" s="1267"/>
      <c r="CZ79" s="1267"/>
      <c r="DA79" s="1267"/>
      <c r="DB79" s="1267"/>
      <c r="DC79" s="1267"/>
    </row>
    <row r="80" spans="2:107" ht="13.2" x14ac:dyDescent="0.2">
      <c r="B80" s="372"/>
      <c r="G80" s="1262"/>
      <c r="H80" s="1262"/>
      <c r="I80" s="1271"/>
      <c r="J80" s="1271"/>
      <c r="K80" s="1274"/>
      <c r="L80" s="1274"/>
      <c r="M80" s="1274"/>
      <c r="N80" s="1274"/>
      <c r="AN80" s="1266"/>
      <c r="AO80" s="1266"/>
      <c r="AP80" s="1266"/>
      <c r="AQ80" s="1266"/>
      <c r="AR80" s="1266"/>
      <c r="AS80" s="1266"/>
      <c r="AT80" s="1266"/>
      <c r="AU80" s="1266"/>
      <c r="AV80" s="1266"/>
      <c r="AW80" s="1266"/>
      <c r="AX80" s="1266"/>
      <c r="AY80" s="1266"/>
      <c r="AZ80" s="1266"/>
      <c r="BA80" s="1266"/>
      <c r="BB80" s="1269"/>
      <c r="BC80" s="1269"/>
      <c r="BD80" s="1269"/>
      <c r="BE80" s="1269"/>
      <c r="BF80" s="1269"/>
      <c r="BG80" s="1269"/>
      <c r="BH80" s="1269"/>
      <c r="BI80" s="1269"/>
      <c r="BJ80" s="1269"/>
      <c r="BK80" s="1269"/>
      <c r="BL80" s="1269"/>
      <c r="BM80" s="1269"/>
      <c r="BN80" s="1269"/>
      <c r="BO80" s="1269"/>
      <c r="BP80" s="1267"/>
      <c r="BQ80" s="1267"/>
      <c r="BR80" s="1267"/>
      <c r="BS80" s="1267"/>
      <c r="BT80" s="1267"/>
      <c r="BU80" s="1267"/>
      <c r="BV80" s="1267"/>
      <c r="BW80" s="1267"/>
      <c r="BX80" s="1267"/>
      <c r="BY80" s="1267"/>
      <c r="BZ80" s="1267"/>
      <c r="CA80" s="1267"/>
      <c r="CB80" s="1267"/>
      <c r="CC80" s="1267"/>
      <c r="CD80" s="1267"/>
      <c r="CE80" s="1267"/>
      <c r="CF80" s="1267"/>
      <c r="CG80" s="1267"/>
      <c r="CH80" s="1267"/>
      <c r="CI80" s="1267"/>
      <c r="CJ80" s="1267"/>
      <c r="CK80" s="1267"/>
      <c r="CL80" s="1267"/>
      <c r="CM80" s="1267"/>
      <c r="CN80" s="1267"/>
      <c r="CO80" s="1267"/>
      <c r="CP80" s="1267"/>
      <c r="CQ80" s="1267"/>
      <c r="CR80" s="1267"/>
      <c r="CS80" s="1267"/>
      <c r="CT80" s="1267"/>
      <c r="CU80" s="1267"/>
      <c r="CV80" s="1267"/>
      <c r="CW80" s="1267"/>
      <c r="CX80" s="1267"/>
      <c r="CY80" s="1267"/>
      <c r="CZ80" s="1267"/>
      <c r="DA80" s="1267"/>
      <c r="DB80" s="1267"/>
      <c r="DC80" s="1267"/>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v2eNRdHTZQFuSqo/9/RCkjiop5JtcR8Yofiv5VfbPaoG2e+dtuMuHXaEEnjx4qh88o57QHzPOfWKoj6oyoyqfg==" saltValue="koAyQUpc6jMtdw1PRewV3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BO61" sqref="BO6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510</v>
      </c>
    </row>
  </sheetData>
  <sheetProtection algorithmName="SHA-512" hashValue="w7Db+RDrsHCkTgVXanWFel9LEBQqBVslqrsMZbWc54sR1TEA+jJvLEB91xRIdfdIcqjjbxUWkbDc8Ccw+2p4/A==" saltValue="jsBm3e2zlM5j1NZcKaLNtg=="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55" workbookViewId="0">
      <selection activeCell="BO61" sqref="BO61"/>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510</v>
      </c>
    </row>
  </sheetData>
  <sheetProtection algorithmName="SHA-512" hashValue="HXfWdRWKlmfqqHCdqkv8phMRbgzeJc3OdfOmHDMV48bXaV+y3Spc/84Hw+jPi7ckS5mU0Fcm5EYlwYuChSi31w==" saltValue="IayvaItYpEoFMTMT0Jl85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56</v>
      </c>
      <c r="E2" s="149"/>
      <c r="F2" s="150" t="s">
        <v>560</v>
      </c>
      <c r="G2" s="151"/>
      <c r="H2" s="152"/>
    </row>
    <row r="3" spans="1:8" x14ac:dyDescent="0.2">
      <c r="A3" s="148" t="s">
        <v>553</v>
      </c>
      <c r="B3" s="153"/>
      <c r="C3" s="154"/>
      <c r="D3" s="155">
        <v>269886</v>
      </c>
      <c r="E3" s="156"/>
      <c r="F3" s="157">
        <v>108252</v>
      </c>
      <c r="G3" s="158"/>
      <c r="H3" s="159"/>
    </row>
    <row r="4" spans="1:8" x14ac:dyDescent="0.2">
      <c r="A4" s="160"/>
      <c r="B4" s="161"/>
      <c r="C4" s="162"/>
      <c r="D4" s="163">
        <v>39520</v>
      </c>
      <c r="E4" s="164"/>
      <c r="F4" s="165">
        <v>50321</v>
      </c>
      <c r="G4" s="166"/>
      <c r="H4" s="167"/>
    </row>
    <row r="5" spans="1:8" x14ac:dyDescent="0.2">
      <c r="A5" s="148" t="s">
        <v>555</v>
      </c>
      <c r="B5" s="153"/>
      <c r="C5" s="154"/>
      <c r="D5" s="155">
        <v>206333</v>
      </c>
      <c r="E5" s="156"/>
      <c r="F5" s="157">
        <v>93492</v>
      </c>
      <c r="G5" s="158"/>
      <c r="H5" s="159"/>
    </row>
    <row r="6" spans="1:8" x14ac:dyDescent="0.2">
      <c r="A6" s="160"/>
      <c r="B6" s="161"/>
      <c r="C6" s="162"/>
      <c r="D6" s="163">
        <v>44694</v>
      </c>
      <c r="E6" s="164"/>
      <c r="F6" s="165">
        <v>53316</v>
      </c>
      <c r="G6" s="166"/>
      <c r="H6" s="167"/>
    </row>
    <row r="7" spans="1:8" x14ac:dyDescent="0.2">
      <c r="A7" s="148" t="s">
        <v>556</v>
      </c>
      <c r="B7" s="153"/>
      <c r="C7" s="154"/>
      <c r="D7" s="155">
        <v>170585</v>
      </c>
      <c r="E7" s="156"/>
      <c r="F7" s="157">
        <v>94796</v>
      </c>
      <c r="G7" s="158"/>
      <c r="H7" s="159"/>
    </row>
    <row r="8" spans="1:8" x14ac:dyDescent="0.2">
      <c r="A8" s="160"/>
      <c r="B8" s="161"/>
      <c r="C8" s="162"/>
      <c r="D8" s="163">
        <v>41230</v>
      </c>
      <c r="E8" s="164"/>
      <c r="F8" s="165">
        <v>55781</v>
      </c>
      <c r="G8" s="166"/>
      <c r="H8" s="167"/>
    </row>
    <row r="9" spans="1:8" x14ac:dyDescent="0.2">
      <c r="A9" s="148" t="s">
        <v>557</v>
      </c>
      <c r="B9" s="153"/>
      <c r="C9" s="154"/>
      <c r="D9" s="155">
        <v>165291</v>
      </c>
      <c r="E9" s="156"/>
      <c r="F9" s="157">
        <v>85942</v>
      </c>
      <c r="G9" s="158"/>
      <c r="H9" s="159"/>
    </row>
    <row r="10" spans="1:8" x14ac:dyDescent="0.2">
      <c r="A10" s="160"/>
      <c r="B10" s="161"/>
      <c r="C10" s="162"/>
      <c r="D10" s="163">
        <v>65624</v>
      </c>
      <c r="E10" s="164"/>
      <c r="F10" s="165">
        <v>48630</v>
      </c>
      <c r="G10" s="166"/>
      <c r="H10" s="167"/>
    </row>
    <row r="11" spans="1:8" x14ac:dyDescent="0.2">
      <c r="A11" s="148" t="s">
        <v>558</v>
      </c>
      <c r="B11" s="153"/>
      <c r="C11" s="154"/>
      <c r="D11" s="155">
        <v>212092</v>
      </c>
      <c r="E11" s="156"/>
      <c r="F11" s="157">
        <v>95007</v>
      </c>
      <c r="G11" s="158"/>
      <c r="H11" s="159"/>
    </row>
    <row r="12" spans="1:8" x14ac:dyDescent="0.2">
      <c r="A12" s="160"/>
      <c r="B12" s="161"/>
      <c r="C12" s="168"/>
      <c r="D12" s="163">
        <v>155940</v>
      </c>
      <c r="E12" s="164"/>
      <c r="F12" s="165">
        <v>48509</v>
      </c>
      <c r="G12" s="166"/>
      <c r="H12" s="167"/>
    </row>
    <row r="13" spans="1:8" x14ac:dyDescent="0.2">
      <c r="A13" s="148"/>
      <c r="B13" s="153"/>
      <c r="C13" s="169"/>
      <c r="D13" s="170">
        <v>204837</v>
      </c>
      <c r="E13" s="171"/>
      <c r="F13" s="172">
        <v>95498</v>
      </c>
      <c r="G13" s="173"/>
      <c r="H13" s="159"/>
    </row>
    <row r="14" spans="1:8" x14ac:dyDescent="0.2">
      <c r="A14" s="160"/>
      <c r="B14" s="161"/>
      <c r="C14" s="162"/>
      <c r="D14" s="163">
        <v>69402</v>
      </c>
      <c r="E14" s="164"/>
      <c r="F14" s="165">
        <v>51311</v>
      </c>
      <c r="G14" s="166"/>
      <c r="H14" s="167"/>
    </row>
    <row r="17" spans="1:11" x14ac:dyDescent="0.2">
      <c r="A17" s="144" t="s">
        <v>57</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58</v>
      </c>
      <c r="B19" s="174">
        <f>ROUND(VALUE(SUBSTITUTE(実質収支比率等に係る経年分析!F$48,"▲","-")),2)</f>
        <v>6.78</v>
      </c>
      <c r="C19" s="174">
        <f>ROUND(VALUE(SUBSTITUTE(実質収支比率等に係る経年分析!G$48,"▲","-")),2)</f>
        <v>11.75</v>
      </c>
      <c r="D19" s="174">
        <f>ROUND(VALUE(SUBSTITUTE(実質収支比率等に係る経年分析!H$48,"▲","-")),2)</f>
        <v>10.43</v>
      </c>
      <c r="E19" s="174">
        <f>ROUND(VALUE(SUBSTITUTE(実質収支比率等に係る経年分析!I$48,"▲","-")),2)</f>
        <v>13.98</v>
      </c>
      <c r="F19" s="174">
        <f>ROUND(VALUE(SUBSTITUTE(実質収支比率等に係る経年分析!J$48,"▲","-")),2)</f>
        <v>11.59</v>
      </c>
    </row>
    <row r="20" spans="1:11" x14ac:dyDescent="0.2">
      <c r="A20" s="174" t="s">
        <v>59</v>
      </c>
      <c r="B20" s="174">
        <f>ROUND(VALUE(SUBSTITUTE(実質収支比率等に係る経年分析!F$47,"▲","-")),2)</f>
        <v>38.72</v>
      </c>
      <c r="C20" s="174">
        <f>ROUND(VALUE(SUBSTITUTE(実質収支比率等に係る経年分析!G$47,"▲","-")),2)</f>
        <v>34.36</v>
      </c>
      <c r="D20" s="174">
        <f>ROUND(VALUE(SUBSTITUTE(実質収支比率等に係る経年分析!H$47,"▲","-")),2)</f>
        <v>33.57</v>
      </c>
      <c r="E20" s="174">
        <f>ROUND(VALUE(SUBSTITUTE(実質収支比率等に係る経年分析!I$47,"▲","-")),2)</f>
        <v>35.950000000000003</v>
      </c>
      <c r="F20" s="174">
        <f>ROUND(VALUE(SUBSTITUTE(実質収支比率等に係る経年分析!J$47,"▲","-")),2)</f>
        <v>36.14</v>
      </c>
    </row>
    <row r="21" spans="1:11" x14ac:dyDescent="0.2">
      <c r="A21" s="174" t="s">
        <v>60</v>
      </c>
      <c r="B21" s="174">
        <f>IF(ISNUMBER(VALUE(SUBSTITUTE(実質収支比率等に係る経年分析!F$49,"▲","-"))),ROUND(VALUE(SUBSTITUTE(実質収支比率等に係る経年分析!F$49,"▲","-")),2),NA())</f>
        <v>2.96</v>
      </c>
      <c r="C21" s="174">
        <f>IF(ISNUMBER(VALUE(SUBSTITUTE(実質収支比率等に係る経年分析!G$49,"▲","-"))),ROUND(VALUE(SUBSTITUTE(実質収支比率等に係る経年分析!G$49,"▲","-")),2),NA())</f>
        <v>-2.65</v>
      </c>
      <c r="D21" s="174">
        <f>IF(ISNUMBER(VALUE(SUBSTITUTE(実質収支比率等に係る経年分析!H$49,"▲","-"))),ROUND(VALUE(SUBSTITUTE(実質収支比率等に係る経年分析!H$49,"▲","-")),2),NA())</f>
        <v>-5</v>
      </c>
      <c r="E21" s="174">
        <f>IF(ISNUMBER(VALUE(SUBSTITUTE(実質収支比率等に係る経年分析!I$49,"▲","-"))),ROUND(VALUE(SUBSTITUTE(実質収支比率等に係る経年分析!I$49,"▲","-")),2),NA())</f>
        <v>7.83</v>
      </c>
      <c r="F21" s="174">
        <f>IF(ISNUMBER(VALUE(SUBSTITUTE(実質収支比率等に係る経年分析!J$49,"▲","-"))),ROUND(VALUE(SUBSTITUTE(実質収支比率等に係る経年分析!J$49,"▲","-")),2),NA())</f>
        <v>-7.19</v>
      </c>
    </row>
    <row r="24" spans="1:11" x14ac:dyDescent="0.2">
      <c r="A24" s="144" t="s">
        <v>61</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62</v>
      </c>
      <c r="C26" s="175" t="s">
        <v>63</v>
      </c>
      <c r="D26" s="175" t="s">
        <v>62</v>
      </c>
      <c r="E26" s="175" t="s">
        <v>63</v>
      </c>
      <c r="F26" s="175" t="s">
        <v>62</v>
      </c>
      <c r="G26" s="175" t="s">
        <v>63</v>
      </c>
      <c r="H26" s="175" t="s">
        <v>62</v>
      </c>
      <c r="I26" s="175" t="s">
        <v>63</v>
      </c>
      <c r="J26" s="175" t="s">
        <v>62</v>
      </c>
      <c r="K26" s="175" t="s">
        <v>63</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川俣町国民健康保険（施設勘定）特別会計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川俣町簡易水道事業特別会計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2.2599999999999998</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0.09</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2">
      <c r="A31" s="175" t="str">
        <f>IF(連結実質赤字比率に係る赤字・黒字の構成分析!C$39="",NA(),連結実質赤字比率に係る赤字・黒字の構成分析!C$39)</f>
        <v>川俣町後期高齢者医療特別会計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川俣町国民健康保険（事業勘定）特別会計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1.62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2.15</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1.19</v>
      </c>
    </row>
    <row r="33" spans="1:16" x14ac:dyDescent="0.2">
      <c r="A33" s="175" t="str">
        <f>IF(連結実質赤字比率に係る赤字・黒字の構成分析!C$37="",NA(),連結実質赤字比率に係る赤字・黒字の構成分析!C$37)</f>
        <v>川俣町介護保険特別会計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3.25</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2.27</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0.82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1.88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2.69</v>
      </c>
    </row>
    <row r="34" spans="1:16" x14ac:dyDescent="0.2">
      <c r="A34" s="175" t="str">
        <f>IF(連結実質赤字比率に係る赤字・黒字の構成分析!C$36="",NA(),連結実質赤字比率に係る赤字・黒字の構成分析!C$36)</f>
        <v>川俣町水道事業会計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7.04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7.49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7.22</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7.02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7.05</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6.78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11.74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10.43</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13.98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11.58</v>
      </c>
    </row>
    <row r="36" spans="1:16" x14ac:dyDescent="0.2">
      <c r="A36" s="175" t="str">
        <f>IF(連結実質赤字比率に係る赤字・黒字の構成分析!C$34="",NA(),連結実質赤字比率に係る赤字・黒字の構成分析!C$34)</f>
        <v>川俣町工業団地造成事業特別会計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19.350000000000001</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16.41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13.68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12.67</v>
      </c>
    </row>
    <row r="39" spans="1:16" x14ac:dyDescent="0.2">
      <c r="A39" s="144" t="s">
        <v>64</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65</v>
      </c>
      <c r="C41" s="176"/>
      <c r="D41" s="176" t="s">
        <v>66</v>
      </c>
      <c r="E41" s="176" t="s">
        <v>65</v>
      </c>
      <c r="F41" s="176"/>
      <c r="G41" s="176" t="s">
        <v>66</v>
      </c>
      <c r="H41" s="176" t="s">
        <v>65</v>
      </c>
      <c r="I41" s="176"/>
      <c r="J41" s="176" t="s">
        <v>66</v>
      </c>
      <c r="K41" s="176" t="s">
        <v>65</v>
      </c>
      <c r="L41" s="176"/>
      <c r="M41" s="176" t="s">
        <v>66</v>
      </c>
      <c r="N41" s="176" t="s">
        <v>65</v>
      </c>
      <c r="O41" s="176"/>
      <c r="P41" s="176" t="s">
        <v>66</v>
      </c>
    </row>
    <row r="42" spans="1:16" x14ac:dyDescent="0.2">
      <c r="A42" s="176" t="s">
        <v>67</v>
      </c>
      <c r="B42" s="176"/>
      <c r="C42" s="176"/>
      <c r="D42" s="176">
        <f>'実質公債費比率（分子）の構造'!K$52</f>
        <v>407</v>
      </c>
      <c r="E42" s="176"/>
      <c r="F42" s="176"/>
      <c r="G42" s="176">
        <f>'実質公債費比率（分子）の構造'!L$52</f>
        <v>404</v>
      </c>
      <c r="H42" s="176"/>
      <c r="I42" s="176"/>
      <c r="J42" s="176">
        <f>'実質公債費比率（分子）の構造'!M$52</f>
        <v>454</v>
      </c>
      <c r="K42" s="176"/>
      <c r="L42" s="176"/>
      <c r="M42" s="176">
        <f>'実質公債費比率（分子）の構造'!N$52</f>
        <v>490</v>
      </c>
      <c r="N42" s="176"/>
      <c r="O42" s="176"/>
      <c r="P42" s="176">
        <f>'実質公債費比率（分子）の構造'!O$52</f>
        <v>533</v>
      </c>
    </row>
    <row r="43" spans="1:16" x14ac:dyDescent="0.2">
      <c r="A43" s="176" t="s">
        <v>68</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69</v>
      </c>
      <c r="B44" s="176">
        <f>'実質公債費比率（分子）の構造'!K$50</f>
        <v>29</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70</v>
      </c>
      <c r="B45" s="176">
        <f>'実質公債費比率（分子）の構造'!K$49</f>
        <v>37</v>
      </c>
      <c r="C45" s="176"/>
      <c r="D45" s="176"/>
      <c r="E45" s="176">
        <f>'実質公債費比率（分子）の構造'!L$49</f>
        <v>37</v>
      </c>
      <c r="F45" s="176"/>
      <c r="G45" s="176"/>
      <c r="H45" s="176">
        <f>'実質公債費比率（分子）の構造'!M$49</f>
        <v>37</v>
      </c>
      <c r="I45" s="176"/>
      <c r="J45" s="176"/>
      <c r="K45" s="176">
        <f>'実質公債費比率（分子）の構造'!N$49</f>
        <v>38</v>
      </c>
      <c r="L45" s="176"/>
      <c r="M45" s="176"/>
      <c r="N45" s="176">
        <f>'実質公債費比率（分子）の構造'!O$49</f>
        <v>36</v>
      </c>
      <c r="O45" s="176"/>
      <c r="P45" s="176"/>
    </row>
    <row r="46" spans="1:16" x14ac:dyDescent="0.2">
      <c r="A46" s="176" t="s">
        <v>71</v>
      </c>
      <c r="B46" s="176">
        <f>'実質公債費比率（分子）の構造'!K$48</f>
        <v>1</v>
      </c>
      <c r="C46" s="176"/>
      <c r="D46" s="176"/>
      <c r="E46" s="176">
        <f>'実質公債費比率（分子）の構造'!L$48</f>
        <v>1</v>
      </c>
      <c r="F46" s="176"/>
      <c r="G46" s="176"/>
      <c r="H46" s="176">
        <f>'実質公債費比率（分子）の構造'!M$48</f>
        <v>13</v>
      </c>
      <c r="I46" s="176"/>
      <c r="J46" s="176"/>
      <c r="K46" s="176">
        <f>'実質公債費比率（分子）の構造'!N$48</f>
        <v>1</v>
      </c>
      <c r="L46" s="176"/>
      <c r="M46" s="176"/>
      <c r="N46" s="176">
        <f>'実質公債費比率（分子）の構造'!O$48</f>
        <v>1</v>
      </c>
      <c r="O46" s="176"/>
      <c r="P46" s="176"/>
    </row>
    <row r="47" spans="1:16" x14ac:dyDescent="0.2">
      <c r="A47" s="176" t="s">
        <v>14</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72</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73</v>
      </c>
      <c r="B49" s="176">
        <f>'実質公債費比率（分子）の構造'!K$45</f>
        <v>505</v>
      </c>
      <c r="C49" s="176"/>
      <c r="D49" s="176"/>
      <c r="E49" s="176">
        <f>'実質公債費比率（分子）の構造'!L$45</f>
        <v>538</v>
      </c>
      <c r="F49" s="176"/>
      <c r="G49" s="176"/>
      <c r="H49" s="176">
        <f>'実質公債費比率（分子）の構造'!M$45</f>
        <v>582</v>
      </c>
      <c r="I49" s="176"/>
      <c r="J49" s="176"/>
      <c r="K49" s="176">
        <f>'実質公債費比率（分子）の構造'!N$45</f>
        <v>621</v>
      </c>
      <c r="L49" s="176"/>
      <c r="M49" s="176"/>
      <c r="N49" s="176">
        <f>'実質公債費比率（分子）の構造'!O$45</f>
        <v>681</v>
      </c>
      <c r="O49" s="176"/>
      <c r="P49" s="176"/>
    </row>
    <row r="50" spans="1:16" x14ac:dyDescent="0.2">
      <c r="A50" s="176" t="s">
        <v>74</v>
      </c>
      <c r="B50" s="176" t="e">
        <f>NA()</f>
        <v>#N/A</v>
      </c>
      <c r="C50" s="176">
        <f>IF(ISNUMBER('実質公債費比率（分子）の構造'!K$53),'実質公債費比率（分子）の構造'!K$53,NA())</f>
        <v>165</v>
      </c>
      <c r="D50" s="176" t="e">
        <f>NA()</f>
        <v>#N/A</v>
      </c>
      <c r="E50" s="176" t="e">
        <f>NA()</f>
        <v>#N/A</v>
      </c>
      <c r="F50" s="176">
        <f>IF(ISNUMBER('実質公債費比率（分子）の構造'!L$53),'実質公債費比率（分子）の構造'!L$53,NA())</f>
        <v>172</v>
      </c>
      <c r="G50" s="176" t="e">
        <f>NA()</f>
        <v>#N/A</v>
      </c>
      <c r="H50" s="176" t="e">
        <f>NA()</f>
        <v>#N/A</v>
      </c>
      <c r="I50" s="176">
        <f>IF(ISNUMBER('実質公債費比率（分子）の構造'!M$53),'実質公債費比率（分子）の構造'!M$53,NA())</f>
        <v>178</v>
      </c>
      <c r="J50" s="176" t="e">
        <f>NA()</f>
        <v>#N/A</v>
      </c>
      <c r="K50" s="176" t="e">
        <f>NA()</f>
        <v>#N/A</v>
      </c>
      <c r="L50" s="176">
        <f>IF(ISNUMBER('実質公債費比率（分子）の構造'!N$53),'実質公債費比率（分子）の構造'!N$53,NA())</f>
        <v>170</v>
      </c>
      <c r="M50" s="176" t="e">
        <f>NA()</f>
        <v>#N/A</v>
      </c>
      <c r="N50" s="176" t="e">
        <f>NA()</f>
        <v>#N/A</v>
      </c>
      <c r="O50" s="176">
        <f>IF(ISNUMBER('実質公債費比率（分子）の構造'!O$53),'実質公債費比率（分子）の構造'!O$53,NA())</f>
        <v>185</v>
      </c>
      <c r="P50" s="176" t="e">
        <f>NA()</f>
        <v>#N/A</v>
      </c>
    </row>
    <row r="53" spans="1:16" x14ac:dyDescent="0.2">
      <c r="A53" s="144" t="s">
        <v>75</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76</v>
      </c>
      <c r="C55" s="175"/>
      <c r="D55" s="175" t="s">
        <v>77</v>
      </c>
      <c r="E55" s="175" t="s">
        <v>76</v>
      </c>
      <c r="F55" s="175"/>
      <c r="G55" s="175" t="s">
        <v>77</v>
      </c>
      <c r="H55" s="175" t="s">
        <v>76</v>
      </c>
      <c r="I55" s="175"/>
      <c r="J55" s="175" t="s">
        <v>77</v>
      </c>
      <c r="K55" s="175" t="s">
        <v>76</v>
      </c>
      <c r="L55" s="175"/>
      <c r="M55" s="175" t="s">
        <v>77</v>
      </c>
      <c r="N55" s="175" t="s">
        <v>76</v>
      </c>
      <c r="O55" s="175"/>
      <c r="P55" s="175" t="s">
        <v>77</v>
      </c>
    </row>
    <row r="56" spans="1:16" x14ac:dyDescent="0.2">
      <c r="A56" s="175" t="s">
        <v>45</v>
      </c>
      <c r="B56" s="175"/>
      <c r="C56" s="175"/>
      <c r="D56" s="175">
        <f>'将来負担比率（分子）の構造'!I$52</f>
        <v>4166</v>
      </c>
      <c r="E56" s="175"/>
      <c r="F56" s="175"/>
      <c r="G56" s="175">
        <f>'将来負担比率（分子）の構造'!J$52</f>
        <v>5343</v>
      </c>
      <c r="H56" s="175"/>
      <c r="I56" s="175"/>
      <c r="J56" s="175">
        <f>'将来負担比率（分子）の構造'!K$52</f>
        <v>6038</v>
      </c>
      <c r="K56" s="175"/>
      <c r="L56" s="175"/>
      <c r="M56" s="175">
        <f>'将来負担比率（分子）の構造'!L$52</f>
        <v>6265</v>
      </c>
      <c r="N56" s="175"/>
      <c r="O56" s="175"/>
      <c r="P56" s="175">
        <f>'将来負担比率（分子）の構造'!M$52</f>
        <v>6762</v>
      </c>
    </row>
    <row r="57" spans="1:16" x14ac:dyDescent="0.2">
      <c r="A57" s="175" t="s">
        <v>44</v>
      </c>
      <c r="B57" s="175"/>
      <c r="C57" s="175"/>
      <c r="D57" s="175">
        <f>'将来負担比率（分子）の構造'!I$51</f>
        <v>46</v>
      </c>
      <c r="E57" s="175"/>
      <c r="F57" s="175"/>
      <c r="G57" s="175">
        <f>'将来負担比率（分子）の構造'!J$51</f>
        <v>35</v>
      </c>
      <c r="H57" s="175"/>
      <c r="I57" s="175"/>
      <c r="J57" s="175">
        <f>'将来負担比率（分子）の構造'!K$51</f>
        <v>28</v>
      </c>
      <c r="K57" s="175"/>
      <c r="L57" s="175"/>
      <c r="M57" s="175">
        <f>'将来負担比率（分子）の構造'!L$51</f>
        <v>21</v>
      </c>
      <c r="N57" s="175"/>
      <c r="O57" s="175"/>
      <c r="P57" s="175">
        <f>'将来負担比率（分子）の構造'!M$51</f>
        <v>14</v>
      </c>
    </row>
    <row r="58" spans="1:16" x14ac:dyDescent="0.2">
      <c r="A58" s="175" t="s">
        <v>43</v>
      </c>
      <c r="B58" s="175"/>
      <c r="C58" s="175"/>
      <c r="D58" s="175">
        <f>'将来負担比率（分子）の構造'!I$50</f>
        <v>2319</v>
      </c>
      <c r="E58" s="175"/>
      <c r="F58" s="175"/>
      <c r="G58" s="175">
        <f>'将来負担比率（分子）の構造'!J$50</f>
        <v>2173</v>
      </c>
      <c r="H58" s="175"/>
      <c r="I58" s="175"/>
      <c r="J58" s="175">
        <f>'将来負担比率（分子）の構造'!K$50</f>
        <v>2375</v>
      </c>
      <c r="K58" s="175"/>
      <c r="L58" s="175"/>
      <c r="M58" s="175">
        <f>'将来負担比率（分子）の構造'!L$50</f>
        <v>3058</v>
      </c>
      <c r="N58" s="175"/>
      <c r="O58" s="175"/>
      <c r="P58" s="175">
        <f>'将来負担比率（分子）の構造'!M$50</f>
        <v>3412</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861</v>
      </c>
      <c r="C62" s="175"/>
      <c r="D62" s="175"/>
      <c r="E62" s="175">
        <f>'将来負担比率（分子）の構造'!J$45</f>
        <v>840</v>
      </c>
      <c r="F62" s="175"/>
      <c r="G62" s="175"/>
      <c r="H62" s="175">
        <f>'将来負担比率（分子）の構造'!K$45</f>
        <v>886</v>
      </c>
      <c r="I62" s="175"/>
      <c r="J62" s="175"/>
      <c r="K62" s="175">
        <f>'将来負担比率（分子）の構造'!L$45</f>
        <v>885</v>
      </c>
      <c r="L62" s="175"/>
      <c r="M62" s="175"/>
      <c r="N62" s="175">
        <f>'将来負担比率（分子）の構造'!M$45</f>
        <v>760</v>
      </c>
      <c r="O62" s="175"/>
      <c r="P62" s="175"/>
    </row>
    <row r="63" spans="1:16" x14ac:dyDescent="0.2">
      <c r="A63" s="175" t="s">
        <v>36</v>
      </c>
      <c r="B63" s="175">
        <f>'将来負担比率（分子）の構造'!I$44</f>
        <v>286</v>
      </c>
      <c r="C63" s="175"/>
      <c r="D63" s="175"/>
      <c r="E63" s="175">
        <f>'将来負担比率（分子）の構造'!J$44</f>
        <v>255</v>
      </c>
      <c r="F63" s="175"/>
      <c r="G63" s="175"/>
      <c r="H63" s="175">
        <f>'将来負担比率（分子）の構造'!K$44</f>
        <v>249</v>
      </c>
      <c r="I63" s="175"/>
      <c r="J63" s="175"/>
      <c r="K63" s="175">
        <f>'将来負担比率（分子）の構造'!L$44</f>
        <v>218</v>
      </c>
      <c r="L63" s="175"/>
      <c r="M63" s="175"/>
      <c r="N63" s="175">
        <f>'将来負担比率（分子）の構造'!M$44</f>
        <v>233</v>
      </c>
      <c r="O63" s="175"/>
      <c r="P63" s="175"/>
    </row>
    <row r="64" spans="1:16" x14ac:dyDescent="0.2">
      <c r="A64" s="175" t="s">
        <v>35</v>
      </c>
      <c r="B64" s="175">
        <f>'将来負担比率（分子）の構造'!I$43</f>
        <v>79</v>
      </c>
      <c r="C64" s="175"/>
      <c r="D64" s="175"/>
      <c r="E64" s="175">
        <f>'将来負担比率（分子）の構造'!J$43</f>
        <v>15</v>
      </c>
      <c r="F64" s="175"/>
      <c r="G64" s="175"/>
      <c r="H64" s="175">
        <f>'将来負担比率（分子）の構造'!K$43</f>
        <v>64</v>
      </c>
      <c r="I64" s="175"/>
      <c r="J64" s="175"/>
      <c r="K64" s="175">
        <f>'将来負担比率（分子）の構造'!L$43</f>
        <v>64</v>
      </c>
      <c r="L64" s="175"/>
      <c r="M64" s="175"/>
      <c r="N64" s="175">
        <f>'将来負担比率（分子）の構造'!M$43</f>
        <v>57</v>
      </c>
      <c r="O64" s="175"/>
      <c r="P64" s="175"/>
    </row>
    <row r="65" spans="1:16" x14ac:dyDescent="0.2">
      <c r="A65" s="175" t="s">
        <v>34</v>
      </c>
      <c r="B65" s="175">
        <f>'将来負担比率（分子）の構造'!I$42</f>
        <v>6</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33</v>
      </c>
      <c r="B66" s="175">
        <f>'将来負担比率（分子）の構造'!I$41</f>
        <v>6696</v>
      </c>
      <c r="C66" s="175"/>
      <c r="D66" s="175"/>
      <c r="E66" s="175">
        <f>'将来負担比率（分子）の構造'!J$41</f>
        <v>7071</v>
      </c>
      <c r="F66" s="175"/>
      <c r="G66" s="175"/>
      <c r="H66" s="175">
        <f>'将来負担比率（分子）の構造'!K$41</f>
        <v>7899</v>
      </c>
      <c r="I66" s="175"/>
      <c r="J66" s="175"/>
      <c r="K66" s="175">
        <f>'将来負担比率（分子）の構造'!L$41</f>
        <v>8261</v>
      </c>
      <c r="L66" s="175"/>
      <c r="M66" s="175"/>
      <c r="N66" s="175">
        <f>'将来負担比率（分子）の構造'!M$41</f>
        <v>8986</v>
      </c>
      <c r="O66" s="175"/>
      <c r="P66" s="175"/>
    </row>
    <row r="67" spans="1:16" x14ac:dyDescent="0.2">
      <c r="A67" s="175" t="s">
        <v>78</v>
      </c>
      <c r="B67" s="175" t="e">
        <f>NA()</f>
        <v>#N/A</v>
      </c>
      <c r="C67" s="175">
        <f>IF(ISNUMBER('将来負担比率（分子）の構造'!I$53), IF('将来負担比率（分子）の構造'!I$53 &lt; 0, 0, '将来負担比率（分子）の構造'!I$53), NA())</f>
        <v>1396</v>
      </c>
      <c r="D67" s="175" t="e">
        <f>NA()</f>
        <v>#N/A</v>
      </c>
      <c r="E67" s="175" t="e">
        <f>NA()</f>
        <v>#N/A</v>
      </c>
      <c r="F67" s="175">
        <f>IF(ISNUMBER('将来負担比率（分子）の構造'!J$53), IF('将来負担比率（分子）の構造'!J$53 &lt; 0, 0, '将来負担比率（分子）の構造'!J$53), NA())</f>
        <v>629</v>
      </c>
      <c r="G67" s="175" t="e">
        <f>NA()</f>
        <v>#N/A</v>
      </c>
      <c r="H67" s="175" t="e">
        <f>NA()</f>
        <v>#N/A</v>
      </c>
      <c r="I67" s="175">
        <f>IF(ISNUMBER('将来負担比率（分子）の構造'!K$53), IF('将来負担比率（分子）の構造'!K$53 &lt; 0, 0, '将来負担比率（分子）の構造'!K$53), NA())</f>
        <v>657</v>
      </c>
      <c r="J67" s="175" t="e">
        <f>NA()</f>
        <v>#N/A</v>
      </c>
      <c r="K67" s="175" t="e">
        <f>NA()</f>
        <v>#N/A</v>
      </c>
      <c r="L67" s="175">
        <f>IF(ISNUMBER('将来負担比率（分子）の構造'!L$53), IF('将来負担比率（分子）の構造'!L$53 &lt; 0, 0, '将来負担比率（分子）の構造'!L$53), NA())</f>
        <v>84</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79</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80</v>
      </c>
      <c r="B72" s="179">
        <f>基金残高に係る経年分析!F55</f>
        <v>1457</v>
      </c>
      <c r="C72" s="179">
        <f>基金残高に係る経年分析!G55</f>
        <v>1684</v>
      </c>
      <c r="D72" s="179">
        <f>基金残高に係る経年分析!H55</f>
        <v>1643</v>
      </c>
    </row>
    <row r="73" spans="1:16" x14ac:dyDescent="0.2">
      <c r="A73" s="178" t="s">
        <v>81</v>
      </c>
      <c r="B73" s="179">
        <f>基金残高に係る経年分析!F56</f>
        <v>0</v>
      </c>
      <c r="C73" s="179">
        <f>基金残高に係る経年分析!G56</f>
        <v>200</v>
      </c>
      <c r="D73" s="179">
        <f>基金残高に係る経年分析!H56</f>
        <v>300</v>
      </c>
    </row>
    <row r="74" spans="1:16" x14ac:dyDescent="0.2">
      <c r="A74" s="178" t="s">
        <v>82</v>
      </c>
      <c r="B74" s="179">
        <f>基金残高に係る経年分析!F57</f>
        <v>457</v>
      </c>
      <c r="C74" s="179">
        <f>基金残高に係る経年分析!G57</f>
        <v>658</v>
      </c>
      <c r="D74" s="179">
        <f>基金残高に係る経年分析!H57</f>
        <v>1864</v>
      </c>
    </row>
  </sheetData>
  <sheetProtection algorithmName="SHA-512" hashValue="e24eOcdtGZO3g+jmSMzV2jJCIHyCbyVel4AbwBAVJF6LcaRmcBkgkW/MA2eKhhNh1+f0J536gmZjZl22d0+wxg==" saltValue="i/lX0ZOqX+1HJ+cBI6jAw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218</v>
      </c>
      <c r="DI1" s="754"/>
      <c r="DJ1" s="754"/>
      <c r="DK1" s="754"/>
      <c r="DL1" s="754"/>
      <c r="DM1" s="754"/>
      <c r="DN1" s="755"/>
      <c r="DO1" s="214"/>
      <c r="DP1" s="753" t="s">
        <v>219</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220</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221</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222</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223</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224</v>
      </c>
      <c r="S4" s="710"/>
      <c r="T4" s="710"/>
      <c r="U4" s="710"/>
      <c r="V4" s="710"/>
      <c r="W4" s="710"/>
      <c r="X4" s="710"/>
      <c r="Y4" s="711"/>
      <c r="Z4" s="709" t="s">
        <v>225</v>
      </c>
      <c r="AA4" s="710"/>
      <c r="AB4" s="710"/>
      <c r="AC4" s="711"/>
      <c r="AD4" s="709" t="s">
        <v>226</v>
      </c>
      <c r="AE4" s="710"/>
      <c r="AF4" s="710"/>
      <c r="AG4" s="710"/>
      <c r="AH4" s="710"/>
      <c r="AI4" s="710"/>
      <c r="AJ4" s="710"/>
      <c r="AK4" s="711"/>
      <c r="AL4" s="709" t="s">
        <v>225</v>
      </c>
      <c r="AM4" s="710"/>
      <c r="AN4" s="710"/>
      <c r="AO4" s="711"/>
      <c r="AP4" s="756" t="s">
        <v>227</v>
      </c>
      <c r="AQ4" s="756"/>
      <c r="AR4" s="756"/>
      <c r="AS4" s="756"/>
      <c r="AT4" s="756"/>
      <c r="AU4" s="756"/>
      <c r="AV4" s="756"/>
      <c r="AW4" s="756"/>
      <c r="AX4" s="756"/>
      <c r="AY4" s="756"/>
      <c r="AZ4" s="756"/>
      <c r="BA4" s="756"/>
      <c r="BB4" s="756"/>
      <c r="BC4" s="756"/>
      <c r="BD4" s="756"/>
      <c r="BE4" s="756"/>
      <c r="BF4" s="756"/>
      <c r="BG4" s="756" t="s">
        <v>228</v>
      </c>
      <c r="BH4" s="756"/>
      <c r="BI4" s="756"/>
      <c r="BJ4" s="756"/>
      <c r="BK4" s="756"/>
      <c r="BL4" s="756"/>
      <c r="BM4" s="756"/>
      <c r="BN4" s="756"/>
      <c r="BO4" s="756" t="s">
        <v>225</v>
      </c>
      <c r="BP4" s="756"/>
      <c r="BQ4" s="756"/>
      <c r="BR4" s="756"/>
      <c r="BS4" s="756" t="s">
        <v>229</v>
      </c>
      <c r="BT4" s="756"/>
      <c r="BU4" s="756"/>
      <c r="BV4" s="756"/>
      <c r="BW4" s="756"/>
      <c r="BX4" s="756"/>
      <c r="BY4" s="756"/>
      <c r="BZ4" s="756"/>
      <c r="CA4" s="756"/>
      <c r="CB4" s="756"/>
      <c r="CD4" s="709" t="s">
        <v>230</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231</v>
      </c>
      <c r="C5" s="716"/>
      <c r="D5" s="716"/>
      <c r="E5" s="716"/>
      <c r="F5" s="716"/>
      <c r="G5" s="716"/>
      <c r="H5" s="716"/>
      <c r="I5" s="716"/>
      <c r="J5" s="716"/>
      <c r="K5" s="716"/>
      <c r="L5" s="716"/>
      <c r="M5" s="716"/>
      <c r="N5" s="716"/>
      <c r="O5" s="716"/>
      <c r="P5" s="716"/>
      <c r="Q5" s="717"/>
      <c r="R5" s="712">
        <v>1247524</v>
      </c>
      <c r="S5" s="713"/>
      <c r="T5" s="713"/>
      <c r="U5" s="713"/>
      <c r="V5" s="713"/>
      <c r="W5" s="713"/>
      <c r="X5" s="713"/>
      <c r="Y5" s="738"/>
      <c r="Z5" s="751">
        <v>9.9</v>
      </c>
      <c r="AA5" s="751"/>
      <c r="AB5" s="751"/>
      <c r="AC5" s="751"/>
      <c r="AD5" s="752">
        <v>1247524</v>
      </c>
      <c r="AE5" s="752"/>
      <c r="AF5" s="752"/>
      <c r="AG5" s="752"/>
      <c r="AH5" s="752"/>
      <c r="AI5" s="752"/>
      <c r="AJ5" s="752"/>
      <c r="AK5" s="752"/>
      <c r="AL5" s="739">
        <v>27.7</v>
      </c>
      <c r="AM5" s="721"/>
      <c r="AN5" s="721"/>
      <c r="AO5" s="740"/>
      <c r="AP5" s="715" t="s">
        <v>232</v>
      </c>
      <c r="AQ5" s="716"/>
      <c r="AR5" s="716"/>
      <c r="AS5" s="716"/>
      <c r="AT5" s="716"/>
      <c r="AU5" s="716"/>
      <c r="AV5" s="716"/>
      <c r="AW5" s="716"/>
      <c r="AX5" s="716"/>
      <c r="AY5" s="716"/>
      <c r="AZ5" s="716"/>
      <c r="BA5" s="716"/>
      <c r="BB5" s="716"/>
      <c r="BC5" s="716"/>
      <c r="BD5" s="716"/>
      <c r="BE5" s="716"/>
      <c r="BF5" s="717"/>
      <c r="BG5" s="657">
        <v>1247524</v>
      </c>
      <c r="BH5" s="658"/>
      <c r="BI5" s="658"/>
      <c r="BJ5" s="658"/>
      <c r="BK5" s="658"/>
      <c r="BL5" s="658"/>
      <c r="BM5" s="658"/>
      <c r="BN5" s="659"/>
      <c r="BO5" s="695">
        <v>100</v>
      </c>
      <c r="BP5" s="695"/>
      <c r="BQ5" s="695"/>
      <c r="BR5" s="695"/>
      <c r="BS5" s="696" t="s">
        <v>188</v>
      </c>
      <c r="BT5" s="696"/>
      <c r="BU5" s="696"/>
      <c r="BV5" s="696"/>
      <c r="BW5" s="696"/>
      <c r="BX5" s="696"/>
      <c r="BY5" s="696"/>
      <c r="BZ5" s="696"/>
      <c r="CA5" s="696"/>
      <c r="CB5" s="734"/>
      <c r="CD5" s="709" t="s">
        <v>227</v>
      </c>
      <c r="CE5" s="710"/>
      <c r="CF5" s="710"/>
      <c r="CG5" s="710"/>
      <c r="CH5" s="710"/>
      <c r="CI5" s="710"/>
      <c r="CJ5" s="710"/>
      <c r="CK5" s="710"/>
      <c r="CL5" s="710"/>
      <c r="CM5" s="710"/>
      <c r="CN5" s="710"/>
      <c r="CO5" s="710"/>
      <c r="CP5" s="710"/>
      <c r="CQ5" s="711"/>
      <c r="CR5" s="709" t="s">
        <v>233</v>
      </c>
      <c r="CS5" s="710"/>
      <c r="CT5" s="710"/>
      <c r="CU5" s="710"/>
      <c r="CV5" s="710"/>
      <c r="CW5" s="710"/>
      <c r="CX5" s="710"/>
      <c r="CY5" s="711"/>
      <c r="CZ5" s="709" t="s">
        <v>225</v>
      </c>
      <c r="DA5" s="710"/>
      <c r="DB5" s="710"/>
      <c r="DC5" s="711"/>
      <c r="DD5" s="709" t="s">
        <v>234</v>
      </c>
      <c r="DE5" s="710"/>
      <c r="DF5" s="710"/>
      <c r="DG5" s="710"/>
      <c r="DH5" s="710"/>
      <c r="DI5" s="710"/>
      <c r="DJ5" s="710"/>
      <c r="DK5" s="710"/>
      <c r="DL5" s="710"/>
      <c r="DM5" s="710"/>
      <c r="DN5" s="710"/>
      <c r="DO5" s="710"/>
      <c r="DP5" s="711"/>
      <c r="DQ5" s="709" t="s">
        <v>235</v>
      </c>
      <c r="DR5" s="710"/>
      <c r="DS5" s="710"/>
      <c r="DT5" s="710"/>
      <c r="DU5" s="710"/>
      <c r="DV5" s="710"/>
      <c r="DW5" s="710"/>
      <c r="DX5" s="710"/>
      <c r="DY5" s="710"/>
      <c r="DZ5" s="710"/>
      <c r="EA5" s="710"/>
      <c r="EB5" s="710"/>
      <c r="EC5" s="711"/>
    </row>
    <row r="6" spans="2:143" ht="11.25" customHeight="1" x14ac:dyDescent="0.2">
      <c r="B6" s="654" t="s">
        <v>236</v>
      </c>
      <c r="C6" s="655"/>
      <c r="D6" s="655"/>
      <c r="E6" s="655"/>
      <c r="F6" s="655"/>
      <c r="G6" s="655"/>
      <c r="H6" s="655"/>
      <c r="I6" s="655"/>
      <c r="J6" s="655"/>
      <c r="K6" s="655"/>
      <c r="L6" s="655"/>
      <c r="M6" s="655"/>
      <c r="N6" s="655"/>
      <c r="O6" s="655"/>
      <c r="P6" s="655"/>
      <c r="Q6" s="656"/>
      <c r="R6" s="657">
        <v>88239</v>
      </c>
      <c r="S6" s="658"/>
      <c r="T6" s="658"/>
      <c r="U6" s="658"/>
      <c r="V6" s="658"/>
      <c r="W6" s="658"/>
      <c r="X6" s="658"/>
      <c r="Y6" s="659"/>
      <c r="Z6" s="695">
        <v>0.7</v>
      </c>
      <c r="AA6" s="695"/>
      <c r="AB6" s="695"/>
      <c r="AC6" s="695"/>
      <c r="AD6" s="696">
        <v>88239</v>
      </c>
      <c r="AE6" s="696"/>
      <c r="AF6" s="696"/>
      <c r="AG6" s="696"/>
      <c r="AH6" s="696"/>
      <c r="AI6" s="696"/>
      <c r="AJ6" s="696"/>
      <c r="AK6" s="696"/>
      <c r="AL6" s="660">
        <v>2</v>
      </c>
      <c r="AM6" s="661"/>
      <c r="AN6" s="661"/>
      <c r="AO6" s="697"/>
      <c r="AP6" s="654" t="s">
        <v>237</v>
      </c>
      <c r="AQ6" s="655"/>
      <c r="AR6" s="655"/>
      <c r="AS6" s="655"/>
      <c r="AT6" s="655"/>
      <c r="AU6" s="655"/>
      <c r="AV6" s="655"/>
      <c r="AW6" s="655"/>
      <c r="AX6" s="655"/>
      <c r="AY6" s="655"/>
      <c r="AZ6" s="655"/>
      <c r="BA6" s="655"/>
      <c r="BB6" s="655"/>
      <c r="BC6" s="655"/>
      <c r="BD6" s="655"/>
      <c r="BE6" s="655"/>
      <c r="BF6" s="656"/>
      <c r="BG6" s="657">
        <v>1247524</v>
      </c>
      <c r="BH6" s="658"/>
      <c r="BI6" s="658"/>
      <c r="BJ6" s="658"/>
      <c r="BK6" s="658"/>
      <c r="BL6" s="658"/>
      <c r="BM6" s="658"/>
      <c r="BN6" s="659"/>
      <c r="BO6" s="695">
        <v>100</v>
      </c>
      <c r="BP6" s="695"/>
      <c r="BQ6" s="695"/>
      <c r="BR6" s="695"/>
      <c r="BS6" s="696" t="s">
        <v>238</v>
      </c>
      <c r="BT6" s="696"/>
      <c r="BU6" s="696"/>
      <c r="BV6" s="696"/>
      <c r="BW6" s="696"/>
      <c r="BX6" s="696"/>
      <c r="BY6" s="696"/>
      <c r="BZ6" s="696"/>
      <c r="CA6" s="696"/>
      <c r="CB6" s="734"/>
      <c r="CD6" s="715" t="s">
        <v>239</v>
      </c>
      <c r="CE6" s="716"/>
      <c r="CF6" s="716"/>
      <c r="CG6" s="716"/>
      <c r="CH6" s="716"/>
      <c r="CI6" s="716"/>
      <c r="CJ6" s="716"/>
      <c r="CK6" s="716"/>
      <c r="CL6" s="716"/>
      <c r="CM6" s="716"/>
      <c r="CN6" s="716"/>
      <c r="CO6" s="716"/>
      <c r="CP6" s="716"/>
      <c r="CQ6" s="717"/>
      <c r="CR6" s="657">
        <v>92296</v>
      </c>
      <c r="CS6" s="658"/>
      <c r="CT6" s="658"/>
      <c r="CU6" s="658"/>
      <c r="CV6" s="658"/>
      <c r="CW6" s="658"/>
      <c r="CX6" s="658"/>
      <c r="CY6" s="659"/>
      <c r="CZ6" s="739">
        <v>0.8</v>
      </c>
      <c r="DA6" s="721"/>
      <c r="DB6" s="721"/>
      <c r="DC6" s="741"/>
      <c r="DD6" s="663" t="s">
        <v>188</v>
      </c>
      <c r="DE6" s="658"/>
      <c r="DF6" s="658"/>
      <c r="DG6" s="658"/>
      <c r="DH6" s="658"/>
      <c r="DI6" s="658"/>
      <c r="DJ6" s="658"/>
      <c r="DK6" s="658"/>
      <c r="DL6" s="658"/>
      <c r="DM6" s="658"/>
      <c r="DN6" s="658"/>
      <c r="DO6" s="658"/>
      <c r="DP6" s="659"/>
      <c r="DQ6" s="663">
        <v>92296</v>
      </c>
      <c r="DR6" s="658"/>
      <c r="DS6" s="658"/>
      <c r="DT6" s="658"/>
      <c r="DU6" s="658"/>
      <c r="DV6" s="658"/>
      <c r="DW6" s="658"/>
      <c r="DX6" s="658"/>
      <c r="DY6" s="658"/>
      <c r="DZ6" s="658"/>
      <c r="EA6" s="658"/>
      <c r="EB6" s="658"/>
      <c r="EC6" s="694"/>
    </row>
    <row r="7" spans="2:143" ht="11.25" customHeight="1" x14ac:dyDescent="0.2">
      <c r="B7" s="654" t="s">
        <v>240</v>
      </c>
      <c r="C7" s="655"/>
      <c r="D7" s="655"/>
      <c r="E7" s="655"/>
      <c r="F7" s="655"/>
      <c r="G7" s="655"/>
      <c r="H7" s="655"/>
      <c r="I7" s="655"/>
      <c r="J7" s="655"/>
      <c r="K7" s="655"/>
      <c r="L7" s="655"/>
      <c r="M7" s="655"/>
      <c r="N7" s="655"/>
      <c r="O7" s="655"/>
      <c r="P7" s="655"/>
      <c r="Q7" s="656"/>
      <c r="R7" s="657">
        <v>447</v>
      </c>
      <c r="S7" s="658"/>
      <c r="T7" s="658"/>
      <c r="U7" s="658"/>
      <c r="V7" s="658"/>
      <c r="W7" s="658"/>
      <c r="X7" s="658"/>
      <c r="Y7" s="659"/>
      <c r="Z7" s="695">
        <v>0</v>
      </c>
      <c r="AA7" s="695"/>
      <c r="AB7" s="695"/>
      <c r="AC7" s="695"/>
      <c r="AD7" s="696">
        <v>447</v>
      </c>
      <c r="AE7" s="696"/>
      <c r="AF7" s="696"/>
      <c r="AG7" s="696"/>
      <c r="AH7" s="696"/>
      <c r="AI7" s="696"/>
      <c r="AJ7" s="696"/>
      <c r="AK7" s="696"/>
      <c r="AL7" s="660">
        <v>0</v>
      </c>
      <c r="AM7" s="661"/>
      <c r="AN7" s="661"/>
      <c r="AO7" s="697"/>
      <c r="AP7" s="654" t="s">
        <v>241</v>
      </c>
      <c r="AQ7" s="655"/>
      <c r="AR7" s="655"/>
      <c r="AS7" s="655"/>
      <c r="AT7" s="655"/>
      <c r="AU7" s="655"/>
      <c r="AV7" s="655"/>
      <c r="AW7" s="655"/>
      <c r="AX7" s="655"/>
      <c r="AY7" s="655"/>
      <c r="AZ7" s="655"/>
      <c r="BA7" s="655"/>
      <c r="BB7" s="655"/>
      <c r="BC7" s="655"/>
      <c r="BD7" s="655"/>
      <c r="BE7" s="655"/>
      <c r="BF7" s="656"/>
      <c r="BG7" s="657">
        <v>518969</v>
      </c>
      <c r="BH7" s="658"/>
      <c r="BI7" s="658"/>
      <c r="BJ7" s="658"/>
      <c r="BK7" s="658"/>
      <c r="BL7" s="658"/>
      <c r="BM7" s="658"/>
      <c r="BN7" s="659"/>
      <c r="BO7" s="695">
        <v>41.6</v>
      </c>
      <c r="BP7" s="695"/>
      <c r="BQ7" s="695"/>
      <c r="BR7" s="695"/>
      <c r="BS7" s="696" t="s">
        <v>147</v>
      </c>
      <c r="BT7" s="696"/>
      <c r="BU7" s="696"/>
      <c r="BV7" s="696"/>
      <c r="BW7" s="696"/>
      <c r="BX7" s="696"/>
      <c r="BY7" s="696"/>
      <c r="BZ7" s="696"/>
      <c r="CA7" s="696"/>
      <c r="CB7" s="734"/>
      <c r="CD7" s="654" t="s">
        <v>242</v>
      </c>
      <c r="CE7" s="655"/>
      <c r="CF7" s="655"/>
      <c r="CG7" s="655"/>
      <c r="CH7" s="655"/>
      <c r="CI7" s="655"/>
      <c r="CJ7" s="655"/>
      <c r="CK7" s="655"/>
      <c r="CL7" s="655"/>
      <c r="CM7" s="655"/>
      <c r="CN7" s="655"/>
      <c r="CO7" s="655"/>
      <c r="CP7" s="655"/>
      <c r="CQ7" s="656"/>
      <c r="CR7" s="657">
        <v>2857314</v>
      </c>
      <c r="CS7" s="658"/>
      <c r="CT7" s="658"/>
      <c r="CU7" s="658"/>
      <c r="CV7" s="658"/>
      <c r="CW7" s="658"/>
      <c r="CX7" s="658"/>
      <c r="CY7" s="659"/>
      <c r="CZ7" s="695">
        <v>24.2</v>
      </c>
      <c r="DA7" s="695"/>
      <c r="DB7" s="695"/>
      <c r="DC7" s="695"/>
      <c r="DD7" s="663">
        <v>59162</v>
      </c>
      <c r="DE7" s="658"/>
      <c r="DF7" s="658"/>
      <c r="DG7" s="658"/>
      <c r="DH7" s="658"/>
      <c r="DI7" s="658"/>
      <c r="DJ7" s="658"/>
      <c r="DK7" s="658"/>
      <c r="DL7" s="658"/>
      <c r="DM7" s="658"/>
      <c r="DN7" s="658"/>
      <c r="DO7" s="658"/>
      <c r="DP7" s="659"/>
      <c r="DQ7" s="663">
        <v>1138193</v>
      </c>
      <c r="DR7" s="658"/>
      <c r="DS7" s="658"/>
      <c r="DT7" s="658"/>
      <c r="DU7" s="658"/>
      <c r="DV7" s="658"/>
      <c r="DW7" s="658"/>
      <c r="DX7" s="658"/>
      <c r="DY7" s="658"/>
      <c r="DZ7" s="658"/>
      <c r="EA7" s="658"/>
      <c r="EB7" s="658"/>
      <c r="EC7" s="694"/>
    </row>
    <row r="8" spans="2:143" ht="11.25" customHeight="1" x14ac:dyDescent="0.2">
      <c r="B8" s="654" t="s">
        <v>243</v>
      </c>
      <c r="C8" s="655"/>
      <c r="D8" s="655"/>
      <c r="E8" s="655"/>
      <c r="F8" s="655"/>
      <c r="G8" s="655"/>
      <c r="H8" s="655"/>
      <c r="I8" s="655"/>
      <c r="J8" s="655"/>
      <c r="K8" s="655"/>
      <c r="L8" s="655"/>
      <c r="M8" s="655"/>
      <c r="N8" s="655"/>
      <c r="O8" s="655"/>
      <c r="P8" s="655"/>
      <c r="Q8" s="656"/>
      <c r="R8" s="657">
        <v>4429</v>
      </c>
      <c r="S8" s="658"/>
      <c r="T8" s="658"/>
      <c r="U8" s="658"/>
      <c r="V8" s="658"/>
      <c r="W8" s="658"/>
      <c r="X8" s="658"/>
      <c r="Y8" s="659"/>
      <c r="Z8" s="695">
        <v>0</v>
      </c>
      <c r="AA8" s="695"/>
      <c r="AB8" s="695"/>
      <c r="AC8" s="695"/>
      <c r="AD8" s="696">
        <v>4429</v>
      </c>
      <c r="AE8" s="696"/>
      <c r="AF8" s="696"/>
      <c r="AG8" s="696"/>
      <c r="AH8" s="696"/>
      <c r="AI8" s="696"/>
      <c r="AJ8" s="696"/>
      <c r="AK8" s="696"/>
      <c r="AL8" s="660">
        <v>0.1</v>
      </c>
      <c r="AM8" s="661"/>
      <c r="AN8" s="661"/>
      <c r="AO8" s="697"/>
      <c r="AP8" s="654" t="s">
        <v>244</v>
      </c>
      <c r="AQ8" s="655"/>
      <c r="AR8" s="655"/>
      <c r="AS8" s="655"/>
      <c r="AT8" s="655"/>
      <c r="AU8" s="655"/>
      <c r="AV8" s="655"/>
      <c r="AW8" s="655"/>
      <c r="AX8" s="655"/>
      <c r="AY8" s="655"/>
      <c r="AZ8" s="655"/>
      <c r="BA8" s="655"/>
      <c r="BB8" s="655"/>
      <c r="BC8" s="655"/>
      <c r="BD8" s="655"/>
      <c r="BE8" s="655"/>
      <c r="BF8" s="656"/>
      <c r="BG8" s="657">
        <v>21307</v>
      </c>
      <c r="BH8" s="658"/>
      <c r="BI8" s="658"/>
      <c r="BJ8" s="658"/>
      <c r="BK8" s="658"/>
      <c r="BL8" s="658"/>
      <c r="BM8" s="658"/>
      <c r="BN8" s="659"/>
      <c r="BO8" s="695">
        <v>1.7</v>
      </c>
      <c r="BP8" s="695"/>
      <c r="BQ8" s="695"/>
      <c r="BR8" s="695"/>
      <c r="BS8" s="696" t="s">
        <v>245</v>
      </c>
      <c r="BT8" s="696"/>
      <c r="BU8" s="696"/>
      <c r="BV8" s="696"/>
      <c r="BW8" s="696"/>
      <c r="BX8" s="696"/>
      <c r="BY8" s="696"/>
      <c r="BZ8" s="696"/>
      <c r="CA8" s="696"/>
      <c r="CB8" s="734"/>
      <c r="CD8" s="654" t="s">
        <v>246</v>
      </c>
      <c r="CE8" s="655"/>
      <c r="CF8" s="655"/>
      <c r="CG8" s="655"/>
      <c r="CH8" s="655"/>
      <c r="CI8" s="655"/>
      <c r="CJ8" s="655"/>
      <c r="CK8" s="655"/>
      <c r="CL8" s="655"/>
      <c r="CM8" s="655"/>
      <c r="CN8" s="655"/>
      <c r="CO8" s="655"/>
      <c r="CP8" s="655"/>
      <c r="CQ8" s="656"/>
      <c r="CR8" s="657">
        <v>2301386</v>
      </c>
      <c r="CS8" s="658"/>
      <c r="CT8" s="658"/>
      <c r="CU8" s="658"/>
      <c r="CV8" s="658"/>
      <c r="CW8" s="658"/>
      <c r="CX8" s="658"/>
      <c r="CY8" s="659"/>
      <c r="CZ8" s="695">
        <v>19.5</v>
      </c>
      <c r="DA8" s="695"/>
      <c r="DB8" s="695"/>
      <c r="DC8" s="695"/>
      <c r="DD8" s="663">
        <v>211813</v>
      </c>
      <c r="DE8" s="658"/>
      <c r="DF8" s="658"/>
      <c r="DG8" s="658"/>
      <c r="DH8" s="658"/>
      <c r="DI8" s="658"/>
      <c r="DJ8" s="658"/>
      <c r="DK8" s="658"/>
      <c r="DL8" s="658"/>
      <c r="DM8" s="658"/>
      <c r="DN8" s="658"/>
      <c r="DO8" s="658"/>
      <c r="DP8" s="659"/>
      <c r="DQ8" s="663">
        <v>1204151</v>
      </c>
      <c r="DR8" s="658"/>
      <c r="DS8" s="658"/>
      <c r="DT8" s="658"/>
      <c r="DU8" s="658"/>
      <c r="DV8" s="658"/>
      <c r="DW8" s="658"/>
      <c r="DX8" s="658"/>
      <c r="DY8" s="658"/>
      <c r="DZ8" s="658"/>
      <c r="EA8" s="658"/>
      <c r="EB8" s="658"/>
      <c r="EC8" s="694"/>
    </row>
    <row r="9" spans="2:143" ht="11.25" customHeight="1" x14ac:dyDescent="0.2">
      <c r="B9" s="654" t="s">
        <v>247</v>
      </c>
      <c r="C9" s="655"/>
      <c r="D9" s="655"/>
      <c r="E9" s="655"/>
      <c r="F9" s="655"/>
      <c r="G9" s="655"/>
      <c r="H9" s="655"/>
      <c r="I9" s="655"/>
      <c r="J9" s="655"/>
      <c r="K9" s="655"/>
      <c r="L9" s="655"/>
      <c r="M9" s="655"/>
      <c r="N9" s="655"/>
      <c r="O9" s="655"/>
      <c r="P9" s="655"/>
      <c r="Q9" s="656"/>
      <c r="R9" s="657">
        <v>3107</v>
      </c>
      <c r="S9" s="658"/>
      <c r="T9" s="658"/>
      <c r="U9" s="658"/>
      <c r="V9" s="658"/>
      <c r="W9" s="658"/>
      <c r="X9" s="658"/>
      <c r="Y9" s="659"/>
      <c r="Z9" s="695">
        <v>0</v>
      </c>
      <c r="AA9" s="695"/>
      <c r="AB9" s="695"/>
      <c r="AC9" s="695"/>
      <c r="AD9" s="696">
        <v>3107</v>
      </c>
      <c r="AE9" s="696"/>
      <c r="AF9" s="696"/>
      <c r="AG9" s="696"/>
      <c r="AH9" s="696"/>
      <c r="AI9" s="696"/>
      <c r="AJ9" s="696"/>
      <c r="AK9" s="696"/>
      <c r="AL9" s="660">
        <v>0.1</v>
      </c>
      <c r="AM9" s="661"/>
      <c r="AN9" s="661"/>
      <c r="AO9" s="697"/>
      <c r="AP9" s="654" t="s">
        <v>248</v>
      </c>
      <c r="AQ9" s="655"/>
      <c r="AR9" s="655"/>
      <c r="AS9" s="655"/>
      <c r="AT9" s="655"/>
      <c r="AU9" s="655"/>
      <c r="AV9" s="655"/>
      <c r="AW9" s="655"/>
      <c r="AX9" s="655"/>
      <c r="AY9" s="655"/>
      <c r="AZ9" s="655"/>
      <c r="BA9" s="655"/>
      <c r="BB9" s="655"/>
      <c r="BC9" s="655"/>
      <c r="BD9" s="655"/>
      <c r="BE9" s="655"/>
      <c r="BF9" s="656"/>
      <c r="BG9" s="657">
        <v>440896</v>
      </c>
      <c r="BH9" s="658"/>
      <c r="BI9" s="658"/>
      <c r="BJ9" s="658"/>
      <c r="BK9" s="658"/>
      <c r="BL9" s="658"/>
      <c r="BM9" s="658"/>
      <c r="BN9" s="659"/>
      <c r="BO9" s="695">
        <v>35.299999999999997</v>
      </c>
      <c r="BP9" s="695"/>
      <c r="BQ9" s="695"/>
      <c r="BR9" s="695"/>
      <c r="BS9" s="696" t="s">
        <v>147</v>
      </c>
      <c r="BT9" s="696"/>
      <c r="BU9" s="696"/>
      <c r="BV9" s="696"/>
      <c r="BW9" s="696"/>
      <c r="BX9" s="696"/>
      <c r="BY9" s="696"/>
      <c r="BZ9" s="696"/>
      <c r="CA9" s="696"/>
      <c r="CB9" s="734"/>
      <c r="CD9" s="654" t="s">
        <v>249</v>
      </c>
      <c r="CE9" s="655"/>
      <c r="CF9" s="655"/>
      <c r="CG9" s="655"/>
      <c r="CH9" s="655"/>
      <c r="CI9" s="655"/>
      <c r="CJ9" s="655"/>
      <c r="CK9" s="655"/>
      <c r="CL9" s="655"/>
      <c r="CM9" s="655"/>
      <c r="CN9" s="655"/>
      <c r="CO9" s="655"/>
      <c r="CP9" s="655"/>
      <c r="CQ9" s="656"/>
      <c r="CR9" s="657">
        <v>688431</v>
      </c>
      <c r="CS9" s="658"/>
      <c r="CT9" s="658"/>
      <c r="CU9" s="658"/>
      <c r="CV9" s="658"/>
      <c r="CW9" s="658"/>
      <c r="CX9" s="658"/>
      <c r="CY9" s="659"/>
      <c r="CZ9" s="695">
        <v>5.8</v>
      </c>
      <c r="DA9" s="695"/>
      <c r="DB9" s="695"/>
      <c r="DC9" s="695"/>
      <c r="DD9" s="663">
        <v>88034</v>
      </c>
      <c r="DE9" s="658"/>
      <c r="DF9" s="658"/>
      <c r="DG9" s="658"/>
      <c r="DH9" s="658"/>
      <c r="DI9" s="658"/>
      <c r="DJ9" s="658"/>
      <c r="DK9" s="658"/>
      <c r="DL9" s="658"/>
      <c r="DM9" s="658"/>
      <c r="DN9" s="658"/>
      <c r="DO9" s="658"/>
      <c r="DP9" s="659"/>
      <c r="DQ9" s="663">
        <v>511405</v>
      </c>
      <c r="DR9" s="658"/>
      <c r="DS9" s="658"/>
      <c r="DT9" s="658"/>
      <c r="DU9" s="658"/>
      <c r="DV9" s="658"/>
      <c r="DW9" s="658"/>
      <c r="DX9" s="658"/>
      <c r="DY9" s="658"/>
      <c r="DZ9" s="658"/>
      <c r="EA9" s="658"/>
      <c r="EB9" s="658"/>
      <c r="EC9" s="694"/>
    </row>
    <row r="10" spans="2:143" ht="11.25" customHeight="1" x14ac:dyDescent="0.2">
      <c r="B10" s="654" t="s">
        <v>250</v>
      </c>
      <c r="C10" s="655"/>
      <c r="D10" s="655"/>
      <c r="E10" s="655"/>
      <c r="F10" s="655"/>
      <c r="G10" s="655"/>
      <c r="H10" s="655"/>
      <c r="I10" s="655"/>
      <c r="J10" s="655"/>
      <c r="K10" s="655"/>
      <c r="L10" s="655"/>
      <c r="M10" s="655"/>
      <c r="N10" s="655"/>
      <c r="O10" s="655"/>
      <c r="P10" s="655"/>
      <c r="Q10" s="656"/>
      <c r="R10" s="657" t="s">
        <v>188</v>
      </c>
      <c r="S10" s="658"/>
      <c r="T10" s="658"/>
      <c r="U10" s="658"/>
      <c r="V10" s="658"/>
      <c r="W10" s="658"/>
      <c r="X10" s="658"/>
      <c r="Y10" s="659"/>
      <c r="Z10" s="695" t="s">
        <v>147</v>
      </c>
      <c r="AA10" s="695"/>
      <c r="AB10" s="695"/>
      <c r="AC10" s="695"/>
      <c r="AD10" s="696" t="s">
        <v>238</v>
      </c>
      <c r="AE10" s="696"/>
      <c r="AF10" s="696"/>
      <c r="AG10" s="696"/>
      <c r="AH10" s="696"/>
      <c r="AI10" s="696"/>
      <c r="AJ10" s="696"/>
      <c r="AK10" s="696"/>
      <c r="AL10" s="660" t="s">
        <v>238</v>
      </c>
      <c r="AM10" s="661"/>
      <c r="AN10" s="661"/>
      <c r="AO10" s="697"/>
      <c r="AP10" s="654" t="s">
        <v>251</v>
      </c>
      <c r="AQ10" s="655"/>
      <c r="AR10" s="655"/>
      <c r="AS10" s="655"/>
      <c r="AT10" s="655"/>
      <c r="AU10" s="655"/>
      <c r="AV10" s="655"/>
      <c r="AW10" s="655"/>
      <c r="AX10" s="655"/>
      <c r="AY10" s="655"/>
      <c r="AZ10" s="655"/>
      <c r="BA10" s="655"/>
      <c r="BB10" s="655"/>
      <c r="BC10" s="655"/>
      <c r="BD10" s="655"/>
      <c r="BE10" s="655"/>
      <c r="BF10" s="656"/>
      <c r="BG10" s="657">
        <v>36010</v>
      </c>
      <c r="BH10" s="658"/>
      <c r="BI10" s="658"/>
      <c r="BJ10" s="658"/>
      <c r="BK10" s="658"/>
      <c r="BL10" s="658"/>
      <c r="BM10" s="658"/>
      <c r="BN10" s="659"/>
      <c r="BO10" s="695">
        <v>2.9</v>
      </c>
      <c r="BP10" s="695"/>
      <c r="BQ10" s="695"/>
      <c r="BR10" s="695"/>
      <c r="BS10" s="696" t="s">
        <v>238</v>
      </c>
      <c r="BT10" s="696"/>
      <c r="BU10" s="696"/>
      <c r="BV10" s="696"/>
      <c r="BW10" s="696"/>
      <c r="BX10" s="696"/>
      <c r="BY10" s="696"/>
      <c r="BZ10" s="696"/>
      <c r="CA10" s="696"/>
      <c r="CB10" s="734"/>
      <c r="CD10" s="654" t="s">
        <v>252</v>
      </c>
      <c r="CE10" s="655"/>
      <c r="CF10" s="655"/>
      <c r="CG10" s="655"/>
      <c r="CH10" s="655"/>
      <c r="CI10" s="655"/>
      <c r="CJ10" s="655"/>
      <c r="CK10" s="655"/>
      <c r="CL10" s="655"/>
      <c r="CM10" s="655"/>
      <c r="CN10" s="655"/>
      <c r="CO10" s="655"/>
      <c r="CP10" s="655"/>
      <c r="CQ10" s="656"/>
      <c r="CR10" s="657">
        <v>2803</v>
      </c>
      <c r="CS10" s="658"/>
      <c r="CT10" s="658"/>
      <c r="CU10" s="658"/>
      <c r="CV10" s="658"/>
      <c r="CW10" s="658"/>
      <c r="CX10" s="658"/>
      <c r="CY10" s="659"/>
      <c r="CZ10" s="695">
        <v>0</v>
      </c>
      <c r="DA10" s="695"/>
      <c r="DB10" s="695"/>
      <c r="DC10" s="695"/>
      <c r="DD10" s="663" t="s">
        <v>188</v>
      </c>
      <c r="DE10" s="658"/>
      <c r="DF10" s="658"/>
      <c r="DG10" s="658"/>
      <c r="DH10" s="658"/>
      <c r="DI10" s="658"/>
      <c r="DJ10" s="658"/>
      <c r="DK10" s="658"/>
      <c r="DL10" s="658"/>
      <c r="DM10" s="658"/>
      <c r="DN10" s="658"/>
      <c r="DO10" s="658"/>
      <c r="DP10" s="659"/>
      <c r="DQ10" s="663">
        <v>2803</v>
      </c>
      <c r="DR10" s="658"/>
      <c r="DS10" s="658"/>
      <c r="DT10" s="658"/>
      <c r="DU10" s="658"/>
      <c r="DV10" s="658"/>
      <c r="DW10" s="658"/>
      <c r="DX10" s="658"/>
      <c r="DY10" s="658"/>
      <c r="DZ10" s="658"/>
      <c r="EA10" s="658"/>
      <c r="EB10" s="658"/>
      <c r="EC10" s="694"/>
    </row>
    <row r="11" spans="2:143" ht="11.25" customHeight="1" x14ac:dyDescent="0.2">
      <c r="B11" s="654" t="s">
        <v>253</v>
      </c>
      <c r="C11" s="655"/>
      <c r="D11" s="655"/>
      <c r="E11" s="655"/>
      <c r="F11" s="655"/>
      <c r="G11" s="655"/>
      <c r="H11" s="655"/>
      <c r="I11" s="655"/>
      <c r="J11" s="655"/>
      <c r="K11" s="655"/>
      <c r="L11" s="655"/>
      <c r="M11" s="655"/>
      <c r="N11" s="655"/>
      <c r="O11" s="655"/>
      <c r="P11" s="655"/>
      <c r="Q11" s="656"/>
      <c r="R11" s="657">
        <v>326441</v>
      </c>
      <c r="S11" s="658"/>
      <c r="T11" s="658"/>
      <c r="U11" s="658"/>
      <c r="V11" s="658"/>
      <c r="W11" s="658"/>
      <c r="X11" s="658"/>
      <c r="Y11" s="659"/>
      <c r="Z11" s="660">
        <v>2.6</v>
      </c>
      <c r="AA11" s="661"/>
      <c r="AB11" s="661"/>
      <c r="AC11" s="662"/>
      <c r="AD11" s="663">
        <v>326441</v>
      </c>
      <c r="AE11" s="658"/>
      <c r="AF11" s="658"/>
      <c r="AG11" s="658"/>
      <c r="AH11" s="658"/>
      <c r="AI11" s="658"/>
      <c r="AJ11" s="658"/>
      <c r="AK11" s="659"/>
      <c r="AL11" s="660">
        <v>7.2</v>
      </c>
      <c r="AM11" s="661"/>
      <c r="AN11" s="661"/>
      <c r="AO11" s="697"/>
      <c r="AP11" s="654" t="s">
        <v>254</v>
      </c>
      <c r="AQ11" s="655"/>
      <c r="AR11" s="655"/>
      <c r="AS11" s="655"/>
      <c r="AT11" s="655"/>
      <c r="AU11" s="655"/>
      <c r="AV11" s="655"/>
      <c r="AW11" s="655"/>
      <c r="AX11" s="655"/>
      <c r="AY11" s="655"/>
      <c r="AZ11" s="655"/>
      <c r="BA11" s="655"/>
      <c r="BB11" s="655"/>
      <c r="BC11" s="655"/>
      <c r="BD11" s="655"/>
      <c r="BE11" s="655"/>
      <c r="BF11" s="656"/>
      <c r="BG11" s="657">
        <v>20756</v>
      </c>
      <c r="BH11" s="658"/>
      <c r="BI11" s="658"/>
      <c r="BJ11" s="658"/>
      <c r="BK11" s="658"/>
      <c r="BL11" s="658"/>
      <c r="BM11" s="658"/>
      <c r="BN11" s="659"/>
      <c r="BO11" s="695">
        <v>1.7</v>
      </c>
      <c r="BP11" s="695"/>
      <c r="BQ11" s="695"/>
      <c r="BR11" s="695"/>
      <c r="BS11" s="696" t="s">
        <v>147</v>
      </c>
      <c r="BT11" s="696"/>
      <c r="BU11" s="696"/>
      <c r="BV11" s="696"/>
      <c r="BW11" s="696"/>
      <c r="BX11" s="696"/>
      <c r="BY11" s="696"/>
      <c r="BZ11" s="696"/>
      <c r="CA11" s="696"/>
      <c r="CB11" s="734"/>
      <c r="CD11" s="654" t="s">
        <v>255</v>
      </c>
      <c r="CE11" s="655"/>
      <c r="CF11" s="655"/>
      <c r="CG11" s="655"/>
      <c r="CH11" s="655"/>
      <c r="CI11" s="655"/>
      <c r="CJ11" s="655"/>
      <c r="CK11" s="655"/>
      <c r="CL11" s="655"/>
      <c r="CM11" s="655"/>
      <c r="CN11" s="655"/>
      <c r="CO11" s="655"/>
      <c r="CP11" s="655"/>
      <c r="CQ11" s="656"/>
      <c r="CR11" s="657">
        <v>452763</v>
      </c>
      <c r="CS11" s="658"/>
      <c r="CT11" s="658"/>
      <c r="CU11" s="658"/>
      <c r="CV11" s="658"/>
      <c r="CW11" s="658"/>
      <c r="CX11" s="658"/>
      <c r="CY11" s="659"/>
      <c r="CZ11" s="695">
        <v>3.8</v>
      </c>
      <c r="DA11" s="695"/>
      <c r="DB11" s="695"/>
      <c r="DC11" s="695"/>
      <c r="DD11" s="663">
        <v>131262</v>
      </c>
      <c r="DE11" s="658"/>
      <c r="DF11" s="658"/>
      <c r="DG11" s="658"/>
      <c r="DH11" s="658"/>
      <c r="DI11" s="658"/>
      <c r="DJ11" s="658"/>
      <c r="DK11" s="658"/>
      <c r="DL11" s="658"/>
      <c r="DM11" s="658"/>
      <c r="DN11" s="658"/>
      <c r="DO11" s="658"/>
      <c r="DP11" s="659"/>
      <c r="DQ11" s="663">
        <v>171012</v>
      </c>
      <c r="DR11" s="658"/>
      <c r="DS11" s="658"/>
      <c r="DT11" s="658"/>
      <c r="DU11" s="658"/>
      <c r="DV11" s="658"/>
      <c r="DW11" s="658"/>
      <c r="DX11" s="658"/>
      <c r="DY11" s="658"/>
      <c r="DZ11" s="658"/>
      <c r="EA11" s="658"/>
      <c r="EB11" s="658"/>
      <c r="EC11" s="694"/>
    </row>
    <row r="12" spans="2:143" ht="11.25" customHeight="1" x14ac:dyDescent="0.2">
      <c r="B12" s="654" t="s">
        <v>256</v>
      </c>
      <c r="C12" s="655"/>
      <c r="D12" s="655"/>
      <c r="E12" s="655"/>
      <c r="F12" s="655"/>
      <c r="G12" s="655"/>
      <c r="H12" s="655"/>
      <c r="I12" s="655"/>
      <c r="J12" s="655"/>
      <c r="K12" s="655"/>
      <c r="L12" s="655"/>
      <c r="M12" s="655"/>
      <c r="N12" s="655"/>
      <c r="O12" s="655"/>
      <c r="P12" s="655"/>
      <c r="Q12" s="656"/>
      <c r="R12" s="657" t="s">
        <v>147</v>
      </c>
      <c r="S12" s="658"/>
      <c r="T12" s="658"/>
      <c r="U12" s="658"/>
      <c r="V12" s="658"/>
      <c r="W12" s="658"/>
      <c r="X12" s="658"/>
      <c r="Y12" s="659"/>
      <c r="Z12" s="695" t="s">
        <v>188</v>
      </c>
      <c r="AA12" s="695"/>
      <c r="AB12" s="695"/>
      <c r="AC12" s="695"/>
      <c r="AD12" s="696" t="s">
        <v>238</v>
      </c>
      <c r="AE12" s="696"/>
      <c r="AF12" s="696"/>
      <c r="AG12" s="696"/>
      <c r="AH12" s="696"/>
      <c r="AI12" s="696"/>
      <c r="AJ12" s="696"/>
      <c r="AK12" s="696"/>
      <c r="AL12" s="660" t="s">
        <v>188</v>
      </c>
      <c r="AM12" s="661"/>
      <c r="AN12" s="661"/>
      <c r="AO12" s="697"/>
      <c r="AP12" s="654" t="s">
        <v>257</v>
      </c>
      <c r="AQ12" s="655"/>
      <c r="AR12" s="655"/>
      <c r="AS12" s="655"/>
      <c r="AT12" s="655"/>
      <c r="AU12" s="655"/>
      <c r="AV12" s="655"/>
      <c r="AW12" s="655"/>
      <c r="AX12" s="655"/>
      <c r="AY12" s="655"/>
      <c r="AZ12" s="655"/>
      <c r="BA12" s="655"/>
      <c r="BB12" s="655"/>
      <c r="BC12" s="655"/>
      <c r="BD12" s="655"/>
      <c r="BE12" s="655"/>
      <c r="BF12" s="656"/>
      <c r="BG12" s="657">
        <v>578497</v>
      </c>
      <c r="BH12" s="658"/>
      <c r="BI12" s="658"/>
      <c r="BJ12" s="658"/>
      <c r="BK12" s="658"/>
      <c r="BL12" s="658"/>
      <c r="BM12" s="658"/>
      <c r="BN12" s="659"/>
      <c r="BO12" s="695">
        <v>46.4</v>
      </c>
      <c r="BP12" s="695"/>
      <c r="BQ12" s="695"/>
      <c r="BR12" s="695"/>
      <c r="BS12" s="696" t="s">
        <v>147</v>
      </c>
      <c r="BT12" s="696"/>
      <c r="BU12" s="696"/>
      <c r="BV12" s="696"/>
      <c r="BW12" s="696"/>
      <c r="BX12" s="696"/>
      <c r="BY12" s="696"/>
      <c r="BZ12" s="696"/>
      <c r="CA12" s="696"/>
      <c r="CB12" s="734"/>
      <c r="CD12" s="654" t="s">
        <v>258</v>
      </c>
      <c r="CE12" s="655"/>
      <c r="CF12" s="655"/>
      <c r="CG12" s="655"/>
      <c r="CH12" s="655"/>
      <c r="CI12" s="655"/>
      <c r="CJ12" s="655"/>
      <c r="CK12" s="655"/>
      <c r="CL12" s="655"/>
      <c r="CM12" s="655"/>
      <c r="CN12" s="655"/>
      <c r="CO12" s="655"/>
      <c r="CP12" s="655"/>
      <c r="CQ12" s="656"/>
      <c r="CR12" s="657">
        <v>1134144</v>
      </c>
      <c r="CS12" s="658"/>
      <c r="CT12" s="658"/>
      <c r="CU12" s="658"/>
      <c r="CV12" s="658"/>
      <c r="CW12" s="658"/>
      <c r="CX12" s="658"/>
      <c r="CY12" s="659"/>
      <c r="CZ12" s="695">
        <v>9.6</v>
      </c>
      <c r="DA12" s="695"/>
      <c r="DB12" s="695"/>
      <c r="DC12" s="695"/>
      <c r="DD12" s="663">
        <v>2735</v>
      </c>
      <c r="DE12" s="658"/>
      <c r="DF12" s="658"/>
      <c r="DG12" s="658"/>
      <c r="DH12" s="658"/>
      <c r="DI12" s="658"/>
      <c r="DJ12" s="658"/>
      <c r="DK12" s="658"/>
      <c r="DL12" s="658"/>
      <c r="DM12" s="658"/>
      <c r="DN12" s="658"/>
      <c r="DO12" s="658"/>
      <c r="DP12" s="659"/>
      <c r="DQ12" s="663">
        <v>466861</v>
      </c>
      <c r="DR12" s="658"/>
      <c r="DS12" s="658"/>
      <c r="DT12" s="658"/>
      <c r="DU12" s="658"/>
      <c r="DV12" s="658"/>
      <c r="DW12" s="658"/>
      <c r="DX12" s="658"/>
      <c r="DY12" s="658"/>
      <c r="DZ12" s="658"/>
      <c r="EA12" s="658"/>
      <c r="EB12" s="658"/>
      <c r="EC12" s="694"/>
    </row>
    <row r="13" spans="2:143" ht="11.25" customHeight="1" x14ac:dyDescent="0.2">
      <c r="B13" s="654" t="s">
        <v>259</v>
      </c>
      <c r="C13" s="655"/>
      <c r="D13" s="655"/>
      <c r="E13" s="655"/>
      <c r="F13" s="655"/>
      <c r="G13" s="655"/>
      <c r="H13" s="655"/>
      <c r="I13" s="655"/>
      <c r="J13" s="655"/>
      <c r="K13" s="655"/>
      <c r="L13" s="655"/>
      <c r="M13" s="655"/>
      <c r="N13" s="655"/>
      <c r="O13" s="655"/>
      <c r="P13" s="655"/>
      <c r="Q13" s="656"/>
      <c r="R13" s="657" t="s">
        <v>188</v>
      </c>
      <c r="S13" s="658"/>
      <c r="T13" s="658"/>
      <c r="U13" s="658"/>
      <c r="V13" s="658"/>
      <c r="W13" s="658"/>
      <c r="X13" s="658"/>
      <c r="Y13" s="659"/>
      <c r="Z13" s="695" t="s">
        <v>188</v>
      </c>
      <c r="AA13" s="695"/>
      <c r="AB13" s="695"/>
      <c r="AC13" s="695"/>
      <c r="AD13" s="696" t="s">
        <v>238</v>
      </c>
      <c r="AE13" s="696"/>
      <c r="AF13" s="696"/>
      <c r="AG13" s="696"/>
      <c r="AH13" s="696"/>
      <c r="AI13" s="696"/>
      <c r="AJ13" s="696"/>
      <c r="AK13" s="696"/>
      <c r="AL13" s="660" t="s">
        <v>188</v>
      </c>
      <c r="AM13" s="661"/>
      <c r="AN13" s="661"/>
      <c r="AO13" s="697"/>
      <c r="AP13" s="654" t="s">
        <v>260</v>
      </c>
      <c r="AQ13" s="655"/>
      <c r="AR13" s="655"/>
      <c r="AS13" s="655"/>
      <c r="AT13" s="655"/>
      <c r="AU13" s="655"/>
      <c r="AV13" s="655"/>
      <c r="AW13" s="655"/>
      <c r="AX13" s="655"/>
      <c r="AY13" s="655"/>
      <c r="AZ13" s="655"/>
      <c r="BA13" s="655"/>
      <c r="BB13" s="655"/>
      <c r="BC13" s="655"/>
      <c r="BD13" s="655"/>
      <c r="BE13" s="655"/>
      <c r="BF13" s="656"/>
      <c r="BG13" s="657">
        <v>575734</v>
      </c>
      <c r="BH13" s="658"/>
      <c r="BI13" s="658"/>
      <c r="BJ13" s="658"/>
      <c r="BK13" s="658"/>
      <c r="BL13" s="658"/>
      <c r="BM13" s="658"/>
      <c r="BN13" s="659"/>
      <c r="BO13" s="695">
        <v>46.2</v>
      </c>
      <c r="BP13" s="695"/>
      <c r="BQ13" s="695"/>
      <c r="BR13" s="695"/>
      <c r="BS13" s="696" t="s">
        <v>188</v>
      </c>
      <c r="BT13" s="696"/>
      <c r="BU13" s="696"/>
      <c r="BV13" s="696"/>
      <c r="BW13" s="696"/>
      <c r="BX13" s="696"/>
      <c r="BY13" s="696"/>
      <c r="BZ13" s="696"/>
      <c r="CA13" s="696"/>
      <c r="CB13" s="734"/>
      <c r="CD13" s="654" t="s">
        <v>261</v>
      </c>
      <c r="CE13" s="655"/>
      <c r="CF13" s="655"/>
      <c r="CG13" s="655"/>
      <c r="CH13" s="655"/>
      <c r="CI13" s="655"/>
      <c r="CJ13" s="655"/>
      <c r="CK13" s="655"/>
      <c r="CL13" s="655"/>
      <c r="CM13" s="655"/>
      <c r="CN13" s="655"/>
      <c r="CO13" s="655"/>
      <c r="CP13" s="655"/>
      <c r="CQ13" s="656"/>
      <c r="CR13" s="657">
        <v>499048</v>
      </c>
      <c r="CS13" s="658"/>
      <c r="CT13" s="658"/>
      <c r="CU13" s="658"/>
      <c r="CV13" s="658"/>
      <c r="CW13" s="658"/>
      <c r="CX13" s="658"/>
      <c r="CY13" s="659"/>
      <c r="CZ13" s="695">
        <v>4.2</v>
      </c>
      <c r="DA13" s="695"/>
      <c r="DB13" s="695"/>
      <c r="DC13" s="695"/>
      <c r="DD13" s="663">
        <v>339041</v>
      </c>
      <c r="DE13" s="658"/>
      <c r="DF13" s="658"/>
      <c r="DG13" s="658"/>
      <c r="DH13" s="658"/>
      <c r="DI13" s="658"/>
      <c r="DJ13" s="658"/>
      <c r="DK13" s="658"/>
      <c r="DL13" s="658"/>
      <c r="DM13" s="658"/>
      <c r="DN13" s="658"/>
      <c r="DO13" s="658"/>
      <c r="DP13" s="659"/>
      <c r="DQ13" s="663">
        <v>261320</v>
      </c>
      <c r="DR13" s="658"/>
      <c r="DS13" s="658"/>
      <c r="DT13" s="658"/>
      <c r="DU13" s="658"/>
      <c r="DV13" s="658"/>
      <c r="DW13" s="658"/>
      <c r="DX13" s="658"/>
      <c r="DY13" s="658"/>
      <c r="DZ13" s="658"/>
      <c r="EA13" s="658"/>
      <c r="EB13" s="658"/>
      <c r="EC13" s="694"/>
    </row>
    <row r="14" spans="2:143" ht="11.25" customHeight="1" x14ac:dyDescent="0.2">
      <c r="B14" s="654" t="s">
        <v>262</v>
      </c>
      <c r="C14" s="655"/>
      <c r="D14" s="655"/>
      <c r="E14" s="655"/>
      <c r="F14" s="655"/>
      <c r="G14" s="655"/>
      <c r="H14" s="655"/>
      <c r="I14" s="655"/>
      <c r="J14" s="655"/>
      <c r="K14" s="655"/>
      <c r="L14" s="655"/>
      <c r="M14" s="655"/>
      <c r="N14" s="655"/>
      <c r="O14" s="655"/>
      <c r="P14" s="655"/>
      <c r="Q14" s="656"/>
      <c r="R14" s="657" t="s">
        <v>147</v>
      </c>
      <c r="S14" s="658"/>
      <c r="T14" s="658"/>
      <c r="U14" s="658"/>
      <c r="V14" s="658"/>
      <c r="W14" s="658"/>
      <c r="X14" s="658"/>
      <c r="Y14" s="659"/>
      <c r="Z14" s="695" t="s">
        <v>238</v>
      </c>
      <c r="AA14" s="695"/>
      <c r="AB14" s="695"/>
      <c r="AC14" s="695"/>
      <c r="AD14" s="696" t="s">
        <v>147</v>
      </c>
      <c r="AE14" s="696"/>
      <c r="AF14" s="696"/>
      <c r="AG14" s="696"/>
      <c r="AH14" s="696"/>
      <c r="AI14" s="696"/>
      <c r="AJ14" s="696"/>
      <c r="AK14" s="696"/>
      <c r="AL14" s="660" t="s">
        <v>238</v>
      </c>
      <c r="AM14" s="661"/>
      <c r="AN14" s="661"/>
      <c r="AO14" s="697"/>
      <c r="AP14" s="654" t="s">
        <v>263</v>
      </c>
      <c r="AQ14" s="655"/>
      <c r="AR14" s="655"/>
      <c r="AS14" s="655"/>
      <c r="AT14" s="655"/>
      <c r="AU14" s="655"/>
      <c r="AV14" s="655"/>
      <c r="AW14" s="655"/>
      <c r="AX14" s="655"/>
      <c r="AY14" s="655"/>
      <c r="AZ14" s="655"/>
      <c r="BA14" s="655"/>
      <c r="BB14" s="655"/>
      <c r="BC14" s="655"/>
      <c r="BD14" s="655"/>
      <c r="BE14" s="655"/>
      <c r="BF14" s="656"/>
      <c r="BG14" s="657">
        <v>53909</v>
      </c>
      <c r="BH14" s="658"/>
      <c r="BI14" s="658"/>
      <c r="BJ14" s="658"/>
      <c r="BK14" s="658"/>
      <c r="BL14" s="658"/>
      <c r="BM14" s="658"/>
      <c r="BN14" s="659"/>
      <c r="BO14" s="695">
        <v>4.3</v>
      </c>
      <c r="BP14" s="695"/>
      <c r="BQ14" s="695"/>
      <c r="BR14" s="695"/>
      <c r="BS14" s="696" t="s">
        <v>238</v>
      </c>
      <c r="BT14" s="696"/>
      <c r="BU14" s="696"/>
      <c r="BV14" s="696"/>
      <c r="BW14" s="696"/>
      <c r="BX14" s="696"/>
      <c r="BY14" s="696"/>
      <c r="BZ14" s="696"/>
      <c r="CA14" s="696"/>
      <c r="CB14" s="734"/>
      <c r="CD14" s="654" t="s">
        <v>264</v>
      </c>
      <c r="CE14" s="655"/>
      <c r="CF14" s="655"/>
      <c r="CG14" s="655"/>
      <c r="CH14" s="655"/>
      <c r="CI14" s="655"/>
      <c r="CJ14" s="655"/>
      <c r="CK14" s="655"/>
      <c r="CL14" s="655"/>
      <c r="CM14" s="655"/>
      <c r="CN14" s="655"/>
      <c r="CO14" s="655"/>
      <c r="CP14" s="655"/>
      <c r="CQ14" s="656"/>
      <c r="CR14" s="657">
        <v>398566</v>
      </c>
      <c r="CS14" s="658"/>
      <c r="CT14" s="658"/>
      <c r="CU14" s="658"/>
      <c r="CV14" s="658"/>
      <c r="CW14" s="658"/>
      <c r="CX14" s="658"/>
      <c r="CY14" s="659"/>
      <c r="CZ14" s="695">
        <v>3.4</v>
      </c>
      <c r="DA14" s="695"/>
      <c r="DB14" s="695"/>
      <c r="DC14" s="695"/>
      <c r="DD14" s="663">
        <v>47092</v>
      </c>
      <c r="DE14" s="658"/>
      <c r="DF14" s="658"/>
      <c r="DG14" s="658"/>
      <c r="DH14" s="658"/>
      <c r="DI14" s="658"/>
      <c r="DJ14" s="658"/>
      <c r="DK14" s="658"/>
      <c r="DL14" s="658"/>
      <c r="DM14" s="658"/>
      <c r="DN14" s="658"/>
      <c r="DO14" s="658"/>
      <c r="DP14" s="659"/>
      <c r="DQ14" s="663">
        <v>354748</v>
      </c>
      <c r="DR14" s="658"/>
      <c r="DS14" s="658"/>
      <c r="DT14" s="658"/>
      <c r="DU14" s="658"/>
      <c r="DV14" s="658"/>
      <c r="DW14" s="658"/>
      <c r="DX14" s="658"/>
      <c r="DY14" s="658"/>
      <c r="DZ14" s="658"/>
      <c r="EA14" s="658"/>
      <c r="EB14" s="658"/>
      <c r="EC14" s="694"/>
    </row>
    <row r="15" spans="2:143" ht="11.25" customHeight="1" x14ac:dyDescent="0.2">
      <c r="B15" s="654" t="s">
        <v>265</v>
      </c>
      <c r="C15" s="655"/>
      <c r="D15" s="655"/>
      <c r="E15" s="655"/>
      <c r="F15" s="655"/>
      <c r="G15" s="655"/>
      <c r="H15" s="655"/>
      <c r="I15" s="655"/>
      <c r="J15" s="655"/>
      <c r="K15" s="655"/>
      <c r="L15" s="655"/>
      <c r="M15" s="655"/>
      <c r="N15" s="655"/>
      <c r="O15" s="655"/>
      <c r="P15" s="655"/>
      <c r="Q15" s="656"/>
      <c r="R15" s="657" t="s">
        <v>238</v>
      </c>
      <c r="S15" s="658"/>
      <c r="T15" s="658"/>
      <c r="U15" s="658"/>
      <c r="V15" s="658"/>
      <c r="W15" s="658"/>
      <c r="X15" s="658"/>
      <c r="Y15" s="659"/>
      <c r="Z15" s="695" t="s">
        <v>188</v>
      </c>
      <c r="AA15" s="695"/>
      <c r="AB15" s="695"/>
      <c r="AC15" s="695"/>
      <c r="AD15" s="696" t="s">
        <v>238</v>
      </c>
      <c r="AE15" s="696"/>
      <c r="AF15" s="696"/>
      <c r="AG15" s="696"/>
      <c r="AH15" s="696"/>
      <c r="AI15" s="696"/>
      <c r="AJ15" s="696"/>
      <c r="AK15" s="696"/>
      <c r="AL15" s="660" t="s">
        <v>188</v>
      </c>
      <c r="AM15" s="661"/>
      <c r="AN15" s="661"/>
      <c r="AO15" s="697"/>
      <c r="AP15" s="654" t="s">
        <v>266</v>
      </c>
      <c r="AQ15" s="655"/>
      <c r="AR15" s="655"/>
      <c r="AS15" s="655"/>
      <c r="AT15" s="655"/>
      <c r="AU15" s="655"/>
      <c r="AV15" s="655"/>
      <c r="AW15" s="655"/>
      <c r="AX15" s="655"/>
      <c r="AY15" s="655"/>
      <c r="AZ15" s="655"/>
      <c r="BA15" s="655"/>
      <c r="BB15" s="655"/>
      <c r="BC15" s="655"/>
      <c r="BD15" s="655"/>
      <c r="BE15" s="655"/>
      <c r="BF15" s="656"/>
      <c r="BG15" s="657">
        <v>96149</v>
      </c>
      <c r="BH15" s="658"/>
      <c r="BI15" s="658"/>
      <c r="BJ15" s="658"/>
      <c r="BK15" s="658"/>
      <c r="BL15" s="658"/>
      <c r="BM15" s="658"/>
      <c r="BN15" s="659"/>
      <c r="BO15" s="695">
        <v>7.7</v>
      </c>
      <c r="BP15" s="695"/>
      <c r="BQ15" s="695"/>
      <c r="BR15" s="695"/>
      <c r="BS15" s="696" t="s">
        <v>188</v>
      </c>
      <c r="BT15" s="696"/>
      <c r="BU15" s="696"/>
      <c r="BV15" s="696"/>
      <c r="BW15" s="696"/>
      <c r="BX15" s="696"/>
      <c r="BY15" s="696"/>
      <c r="BZ15" s="696"/>
      <c r="CA15" s="696"/>
      <c r="CB15" s="734"/>
      <c r="CD15" s="654" t="s">
        <v>267</v>
      </c>
      <c r="CE15" s="655"/>
      <c r="CF15" s="655"/>
      <c r="CG15" s="655"/>
      <c r="CH15" s="655"/>
      <c r="CI15" s="655"/>
      <c r="CJ15" s="655"/>
      <c r="CK15" s="655"/>
      <c r="CL15" s="655"/>
      <c r="CM15" s="655"/>
      <c r="CN15" s="655"/>
      <c r="CO15" s="655"/>
      <c r="CP15" s="655"/>
      <c r="CQ15" s="656"/>
      <c r="CR15" s="657">
        <v>2413569</v>
      </c>
      <c r="CS15" s="658"/>
      <c r="CT15" s="658"/>
      <c r="CU15" s="658"/>
      <c r="CV15" s="658"/>
      <c r="CW15" s="658"/>
      <c r="CX15" s="658"/>
      <c r="CY15" s="659"/>
      <c r="CZ15" s="695">
        <v>20.5</v>
      </c>
      <c r="DA15" s="695"/>
      <c r="DB15" s="695"/>
      <c r="DC15" s="695"/>
      <c r="DD15" s="663">
        <v>1657059</v>
      </c>
      <c r="DE15" s="658"/>
      <c r="DF15" s="658"/>
      <c r="DG15" s="658"/>
      <c r="DH15" s="658"/>
      <c r="DI15" s="658"/>
      <c r="DJ15" s="658"/>
      <c r="DK15" s="658"/>
      <c r="DL15" s="658"/>
      <c r="DM15" s="658"/>
      <c r="DN15" s="658"/>
      <c r="DO15" s="658"/>
      <c r="DP15" s="659"/>
      <c r="DQ15" s="663">
        <v>736488</v>
      </c>
      <c r="DR15" s="658"/>
      <c r="DS15" s="658"/>
      <c r="DT15" s="658"/>
      <c r="DU15" s="658"/>
      <c r="DV15" s="658"/>
      <c r="DW15" s="658"/>
      <c r="DX15" s="658"/>
      <c r="DY15" s="658"/>
      <c r="DZ15" s="658"/>
      <c r="EA15" s="658"/>
      <c r="EB15" s="658"/>
      <c r="EC15" s="694"/>
    </row>
    <row r="16" spans="2:143" ht="11.25" customHeight="1" x14ac:dyDescent="0.2">
      <c r="B16" s="654" t="s">
        <v>268</v>
      </c>
      <c r="C16" s="655"/>
      <c r="D16" s="655"/>
      <c r="E16" s="655"/>
      <c r="F16" s="655"/>
      <c r="G16" s="655"/>
      <c r="H16" s="655"/>
      <c r="I16" s="655"/>
      <c r="J16" s="655"/>
      <c r="K16" s="655"/>
      <c r="L16" s="655"/>
      <c r="M16" s="655"/>
      <c r="N16" s="655"/>
      <c r="O16" s="655"/>
      <c r="P16" s="655"/>
      <c r="Q16" s="656"/>
      <c r="R16" s="657">
        <v>5447</v>
      </c>
      <c r="S16" s="658"/>
      <c r="T16" s="658"/>
      <c r="U16" s="658"/>
      <c r="V16" s="658"/>
      <c r="W16" s="658"/>
      <c r="X16" s="658"/>
      <c r="Y16" s="659"/>
      <c r="Z16" s="695">
        <v>0</v>
      </c>
      <c r="AA16" s="695"/>
      <c r="AB16" s="695"/>
      <c r="AC16" s="695"/>
      <c r="AD16" s="696">
        <v>5447</v>
      </c>
      <c r="AE16" s="696"/>
      <c r="AF16" s="696"/>
      <c r="AG16" s="696"/>
      <c r="AH16" s="696"/>
      <c r="AI16" s="696"/>
      <c r="AJ16" s="696"/>
      <c r="AK16" s="696"/>
      <c r="AL16" s="660">
        <v>0.1</v>
      </c>
      <c r="AM16" s="661"/>
      <c r="AN16" s="661"/>
      <c r="AO16" s="697"/>
      <c r="AP16" s="654" t="s">
        <v>269</v>
      </c>
      <c r="AQ16" s="655"/>
      <c r="AR16" s="655"/>
      <c r="AS16" s="655"/>
      <c r="AT16" s="655"/>
      <c r="AU16" s="655"/>
      <c r="AV16" s="655"/>
      <c r="AW16" s="655"/>
      <c r="AX16" s="655"/>
      <c r="AY16" s="655"/>
      <c r="AZ16" s="655"/>
      <c r="BA16" s="655"/>
      <c r="BB16" s="655"/>
      <c r="BC16" s="655"/>
      <c r="BD16" s="655"/>
      <c r="BE16" s="655"/>
      <c r="BF16" s="656"/>
      <c r="BG16" s="657" t="s">
        <v>188</v>
      </c>
      <c r="BH16" s="658"/>
      <c r="BI16" s="658"/>
      <c r="BJ16" s="658"/>
      <c r="BK16" s="658"/>
      <c r="BL16" s="658"/>
      <c r="BM16" s="658"/>
      <c r="BN16" s="659"/>
      <c r="BO16" s="695" t="s">
        <v>188</v>
      </c>
      <c r="BP16" s="695"/>
      <c r="BQ16" s="695"/>
      <c r="BR16" s="695"/>
      <c r="BS16" s="696" t="s">
        <v>238</v>
      </c>
      <c r="BT16" s="696"/>
      <c r="BU16" s="696"/>
      <c r="BV16" s="696"/>
      <c r="BW16" s="696"/>
      <c r="BX16" s="696"/>
      <c r="BY16" s="696"/>
      <c r="BZ16" s="696"/>
      <c r="CA16" s="696"/>
      <c r="CB16" s="734"/>
      <c r="CD16" s="654" t="s">
        <v>270</v>
      </c>
      <c r="CE16" s="655"/>
      <c r="CF16" s="655"/>
      <c r="CG16" s="655"/>
      <c r="CH16" s="655"/>
      <c r="CI16" s="655"/>
      <c r="CJ16" s="655"/>
      <c r="CK16" s="655"/>
      <c r="CL16" s="655"/>
      <c r="CM16" s="655"/>
      <c r="CN16" s="655"/>
      <c r="CO16" s="655"/>
      <c r="CP16" s="655"/>
      <c r="CQ16" s="656"/>
      <c r="CR16" s="657">
        <v>100079</v>
      </c>
      <c r="CS16" s="658"/>
      <c r="CT16" s="658"/>
      <c r="CU16" s="658"/>
      <c r="CV16" s="658"/>
      <c r="CW16" s="658"/>
      <c r="CX16" s="658"/>
      <c r="CY16" s="659"/>
      <c r="CZ16" s="695">
        <v>0.8</v>
      </c>
      <c r="DA16" s="695"/>
      <c r="DB16" s="695"/>
      <c r="DC16" s="695"/>
      <c r="DD16" s="663" t="s">
        <v>238</v>
      </c>
      <c r="DE16" s="658"/>
      <c r="DF16" s="658"/>
      <c r="DG16" s="658"/>
      <c r="DH16" s="658"/>
      <c r="DI16" s="658"/>
      <c r="DJ16" s="658"/>
      <c r="DK16" s="658"/>
      <c r="DL16" s="658"/>
      <c r="DM16" s="658"/>
      <c r="DN16" s="658"/>
      <c r="DO16" s="658"/>
      <c r="DP16" s="659"/>
      <c r="DQ16" s="663">
        <v>26721</v>
      </c>
      <c r="DR16" s="658"/>
      <c r="DS16" s="658"/>
      <c r="DT16" s="658"/>
      <c r="DU16" s="658"/>
      <c r="DV16" s="658"/>
      <c r="DW16" s="658"/>
      <c r="DX16" s="658"/>
      <c r="DY16" s="658"/>
      <c r="DZ16" s="658"/>
      <c r="EA16" s="658"/>
      <c r="EB16" s="658"/>
      <c r="EC16" s="694"/>
    </row>
    <row r="17" spans="2:133" ht="11.25" customHeight="1" x14ac:dyDescent="0.2">
      <c r="B17" s="654" t="s">
        <v>271</v>
      </c>
      <c r="C17" s="655"/>
      <c r="D17" s="655"/>
      <c r="E17" s="655"/>
      <c r="F17" s="655"/>
      <c r="G17" s="655"/>
      <c r="H17" s="655"/>
      <c r="I17" s="655"/>
      <c r="J17" s="655"/>
      <c r="K17" s="655"/>
      <c r="L17" s="655"/>
      <c r="M17" s="655"/>
      <c r="N17" s="655"/>
      <c r="O17" s="655"/>
      <c r="P17" s="655"/>
      <c r="Q17" s="656"/>
      <c r="R17" s="657">
        <v>25630</v>
      </c>
      <c r="S17" s="658"/>
      <c r="T17" s="658"/>
      <c r="U17" s="658"/>
      <c r="V17" s="658"/>
      <c r="W17" s="658"/>
      <c r="X17" s="658"/>
      <c r="Y17" s="659"/>
      <c r="Z17" s="695">
        <v>0.2</v>
      </c>
      <c r="AA17" s="695"/>
      <c r="AB17" s="695"/>
      <c r="AC17" s="695"/>
      <c r="AD17" s="696">
        <v>25630</v>
      </c>
      <c r="AE17" s="696"/>
      <c r="AF17" s="696"/>
      <c r="AG17" s="696"/>
      <c r="AH17" s="696"/>
      <c r="AI17" s="696"/>
      <c r="AJ17" s="696"/>
      <c r="AK17" s="696"/>
      <c r="AL17" s="660">
        <v>0.6</v>
      </c>
      <c r="AM17" s="661"/>
      <c r="AN17" s="661"/>
      <c r="AO17" s="697"/>
      <c r="AP17" s="654" t="s">
        <v>272</v>
      </c>
      <c r="AQ17" s="655"/>
      <c r="AR17" s="655"/>
      <c r="AS17" s="655"/>
      <c r="AT17" s="655"/>
      <c r="AU17" s="655"/>
      <c r="AV17" s="655"/>
      <c r="AW17" s="655"/>
      <c r="AX17" s="655"/>
      <c r="AY17" s="655"/>
      <c r="AZ17" s="655"/>
      <c r="BA17" s="655"/>
      <c r="BB17" s="655"/>
      <c r="BC17" s="655"/>
      <c r="BD17" s="655"/>
      <c r="BE17" s="655"/>
      <c r="BF17" s="656"/>
      <c r="BG17" s="657" t="s">
        <v>238</v>
      </c>
      <c r="BH17" s="658"/>
      <c r="BI17" s="658"/>
      <c r="BJ17" s="658"/>
      <c r="BK17" s="658"/>
      <c r="BL17" s="658"/>
      <c r="BM17" s="658"/>
      <c r="BN17" s="659"/>
      <c r="BO17" s="695" t="s">
        <v>238</v>
      </c>
      <c r="BP17" s="695"/>
      <c r="BQ17" s="695"/>
      <c r="BR17" s="695"/>
      <c r="BS17" s="696" t="s">
        <v>238</v>
      </c>
      <c r="BT17" s="696"/>
      <c r="BU17" s="696"/>
      <c r="BV17" s="696"/>
      <c r="BW17" s="696"/>
      <c r="BX17" s="696"/>
      <c r="BY17" s="696"/>
      <c r="BZ17" s="696"/>
      <c r="CA17" s="696"/>
      <c r="CB17" s="734"/>
      <c r="CD17" s="654" t="s">
        <v>273</v>
      </c>
      <c r="CE17" s="655"/>
      <c r="CF17" s="655"/>
      <c r="CG17" s="655"/>
      <c r="CH17" s="655"/>
      <c r="CI17" s="655"/>
      <c r="CJ17" s="655"/>
      <c r="CK17" s="655"/>
      <c r="CL17" s="655"/>
      <c r="CM17" s="655"/>
      <c r="CN17" s="655"/>
      <c r="CO17" s="655"/>
      <c r="CP17" s="655"/>
      <c r="CQ17" s="656"/>
      <c r="CR17" s="657">
        <v>855544</v>
      </c>
      <c r="CS17" s="658"/>
      <c r="CT17" s="658"/>
      <c r="CU17" s="658"/>
      <c r="CV17" s="658"/>
      <c r="CW17" s="658"/>
      <c r="CX17" s="658"/>
      <c r="CY17" s="659"/>
      <c r="CZ17" s="695">
        <v>7.3</v>
      </c>
      <c r="DA17" s="695"/>
      <c r="DB17" s="695"/>
      <c r="DC17" s="695"/>
      <c r="DD17" s="663" t="s">
        <v>238</v>
      </c>
      <c r="DE17" s="658"/>
      <c r="DF17" s="658"/>
      <c r="DG17" s="658"/>
      <c r="DH17" s="658"/>
      <c r="DI17" s="658"/>
      <c r="DJ17" s="658"/>
      <c r="DK17" s="658"/>
      <c r="DL17" s="658"/>
      <c r="DM17" s="658"/>
      <c r="DN17" s="658"/>
      <c r="DO17" s="658"/>
      <c r="DP17" s="659"/>
      <c r="DQ17" s="663">
        <v>843124</v>
      </c>
      <c r="DR17" s="658"/>
      <c r="DS17" s="658"/>
      <c r="DT17" s="658"/>
      <c r="DU17" s="658"/>
      <c r="DV17" s="658"/>
      <c r="DW17" s="658"/>
      <c r="DX17" s="658"/>
      <c r="DY17" s="658"/>
      <c r="DZ17" s="658"/>
      <c r="EA17" s="658"/>
      <c r="EB17" s="658"/>
      <c r="EC17" s="694"/>
    </row>
    <row r="18" spans="2:133" ht="11.25" customHeight="1" x14ac:dyDescent="0.2">
      <c r="B18" s="654" t="s">
        <v>274</v>
      </c>
      <c r="C18" s="655"/>
      <c r="D18" s="655"/>
      <c r="E18" s="655"/>
      <c r="F18" s="655"/>
      <c r="G18" s="655"/>
      <c r="H18" s="655"/>
      <c r="I18" s="655"/>
      <c r="J18" s="655"/>
      <c r="K18" s="655"/>
      <c r="L18" s="655"/>
      <c r="M18" s="655"/>
      <c r="N18" s="655"/>
      <c r="O18" s="655"/>
      <c r="P18" s="655"/>
      <c r="Q18" s="656"/>
      <c r="R18" s="657">
        <v>4962</v>
      </c>
      <c r="S18" s="658"/>
      <c r="T18" s="658"/>
      <c r="U18" s="658"/>
      <c r="V18" s="658"/>
      <c r="W18" s="658"/>
      <c r="X18" s="658"/>
      <c r="Y18" s="659"/>
      <c r="Z18" s="695">
        <v>0</v>
      </c>
      <c r="AA18" s="695"/>
      <c r="AB18" s="695"/>
      <c r="AC18" s="695"/>
      <c r="AD18" s="696">
        <v>4962</v>
      </c>
      <c r="AE18" s="696"/>
      <c r="AF18" s="696"/>
      <c r="AG18" s="696"/>
      <c r="AH18" s="696"/>
      <c r="AI18" s="696"/>
      <c r="AJ18" s="696"/>
      <c r="AK18" s="696"/>
      <c r="AL18" s="660">
        <v>0.1</v>
      </c>
      <c r="AM18" s="661"/>
      <c r="AN18" s="661"/>
      <c r="AO18" s="697"/>
      <c r="AP18" s="654" t="s">
        <v>275</v>
      </c>
      <c r="AQ18" s="655"/>
      <c r="AR18" s="655"/>
      <c r="AS18" s="655"/>
      <c r="AT18" s="655"/>
      <c r="AU18" s="655"/>
      <c r="AV18" s="655"/>
      <c r="AW18" s="655"/>
      <c r="AX18" s="655"/>
      <c r="AY18" s="655"/>
      <c r="AZ18" s="655"/>
      <c r="BA18" s="655"/>
      <c r="BB18" s="655"/>
      <c r="BC18" s="655"/>
      <c r="BD18" s="655"/>
      <c r="BE18" s="655"/>
      <c r="BF18" s="656"/>
      <c r="BG18" s="657" t="s">
        <v>188</v>
      </c>
      <c r="BH18" s="658"/>
      <c r="BI18" s="658"/>
      <c r="BJ18" s="658"/>
      <c r="BK18" s="658"/>
      <c r="BL18" s="658"/>
      <c r="BM18" s="658"/>
      <c r="BN18" s="659"/>
      <c r="BO18" s="695" t="s">
        <v>147</v>
      </c>
      <c r="BP18" s="695"/>
      <c r="BQ18" s="695"/>
      <c r="BR18" s="695"/>
      <c r="BS18" s="696" t="s">
        <v>147</v>
      </c>
      <c r="BT18" s="696"/>
      <c r="BU18" s="696"/>
      <c r="BV18" s="696"/>
      <c r="BW18" s="696"/>
      <c r="BX18" s="696"/>
      <c r="BY18" s="696"/>
      <c r="BZ18" s="696"/>
      <c r="CA18" s="696"/>
      <c r="CB18" s="734"/>
      <c r="CD18" s="654" t="s">
        <v>276</v>
      </c>
      <c r="CE18" s="655"/>
      <c r="CF18" s="655"/>
      <c r="CG18" s="655"/>
      <c r="CH18" s="655"/>
      <c r="CI18" s="655"/>
      <c r="CJ18" s="655"/>
      <c r="CK18" s="655"/>
      <c r="CL18" s="655"/>
      <c r="CM18" s="655"/>
      <c r="CN18" s="655"/>
      <c r="CO18" s="655"/>
      <c r="CP18" s="655"/>
      <c r="CQ18" s="656"/>
      <c r="CR18" s="657" t="s">
        <v>147</v>
      </c>
      <c r="CS18" s="658"/>
      <c r="CT18" s="658"/>
      <c r="CU18" s="658"/>
      <c r="CV18" s="658"/>
      <c r="CW18" s="658"/>
      <c r="CX18" s="658"/>
      <c r="CY18" s="659"/>
      <c r="CZ18" s="695" t="s">
        <v>188</v>
      </c>
      <c r="DA18" s="695"/>
      <c r="DB18" s="695"/>
      <c r="DC18" s="695"/>
      <c r="DD18" s="663" t="s">
        <v>245</v>
      </c>
      <c r="DE18" s="658"/>
      <c r="DF18" s="658"/>
      <c r="DG18" s="658"/>
      <c r="DH18" s="658"/>
      <c r="DI18" s="658"/>
      <c r="DJ18" s="658"/>
      <c r="DK18" s="658"/>
      <c r="DL18" s="658"/>
      <c r="DM18" s="658"/>
      <c r="DN18" s="658"/>
      <c r="DO18" s="658"/>
      <c r="DP18" s="659"/>
      <c r="DQ18" s="663" t="s">
        <v>188</v>
      </c>
      <c r="DR18" s="658"/>
      <c r="DS18" s="658"/>
      <c r="DT18" s="658"/>
      <c r="DU18" s="658"/>
      <c r="DV18" s="658"/>
      <c r="DW18" s="658"/>
      <c r="DX18" s="658"/>
      <c r="DY18" s="658"/>
      <c r="DZ18" s="658"/>
      <c r="EA18" s="658"/>
      <c r="EB18" s="658"/>
      <c r="EC18" s="694"/>
    </row>
    <row r="19" spans="2:133" ht="11.25" customHeight="1" x14ac:dyDescent="0.2">
      <c r="B19" s="654" t="s">
        <v>277</v>
      </c>
      <c r="C19" s="655"/>
      <c r="D19" s="655"/>
      <c r="E19" s="655"/>
      <c r="F19" s="655"/>
      <c r="G19" s="655"/>
      <c r="H19" s="655"/>
      <c r="I19" s="655"/>
      <c r="J19" s="655"/>
      <c r="K19" s="655"/>
      <c r="L19" s="655"/>
      <c r="M19" s="655"/>
      <c r="N19" s="655"/>
      <c r="O19" s="655"/>
      <c r="P19" s="655"/>
      <c r="Q19" s="656"/>
      <c r="R19" s="657">
        <v>4962</v>
      </c>
      <c r="S19" s="658"/>
      <c r="T19" s="658"/>
      <c r="U19" s="658"/>
      <c r="V19" s="658"/>
      <c r="W19" s="658"/>
      <c r="X19" s="658"/>
      <c r="Y19" s="659"/>
      <c r="Z19" s="695">
        <v>0</v>
      </c>
      <c r="AA19" s="695"/>
      <c r="AB19" s="695"/>
      <c r="AC19" s="695"/>
      <c r="AD19" s="696">
        <v>4962</v>
      </c>
      <c r="AE19" s="696"/>
      <c r="AF19" s="696"/>
      <c r="AG19" s="696"/>
      <c r="AH19" s="696"/>
      <c r="AI19" s="696"/>
      <c r="AJ19" s="696"/>
      <c r="AK19" s="696"/>
      <c r="AL19" s="660">
        <v>0.1</v>
      </c>
      <c r="AM19" s="661"/>
      <c r="AN19" s="661"/>
      <c r="AO19" s="697"/>
      <c r="AP19" s="654" t="s">
        <v>278</v>
      </c>
      <c r="AQ19" s="655"/>
      <c r="AR19" s="655"/>
      <c r="AS19" s="655"/>
      <c r="AT19" s="655"/>
      <c r="AU19" s="655"/>
      <c r="AV19" s="655"/>
      <c r="AW19" s="655"/>
      <c r="AX19" s="655"/>
      <c r="AY19" s="655"/>
      <c r="AZ19" s="655"/>
      <c r="BA19" s="655"/>
      <c r="BB19" s="655"/>
      <c r="BC19" s="655"/>
      <c r="BD19" s="655"/>
      <c r="BE19" s="655"/>
      <c r="BF19" s="656"/>
      <c r="BG19" s="657" t="s">
        <v>238</v>
      </c>
      <c r="BH19" s="658"/>
      <c r="BI19" s="658"/>
      <c r="BJ19" s="658"/>
      <c r="BK19" s="658"/>
      <c r="BL19" s="658"/>
      <c r="BM19" s="658"/>
      <c r="BN19" s="659"/>
      <c r="BO19" s="695" t="s">
        <v>147</v>
      </c>
      <c r="BP19" s="695"/>
      <c r="BQ19" s="695"/>
      <c r="BR19" s="695"/>
      <c r="BS19" s="696" t="s">
        <v>238</v>
      </c>
      <c r="BT19" s="696"/>
      <c r="BU19" s="696"/>
      <c r="BV19" s="696"/>
      <c r="BW19" s="696"/>
      <c r="BX19" s="696"/>
      <c r="BY19" s="696"/>
      <c r="BZ19" s="696"/>
      <c r="CA19" s="696"/>
      <c r="CB19" s="734"/>
      <c r="CD19" s="654" t="s">
        <v>279</v>
      </c>
      <c r="CE19" s="655"/>
      <c r="CF19" s="655"/>
      <c r="CG19" s="655"/>
      <c r="CH19" s="655"/>
      <c r="CI19" s="655"/>
      <c r="CJ19" s="655"/>
      <c r="CK19" s="655"/>
      <c r="CL19" s="655"/>
      <c r="CM19" s="655"/>
      <c r="CN19" s="655"/>
      <c r="CO19" s="655"/>
      <c r="CP19" s="655"/>
      <c r="CQ19" s="656"/>
      <c r="CR19" s="657" t="s">
        <v>238</v>
      </c>
      <c r="CS19" s="658"/>
      <c r="CT19" s="658"/>
      <c r="CU19" s="658"/>
      <c r="CV19" s="658"/>
      <c r="CW19" s="658"/>
      <c r="CX19" s="658"/>
      <c r="CY19" s="659"/>
      <c r="CZ19" s="695" t="s">
        <v>238</v>
      </c>
      <c r="DA19" s="695"/>
      <c r="DB19" s="695"/>
      <c r="DC19" s="695"/>
      <c r="DD19" s="663" t="s">
        <v>188</v>
      </c>
      <c r="DE19" s="658"/>
      <c r="DF19" s="658"/>
      <c r="DG19" s="658"/>
      <c r="DH19" s="658"/>
      <c r="DI19" s="658"/>
      <c r="DJ19" s="658"/>
      <c r="DK19" s="658"/>
      <c r="DL19" s="658"/>
      <c r="DM19" s="658"/>
      <c r="DN19" s="658"/>
      <c r="DO19" s="658"/>
      <c r="DP19" s="659"/>
      <c r="DQ19" s="663" t="s">
        <v>245</v>
      </c>
      <c r="DR19" s="658"/>
      <c r="DS19" s="658"/>
      <c r="DT19" s="658"/>
      <c r="DU19" s="658"/>
      <c r="DV19" s="658"/>
      <c r="DW19" s="658"/>
      <c r="DX19" s="658"/>
      <c r="DY19" s="658"/>
      <c r="DZ19" s="658"/>
      <c r="EA19" s="658"/>
      <c r="EB19" s="658"/>
      <c r="EC19" s="694"/>
    </row>
    <row r="20" spans="2:133" ht="11.25" customHeight="1" x14ac:dyDescent="0.2">
      <c r="B20" s="724" t="s">
        <v>280</v>
      </c>
      <c r="C20" s="725"/>
      <c r="D20" s="725"/>
      <c r="E20" s="725"/>
      <c r="F20" s="725"/>
      <c r="G20" s="725"/>
      <c r="H20" s="725"/>
      <c r="I20" s="725"/>
      <c r="J20" s="725"/>
      <c r="K20" s="725"/>
      <c r="L20" s="725"/>
      <c r="M20" s="725"/>
      <c r="N20" s="725"/>
      <c r="O20" s="725"/>
      <c r="P20" s="725"/>
      <c r="Q20" s="726"/>
      <c r="R20" s="657" t="s">
        <v>147</v>
      </c>
      <c r="S20" s="658"/>
      <c r="T20" s="658"/>
      <c r="U20" s="658"/>
      <c r="V20" s="658"/>
      <c r="W20" s="658"/>
      <c r="X20" s="658"/>
      <c r="Y20" s="659"/>
      <c r="Z20" s="695" t="s">
        <v>188</v>
      </c>
      <c r="AA20" s="695"/>
      <c r="AB20" s="695"/>
      <c r="AC20" s="695"/>
      <c r="AD20" s="696" t="s">
        <v>188</v>
      </c>
      <c r="AE20" s="696"/>
      <c r="AF20" s="696"/>
      <c r="AG20" s="696"/>
      <c r="AH20" s="696"/>
      <c r="AI20" s="696"/>
      <c r="AJ20" s="696"/>
      <c r="AK20" s="696"/>
      <c r="AL20" s="660" t="s">
        <v>188</v>
      </c>
      <c r="AM20" s="661"/>
      <c r="AN20" s="661"/>
      <c r="AO20" s="697"/>
      <c r="AP20" s="654" t="s">
        <v>281</v>
      </c>
      <c r="AQ20" s="655"/>
      <c r="AR20" s="655"/>
      <c r="AS20" s="655"/>
      <c r="AT20" s="655"/>
      <c r="AU20" s="655"/>
      <c r="AV20" s="655"/>
      <c r="AW20" s="655"/>
      <c r="AX20" s="655"/>
      <c r="AY20" s="655"/>
      <c r="AZ20" s="655"/>
      <c r="BA20" s="655"/>
      <c r="BB20" s="655"/>
      <c r="BC20" s="655"/>
      <c r="BD20" s="655"/>
      <c r="BE20" s="655"/>
      <c r="BF20" s="656"/>
      <c r="BG20" s="657" t="s">
        <v>147</v>
      </c>
      <c r="BH20" s="658"/>
      <c r="BI20" s="658"/>
      <c r="BJ20" s="658"/>
      <c r="BK20" s="658"/>
      <c r="BL20" s="658"/>
      <c r="BM20" s="658"/>
      <c r="BN20" s="659"/>
      <c r="BO20" s="695" t="s">
        <v>188</v>
      </c>
      <c r="BP20" s="695"/>
      <c r="BQ20" s="695"/>
      <c r="BR20" s="695"/>
      <c r="BS20" s="696" t="s">
        <v>188</v>
      </c>
      <c r="BT20" s="696"/>
      <c r="BU20" s="696"/>
      <c r="BV20" s="696"/>
      <c r="BW20" s="696"/>
      <c r="BX20" s="696"/>
      <c r="BY20" s="696"/>
      <c r="BZ20" s="696"/>
      <c r="CA20" s="696"/>
      <c r="CB20" s="734"/>
      <c r="CD20" s="654" t="s">
        <v>282</v>
      </c>
      <c r="CE20" s="655"/>
      <c r="CF20" s="655"/>
      <c r="CG20" s="655"/>
      <c r="CH20" s="655"/>
      <c r="CI20" s="655"/>
      <c r="CJ20" s="655"/>
      <c r="CK20" s="655"/>
      <c r="CL20" s="655"/>
      <c r="CM20" s="655"/>
      <c r="CN20" s="655"/>
      <c r="CO20" s="655"/>
      <c r="CP20" s="655"/>
      <c r="CQ20" s="656"/>
      <c r="CR20" s="657">
        <v>11795943</v>
      </c>
      <c r="CS20" s="658"/>
      <c r="CT20" s="658"/>
      <c r="CU20" s="658"/>
      <c r="CV20" s="658"/>
      <c r="CW20" s="658"/>
      <c r="CX20" s="658"/>
      <c r="CY20" s="659"/>
      <c r="CZ20" s="695">
        <v>100</v>
      </c>
      <c r="DA20" s="695"/>
      <c r="DB20" s="695"/>
      <c r="DC20" s="695"/>
      <c r="DD20" s="663">
        <v>2536198</v>
      </c>
      <c r="DE20" s="658"/>
      <c r="DF20" s="658"/>
      <c r="DG20" s="658"/>
      <c r="DH20" s="658"/>
      <c r="DI20" s="658"/>
      <c r="DJ20" s="658"/>
      <c r="DK20" s="658"/>
      <c r="DL20" s="658"/>
      <c r="DM20" s="658"/>
      <c r="DN20" s="658"/>
      <c r="DO20" s="658"/>
      <c r="DP20" s="659"/>
      <c r="DQ20" s="663">
        <v>5809122</v>
      </c>
      <c r="DR20" s="658"/>
      <c r="DS20" s="658"/>
      <c r="DT20" s="658"/>
      <c r="DU20" s="658"/>
      <c r="DV20" s="658"/>
      <c r="DW20" s="658"/>
      <c r="DX20" s="658"/>
      <c r="DY20" s="658"/>
      <c r="DZ20" s="658"/>
      <c r="EA20" s="658"/>
      <c r="EB20" s="658"/>
      <c r="EC20" s="694"/>
    </row>
    <row r="21" spans="2:133" ht="11.25" customHeight="1" x14ac:dyDescent="0.2">
      <c r="B21" s="654" t="s">
        <v>283</v>
      </c>
      <c r="C21" s="655"/>
      <c r="D21" s="655"/>
      <c r="E21" s="655"/>
      <c r="F21" s="655"/>
      <c r="G21" s="655"/>
      <c r="H21" s="655"/>
      <c r="I21" s="655"/>
      <c r="J21" s="655"/>
      <c r="K21" s="655"/>
      <c r="L21" s="655"/>
      <c r="M21" s="655"/>
      <c r="N21" s="655"/>
      <c r="O21" s="655"/>
      <c r="P21" s="655"/>
      <c r="Q21" s="656"/>
      <c r="R21" s="657">
        <v>3702661</v>
      </c>
      <c r="S21" s="658"/>
      <c r="T21" s="658"/>
      <c r="U21" s="658"/>
      <c r="V21" s="658"/>
      <c r="W21" s="658"/>
      <c r="X21" s="658"/>
      <c r="Y21" s="659"/>
      <c r="Z21" s="695">
        <v>29.2</v>
      </c>
      <c r="AA21" s="695"/>
      <c r="AB21" s="695"/>
      <c r="AC21" s="695"/>
      <c r="AD21" s="696">
        <v>2779347</v>
      </c>
      <c r="AE21" s="696"/>
      <c r="AF21" s="696"/>
      <c r="AG21" s="696"/>
      <c r="AH21" s="696"/>
      <c r="AI21" s="696"/>
      <c r="AJ21" s="696"/>
      <c r="AK21" s="696"/>
      <c r="AL21" s="660">
        <v>61.7</v>
      </c>
      <c r="AM21" s="661"/>
      <c r="AN21" s="661"/>
      <c r="AO21" s="697"/>
      <c r="AP21" s="654" t="s">
        <v>284</v>
      </c>
      <c r="AQ21" s="735"/>
      <c r="AR21" s="735"/>
      <c r="AS21" s="735"/>
      <c r="AT21" s="735"/>
      <c r="AU21" s="735"/>
      <c r="AV21" s="735"/>
      <c r="AW21" s="735"/>
      <c r="AX21" s="735"/>
      <c r="AY21" s="735"/>
      <c r="AZ21" s="735"/>
      <c r="BA21" s="735"/>
      <c r="BB21" s="735"/>
      <c r="BC21" s="735"/>
      <c r="BD21" s="735"/>
      <c r="BE21" s="735"/>
      <c r="BF21" s="736"/>
      <c r="BG21" s="657" t="s">
        <v>238</v>
      </c>
      <c r="BH21" s="658"/>
      <c r="BI21" s="658"/>
      <c r="BJ21" s="658"/>
      <c r="BK21" s="658"/>
      <c r="BL21" s="658"/>
      <c r="BM21" s="658"/>
      <c r="BN21" s="659"/>
      <c r="BO21" s="695" t="s">
        <v>147</v>
      </c>
      <c r="BP21" s="695"/>
      <c r="BQ21" s="695"/>
      <c r="BR21" s="695"/>
      <c r="BS21" s="696" t="s">
        <v>238</v>
      </c>
      <c r="BT21" s="696"/>
      <c r="BU21" s="696"/>
      <c r="BV21" s="696"/>
      <c r="BW21" s="696"/>
      <c r="BX21" s="696"/>
      <c r="BY21" s="696"/>
      <c r="BZ21" s="696"/>
      <c r="CA21" s="696"/>
      <c r="CB21" s="734"/>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285</v>
      </c>
      <c r="C22" s="655"/>
      <c r="D22" s="655"/>
      <c r="E22" s="655"/>
      <c r="F22" s="655"/>
      <c r="G22" s="655"/>
      <c r="H22" s="655"/>
      <c r="I22" s="655"/>
      <c r="J22" s="655"/>
      <c r="K22" s="655"/>
      <c r="L22" s="655"/>
      <c r="M22" s="655"/>
      <c r="N22" s="655"/>
      <c r="O22" s="655"/>
      <c r="P22" s="655"/>
      <c r="Q22" s="656"/>
      <c r="R22" s="657">
        <v>2779347</v>
      </c>
      <c r="S22" s="658"/>
      <c r="T22" s="658"/>
      <c r="U22" s="658"/>
      <c r="V22" s="658"/>
      <c r="W22" s="658"/>
      <c r="X22" s="658"/>
      <c r="Y22" s="659"/>
      <c r="Z22" s="695">
        <v>22</v>
      </c>
      <c r="AA22" s="695"/>
      <c r="AB22" s="695"/>
      <c r="AC22" s="695"/>
      <c r="AD22" s="696">
        <v>2779347</v>
      </c>
      <c r="AE22" s="696"/>
      <c r="AF22" s="696"/>
      <c r="AG22" s="696"/>
      <c r="AH22" s="696"/>
      <c r="AI22" s="696"/>
      <c r="AJ22" s="696"/>
      <c r="AK22" s="696"/>
      <c r="AL22" s="660">
        <v>61.7</v>
      </c>
      <c r="AM22" s="661"/>
      <c r="AN22" s="661"/>
      <c r="AO22" s="697"/>
      <c r="AP22" s="654" t="s">
        <v>286</v>
      </c>
      <c r="AQ22" s="735"/>
      <c r="AR22" s="735"/>
      <c r="AS22" s="735"/>
      <c r="AT22" s="735"/>
      <c r="AU22" s="735"/>
      <c r="AV22" s="735"/>
      <c r="AW22" s="735"/>
      <c r="AX22" s="735"/>
      <c r="AY22" s="735"/>
      <c r="AZ22" s="735"/>
      <c r="BA22" s="735"/>
      <c r="BB22" s="735"/>
      <c r="BC22" s="735"/>
      <c r="BD22" s="735"/>
      <c r="BE22" s="735"/>
      <c r="BF22" s="736"/>
      <c r="BG22" s="657" t="s">
        <v>238</v>
      </c>
      <c r="BH22" s="658"/>
      <c r="BI22" s="658"/>
      <c r="BJ22" s="658"/>
      <c r="BK22" s="658"/>
      <c r="BL22" s="658"/>
      <c r="BM22" s="658"/>
      <c r="BN22" s="659"/>
      <c r="BO22" s="695" t="s">
        <v>238</v>
      </c>
      <c r="BP22" s="695"/>
      <c r="BQ22" s="695"/>
      <c r="BR22" s="695"/>
      <c r="BS22" s="696" t="s">
        <v>238</v>
      </c>
      <c r="BT22" s="696"/>
      <c r="BU22" s="696"/>
      <c r="BV22" s="696"/>
      <c r="BW22" s="696"/>
      <c r="BX22" s="696"/>
      <c r="BY22" s="696"/>
      <c r="BZ22" s="696"/>
      <c r="CA22" s="696"/>
      <c r="CB22" s="734"/>
      <c r="CD22" s="709" t="s">
        <v>287</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288</v>
      </c>
      <c r="C23" s="655"/>
      <c r="D23" s="655"/>
      <c r="E23" s="655"/>
      <c r="F23" s="655"/>
      <c r="G23" s="655"/>
      <c r="H23" s="655"/>
      <c r="I23" s="655"/>
      <c r="J23" s="655"/>
      <c r="K23" s="655"/>
      <c r="L23" s="655"/>
      <c r="M23" s="655"/>
      <c r="N23" s="655"/>
      <c r="O23" s="655"/>
      <c r="P23" s="655"/>
      <c r="Q23" s="656"/>
      <c r="R23" s="657">
        <v>325640</v>
      </c>
      <c r="S23" s="658"/>
      <c r="T23" s="658"/>
      <c r="U23" s="658"/>
      <c r="V23" s="658"/>
      <c r="W23" s="658"/>
      <c r="X23" s="658"/>
      <c r="Y23" s="659"/>
      <c r="Z23" s="695">
        <v>2.6</v>
      </c>
      <c r="AA23" s="695"/>
      <c r="AB23" s="695"/>
      <c r="AC23" s="695"/>
      <c r="AD23" s="696" t="s">
        <v>188</v>
      </c>
      <c r="AE23" s="696"/>
      <c r="AF23" s="696"/>
      <c r="AG23" s="696"/>
      <c r="AH23" s="696"/>
      <c r="AI23" s="696"/>
      <c r="AJ23" s="696"/>
      <c r="AK23" s="696"/>
      <c r="AL23" s="660" t="s">
        <v>238</v>
      </c>
      <c r="AM23" s="661"/>
      <c r="AN23" s="661"/>
      <c r="AO23" s="697"/>
      <c r="AP23" s="654" t="s">
        <v>289</v>
      </c>
      <c r="AQ23" s="735"/>
      <c r="AR23" s="735"/>
      <c r="AS23" s="735"/>
      <c r="AT23" s="735"/>
      <c r="AU23" s="735"/>
      <c r="AV23" s="735"/>
      <c r="AW23" s="735"/>
      <c r="AX23" s="735"/>
      <c r="AY23" s="735"/>
      <c r="AZ23" s="735"/>
      <c r="BA23" s="735"/>
      <c r="BB23" s="735"/>
      <c r="BC23" s="735"/>
      <c r="BD23" s="735"/>
      <c r="BE23" s="735"/>
      <c r="BF23" s="736"/>
      <c r="BG23" s="657" t="s">
        <v>188</v>
      </c>
      <c r="BH23" s="658"/>
      <c r="BI23" s="658"/>
      <c r="BJ23" s="658"/>
      <c r="BK23" s="658"/>
      <c r="BL23" s="658"/>
      <c r="BM23" s="658"/>
      <c r="BN23" s="659"/>
      <c r="BO23" s="695" t="s">
        <v>238</v>
      </c>
      <c r="BP23" s="695"/>
      <c r="BQ23" s="695"/>
      <c r="BR23" s="695"/>
      <c r="BS23" s="696" t="s">
        <v>188</v>
      </c>
      <c r="BT23" s="696"/>
      <c r="BU23" s="696"/>
      <c r="BV23" s="696"/>
      <c r="BW23" s="696"/>
      <c r="BX23" s="696"/>
      <c r="BY23" s="696"/>
      <c r="BZ23" s="696"/>
      <c r="CA23" s="696"/>
      <c r="CB23" s="734"/>
      <c r="CD23" s="709" t="s">
        <v>227</v>
      </c>
      <c r="CE23" s="710"/>
      <c r="CF23" s="710"/>
      <c r="CG23" s="710"/>
      <c r="CH23" s="710"/>
      <c r="CI23" s="710"/>
      <c r="CJ23" s="710"/>
      <c r="CK23" s="710"/>
      <c r="CL23" s="710"/>
      <c r="CM23" s="710"/>
      <c r="CN23" s="710"/>
      <c r="CO23" s="710"/>
      <c r="CP23" s="710"/>
      <c r="CQ23" s="711"/>
      <c r="CR23" s="709" t="s">
        <v>290</v>
      </c>
      <c r="CS23" s="710"/>
      <c r="CT23" s="710"/>
      <c r="CU23" s="710"/>
      <c r="CV23" s="710"/>
      <c r="CW23" s="710"/>
      <c r="CX23" s="710"/>
      <c r="CY23" s="711"/>
      <c r="CZ23" s="709" t="s">
        <v>291</v>
      </c>
      <c r="DA23" s="710"/>
      <c r="DB23" s="710"/>
      <c r="DC23" s="711"/>
      <c r="DD23" s="709" t="s">
        <v>292</v>
      </c>
      <c r="DE23" s="710"/>
      <c r="DF23" s="710"/>
      <c r="DG23" s="710"/>
      <c r="DH23" s="710"/>
      <c r="DI23" s="710"/>
      <c r="DJ23" s="710"/>
      <c r="DK23" s="711"/>
      <c r="DL23" s="747" t="s">
        <v>293</v>
      </c>
      <c r="DM23" s="748"/>
      <c r="DN23" s="748"/>
      <c r="DO23" s="748"/>
      <c r="DP23" s="748"/>
      <c r="DQ23" s="748"/>
      <c r="DR23" s="748"/>
      <c r="DS23" s="748"/>
      <c r="DT23" s="748"/>
      <c r="DU23" s="748"/>
      <c r="DV23" s="749"/>
      <c r="DW23" s="709" t="s">
        <v>294</v>
      </c>
      <c r="DX23" s="710"/>
      <c r="DY23" s="710"/>
      <c r="DZ23" s="710"/>
      <c r="EA23" s="710"/>
      <c r="EB23" s="710"/>
      <c r="EC23" s="711"/>
    </row>
    <row r="24" spans="2:133" ht="11.25" customHeight="1" x14ac:dyDescent="0.2">
      <c r="B24" s="654" t="s">
        <v>295</v>
      </c>
      <c r="C24" s="655"/>
      <c r="D24" s="655"/>
      <c r="E24" s="655"/>
      <c r="F24" s="655"/>
      <c r="G24" s="655"/>
      <c r="H24" s="655"/>
      <c r="I24" s="655"/>
      <c r="J24" s="655"/>
      <c r="K24" s="655"/>
      <c r="L24" s="655"/>
      <c r="M24" s="655"/>
      <c r="N24" s="655"/>
      <c r="O24" s="655"/>
      <c r="P24" s="655"/>
      <c r="Q24" s="656"/>
      <c r="R24" s="657">
        <v>597674</v>
      </c>
      <c r="S24" s="658"/>
      <c r="T24" s="658"/>
      <c r="U24" s="658"/>
      <c r="V24" s="658"/>
      <c r="W24" s="658"/>
      <c r="X24" s="658"/>
      <c r="Y24" s="659"/>
      <c r="Z24" s="695">
        <v>4.7</v>
      </c>
      <c r="AA24" s="695"/>
      <c r="AB24" s="695"/>
      <c r="AC24" s="695"/>
      <c r="AD24" s="696" t="s">
        <v>147</v>
      </c>
      <c r="AE24" s="696"/>
      <c r="AF24" s="696"/>
      <c r="AG24" s="696"/>
      <c r="AH24" s="696"/>
      <c r="AI24" s="696"/>
      <c r="AJ24" s="696"/>
      <c r="AK24" s="696"/>
      <c r="AL24" s="660" t="s">
        <v>238</v>
      </c>
      <c r="AM24" s="661"/>
      <c r="AN24" s="661"/>
      <c r="AO24" s="697"/>
      <c r="AP24" s="654" t="s">
        <v>296</v>
      </c>
      <c r="AQ24" s="735"/>
      <c r="AR24" s="735"/>
      <c r="AS24" s="735"/>
      <c r="AT24" s="735"/>
      <c r="AU24" s="735"/>
      <c r="AV24" s="735"/>
      <c r="AW24" s="735"/>
      <c r="AX24" s="735"/>
      <c r="AY24" s="735"/>
      <c r="AZ24" s="735"/>
      <c r="BA24" s="735"/>
      <c r="BB24" s="735"/>
      <c r="BC24" s="735"/>
      <c r="BD24" s="735"/>
      <c r="BE24" s="735"/>
      <c r="BF24" s="736"/>
      <c r="BG24" s="657" t="s">
        <v>188</v>
      </c>
      <c r="BH24" s="658"/>
      <c r="BI24" s="658"/>
      <c r="BJ24" s="658"/>
      <c r="BK24" s="658"/>
      <c r="BL24" s="658"/>
      <c r="BM24" s="658"/>
      <c r="BN24" s="659"/>
      <c r="BO24" s="695" t="s">
        <v>245</v>
      </c>
      <c r="BP24" s="695"/>
      <c r="BQ24" s="695"/>
      <c r="BR24" s="695"/>
      <c r="BS24" s="696" t="s">
        <v>238</v>
      </c>
      <c r="BT24" s="696"/>
      <c r="BU24" s="696"/>
      <c r="BV24" s="696"/>
      <c r="BW24" s="696"/>
      <c r="BX24" s="696"/>
      <c r="BY24" s="696"/>
      <c r="BZ24" s="696"/>
      <c r="CA24" s="696"/>
      <c r="CB24" s="734"/>
      <c r="CD24" s="715" t="s">
        <v>297</v>
      </c>
      <c r="CE24" s="716"/>
      <c r="CF24" s="716"/>
      <c r="CG24" s="716"/>
      <c r="CH24" s="716"/>
      <c r="CI24" s="716"/>
      <c r="CJ24" s="716"/>
      <c r="CK24" s="716"/>
      <c r="CL24" s="716"/>
      <c r="CM24" s="716"/>
      <c r="CN24" s="716"/>
      <c r="CO24" s="716"/>
      <c r="CP24" s="716"/>
      <c r="CQ24" s="717"/>
      <c r="CR24" s="712">
        <v>2594420</v>
      </c>
      <c r="CS24" s="713"/>
      <c r="CT24" s="713"/>
      <c r="CU24" s="713"/>
      <c r="CV24" s="713"/>
      <c r="CW24" s="713"/>
      <c r="CX24" s="713"/>
      <c r="CY24" s="738"/>
      <c r="CZ24" s="739">
        <v>22</v>
      </c>
      <c r="DA24" s="721"/>
      <c r="DB24" s="721"/>
      <c r="DC24" s="741"/>
      <c r="DD24" s="737">
        <v>2001093</v>
      </c>
      <c r="DE24" s="713"/>
      <c r="DF24" s="713"/>
      <c r="DG24" s="713"/>
      <c r="DH24" s="713"/>
      <c r="DI24" s="713"/>
      <c r="DJ24" s="713"/>
      <c r="DK24" s="738"/>
      <c r="DL24" s="737">
        <v>1774996</v>
      </c>
      <c r="DM24" s="713"/>
      <c r="DN24" s="713"/>
      <c r="DO24" s="713"/>
      <c r="DP24" s="713"/>
      <c r="DQ24" s="713"/>
      <c r="DR24" s="713"/>
      <c r="DS24" s="713"/>
      <c r="DT24" s="713"/>
      <c r="DU24" s="713"/>
      <c r="DV24" s="738"/>
      <c r="DW24" s="739">
        <v>38.9</v>
      </c>
      <c r="DX24" s="721"/>
      <c r="DY24" s="721"/>
      <c r="DZ24" s="721"/>
      <c r="EA24" s="721"/>
      <c r="EB24" s="721"/>
      <c r="EC24" s="740"/>
    </row>
    <row r="25" spans="2:133" ht="11.25" customHeight="1" x14ac:dyDescent="0.2">
      <c r="B25" s="654" t="s">
        <v>298</v>
      </c>
      <c r="C25" s="655"/>
      <c r="D25" s="655"/>
      <c r="E25" s="655"/>
      <c r="F25" s="655"/>
      <c r="G25" s="655"/>
      <c r="H25" s="655"/>
      <c r="I25" s="655"/>
      <c r="J25" s="655"/>
      <c r="K25" s="655"/>
      <c r="L25" s="655"/>
      <c r="M25" s="655"/>
      <c r="N25" s="655"/>
      <c r="O25" s="655"/>
      <c r="P25" s="655"/>
      <c r="Q25" s="656"/>
      <c r="R25" s="657">
        <v>5408887</v>
      </c>
      <c r="S25" s="658"/>
      <c r="T25" s="658"/>
      <c r="U25" s="658"/>
      <c r="V25" s="658"/>
      <c r="W25" s="658"/>
      <c r="X25" s="658"/>
      <c r="Y25" s="659"/>
      <c r="Z25" s="695">
        <v>42.7</v>
      </c>
      <c r="AA25" s="695"/>
      <c r="AB25" s="695"/>
      <c r="AC25" s="695"/>
      <c r="AD25" s="696">
        <v>4485573</v>
      </c>
      <c r="AE25" s="696"/>
      <c r="AF25" s="696"/>
      <c r="AG25" s="696"/>
      <c r="AH25" s="696"/>
      <c r="AI25" s="696"/>
      <c r="AJ25" s="696"/>
      <c r="AK25" s="696"/>
      <c r="AL25" s="660">
        <v>99.6</v>
      </c>
      <c r="AM25" s="661"/>
      <c r="AN25" s="661"/>
      <c r="AO25" s="697"/>
      <c r="AP25" s="654" t="s">
        <v>299</v>
      </c>
      <c r="AQ25" s="735"/>
      <c r="AR25" s="735"/>
      <c r="AS25" s="735"/>
      <c r="AT25" s="735"/>
      <c r="AU25" s="735"/>
      <c r="AV25" s="735"/>
      <c r="AW25" s="735"/>
      <c r="AX25" s="735"/>
      <c r="AY25" s="735"/>
      <c r="AZ25" s="735"/>
      <c r="BA25" s="735"/>
      <c r="BB25" s="735"/>
      <c r="BC25" s="735"/>
      <c r="BD25" s="735"/>
      <c r="BE25" s="735"/>
      <c r="BF25" s="736"/>
      <c r="BG25" s="657" t="s">
        <v>188</v>
      </c>
      <c r="BH25" s="658"/>
      <c r="BI25" s="658"/>
      <c r="BJ25" s="658"/>
      <c r="BK25" s="658"/>
      <c r="BL25" s="658"/>
      <c r="BM25" s="658"/>
      <c r="BN25" s="659"/>
      <c r="BO25" s="695" t="s">
        <v>147</v>
      </c>
      <c r="BP25" s="695"/>
      <c r="BQ25" s="695"/>
      <c r="BR25" s="695"/>
      <c r="BS25" s="696" t="s">
        <v>147</v>
      </c>
      <c r="BT25" s="696"/>
      <c r="BU25" s="696"/>
      <c r="BV25" s="696"/>
      <c r="BW25" s="696"/>
      <c r="BX25" s="696"/>
      <c r="BY25" s="696"/>
      <c r="BZ25" s="696"/>
      <c r="CA25" s="696"/>
      <c r="CB25" s="734"/>
      <c r="CD25" s="654" t="s">
        <v>300</v>
      </c>
      <c r="CE25" s="655"/>
      <c r="CF25" s="655"/>
      <c r="CG25" s="655"/>
      <c r="CH25" s="655"/>
      <c r="CI25" s="655"/>
      <c r="CJ25" s="655"/>
      <c r="CK25" s="655"/>
      <c r="CL25" s="655"/>
      <c r="CM25" s="655"/>
      <c r="CN25" s="655"/>
      <c r="CO25" s="655"/>
      <c r="CP25" s="655"/>
      <c r="CQ25" s="656"/>
      <c r="CR25" s="657">
        <v>1055213</v>
      </c>
      <c r="CS25" s="670"/>
      <c r="CT25" s="670"/>
      <c r="CU25" s="670"/>
      <c r="CV25" s="670"/>
      <c r="CW25" s="670"/>
      <c r="CX25" s="670"/>
      <c r="CY25" s="671"/>
      <c r="CZ25" s="660">
        <v>8.9</v>
      </c>
      <c r="DA25" s="672"/>
      <c r="DB25" s="672"/>
      <c r="DC25" s="673"/>
      <c r="DD25" s="663">
        <v>980096</v>
      </c>
      <c r="DE25" s="670"/>
      <c r="DF25" s="670"/>
      <c r="DG25" s="670"/>
      <c r="DH25" s="670"/>
      <c r="DI25" s="670"/>
      <c r="DJ25" s="670"/>
      <c r="DK25" s="671"/>
      <c r="DL25" s="663">
        <v>945296</v>
      </c>
      <c r="DM25" s="670"/>
      <c r="DN25" s="670"/>
      <c r="DO25" s="670"/>
      <c r="DP25" s="670"/>
      <c r="DQ25" s="670"/>
      <c r="DR25" s="670"/>
      <c r="DS25" s="670"/>
      <c r="DT25" s="670"/>
      <c r="DU25" s="670"/>
      <c r="DV25" s="671"/>
      <c r="DW25" s="660">
        <v>20.7</v>
      </c>
      <c r="DX25" s="672"/>
      <c r="DY25" s="672"/>
      <c r="DZ25" s="672"/>
      <c r="EA25" s="672"/>
      <c r="EB25" s="672"/>
      <c r="EC25" s="684"/>
    </row>
    <row r="26" spans="2:133" ht="11.25" customHeight="1" x14ac:dyDescent="0.2">
      <c r="B26" s="654" t="s">
        <v>301</v>
      </c>
      <c r="C26" s="655"/>
      <c r="D26" s="655"/>
      <c r="E26" s="655"/>
      <c r="F26" s="655"/>
      <c r="G26" s="655"/>
      <c r="H26" s="655"/>
      <c r="I26" s="655"/>
      <c r="J26" s="655"/>
      <c r="K26" s="655"/>
      <c r="L26" s="655"/>
      <c r="M26" s="655"/>
      <c r="N26" s="655"/>
      <c r="O26" s="655"/>
      <c r="P26" s="655"/>
      <c r="Q26" s="656"/>
      <c r="R26" s="657">
        <v>1266</v>
      </c>
      <c r="S26" s="658"/>
      <c r="T26" s="658"/>
      <c r="U26" s="658"/>
      <c r="V26" s="658"/>
      <c r="W26" s="658"/>
      <c r="X26" s="658"/>
      <c r="Y26" s="659"/>
      <c r="Z26" s="695">
        <v>0</v>
      </c>
      <c r="AA26" s="695"/>
      <c r="AB26" s="695"/>
      <c r="AC26" s="695"/>
      <c r="AD26" s="696">
        <v>1266</v>
      </c>
      <c r="AE26" s="696"/>
      <c r="AF26" s="696"/>
      <c r="AG26" s="696"/>
      <c r="AH26" s="696"/>
      <c r="AI26" s="696"/>
      <c r="AJ26" s="696"/>
      <c r="AK26" s="696"/>
      <c r="AL26" s="660">
        <v>0</v>
      </c>
      <c r="AM26" s="661"/>
      <c r="AN26" s="661"/>
      <c r="AO26" s="697"/>
      <c r="AP26" s="654" t="s">
        <v>302</v>
      </c>
      <c r="AQ26" s="735"/>
      <c r="AR26" s="735"/>
      <c r="AS26" s="735"/>
      <c r="AT26" s="735"/>
      <c r="AU26" s="735"/>
      <c r="AV26" s="735"/>
      <c r="AW26" s="735"/>
      <c r="AX26" s="735"/>
      <c r="AY26" s="735"/>
      <c r="AZ26" s="735"/>
      <c r="BA26" s="735"/>
      <c r="BB26" s="735"/>
      <c r="BC26" s="735"/>
      <c r="BD26" s="735"/>
      <c r="BE26" s="735"/>
      <c r="BF26" s="736"/>
      <c r="BG26" s="657" t="s">
        <v>188</v>
      </c>
      <c r="BH26" s="658"/>
      <c r="BI26" s="658"/>
      <c r="BJ26" s="658"/>
      <c r="BK26" s="658"/>
      <c r="BL26" s="658"/>
      <c r="BM26" s="658"/>
      <c r="BN26" s="659"/>
      <c r="BO26" s="695" t="s">
        <v>238</v>
      </c>
      <c r="BP26" s="695"/>
      <c r="BQ26" s="695"/>
      <c r="BR26" s="695"/>
      <c r="BS26" s="696" t="s">
        <v>188</v>
      </c>
      <c r="BT26" s="696"/>
      <c r="BU26" s="696"/>
      <c r="BV26" s="696"/>
      <c r="BW26" s="696"/>
      <c r="BX26" s="696"/>
      <c r="BY26" s="696"/>
      <c r="BZ26" s="696"/>
      <c r="CA26" s="696"/>
      <c r="CB26" s="734"/>
      <c r="CD26" s="654" t="s">
        <v>303</v>
      </c>
      <c r="CE26" s="655"/>
      <c r="CF26" s="655"/>
      <c r="CG26" s="655"/>
      <c r="CH26" s="655"/>
      <c r="CI26" s="655"/>
      <c r="CJ26" s="655"/>
      <c r="CK26" s="655"/>
      <c r="CL26" s="655"/>
      <c r="CM26" s="655"/>
      <c r="CN26" s="655"/>
      <c r="CO26" s="655"/>
      <c r="CP26" s="655"/>
      <c r="CQ26" s="656"/>
      <c r="CR26" s="657">
        <v>652709</v>
      </c>
      <c r="CS26" s="658"/>
      <c r="CT26" s="658"/>
      <c r="CU26" s="658"/>
      <c r="CV26" s="658"/>
      <c r="CW26" s="658"/>
      <c r="CX26" s="658"/>
      <c r="CY26" s="659"/>
      <c r="CZ26" s="660">
        <v>5.5</v>
      </c>
      <c r="DA26" s="672"/>
      <c r="DB26" s="672"/>
      <c r="DC26" s="673"/>
      <c r="DD26" s="663">
        <v>577592</v>
      </c>
      <c r="DE26" s="658"/>
      <c r="DF26" s="658"/>
      <c r="DG26" s="658"/>
      <c r="DH26" s="658"/>
      <c r="DI26" s="658"/>
      <c r="DJ26" s="658"/>
      <c r="DK26" s="659"/>
      <c r="DL26" s="663" t="s">
        <v>188</v>
      </c>
      <c r="DM26" s="658"/>
      <c r="DN26" s="658"/>
      <c r="DO26" s="658"/>
      <c r="DP26" s="658"/>
      <c r="DQ26" s="658"/>
      <c r="DR26" s="658"/>
      <c r="DS26" s="658"/>
      <c r="DT26" s="658"/>
      <c r="DU26" s="658"/>
      <c r="DV26" s="659"/>
      <c r="DW26" s="660" t="s">
        <v>238</v>
      </c>
      <c r="DX26" s="672"/>
      <c r="DY26" s="672"/>
      <c r="DZ26" s="672"/>
      <c r="EA26" s="672"/>
      <c r="EB26" s="672"/>
      <c r="EC26" s="684"/>
    </row>
    <row r="27" spans="2:133" ht="11.25" customHeight="1" x14ac:dyDescent="0.2">
      <c r="B27" s="654" t="s">
        <v>304</v>
      </c>
      <c r="C27" s="655"/>
      <c r="D27" s="655"/>
      <c r="E27" s="655"/>
      <c r="F27" s="655"/>
      <c r="G27" s="655"/>
      <c r="H27" s="655"/>
      <c r="I27" s="655"/>
      <c r="J27" s="655"/>
      <c r="K27" s="655"/>
      <c r="L27" s="655"/>
      <c r="M27" s="655"/>
      <c r="N27" s="655"/>
      <c r="O27" s="655"/>
      <c r="P27" s="655"/>
      <c r="Q27" s="656"/>
      <c r="R27" s="657">
        <v>32313</v>
      </c>
      <c r="S27" s="658"/>
      <c r="T27" s="658"/>
      <c r="U27" s="658"/>
      <c r="V27" s="658"/>
      <c r="W27" s="658"/>
      <c r="X27" s="658"/>
      <c r="Y27" s="659"/>
      <c r="Z27" s="695">
        <v>0.3</v>
      </c>
      <c r="AA27" s="695"/>
      <c r="AB27" s="695"/>
      <c r="AC27" s="695"/>
      <c r="AD27" s="696" t="s">
        <v>147</v>
      </c>
      <c r="AE27" s="696"/>
      <c r="AF27" s="696"/>
      <c r="AG27" s="696"/>
      <c r="AH27" s="696"/>
      <c r="AI27" s="696"/>
      <c r="AJ27" s="696"/>
      <c r="AK27" s="696"/>
      <c r="AL27" s="660" t="s">
        <v>238</v>
      </c>
      <c r="AM27" s="661"/>
      <c r="AN27" s="661"/>
      <c r="AO27" s="697"/>
      <c r="AP27" s="654" t="s">
        <v>305</v>
      </c>
      <c r="AQ27" s="655"/>
      <c r="AR27" s="655"/>
      <c r="AS27" s="655"/>
      <c r="AT27" s="655"/>
      <c r="AU27" s="655"/>
      <c r="AV27" s="655"/>
      <c r="AW27" s="655"/>
      <c r="AX27" s="655"/>
      <c r="AY27" s="655"/>
      <c r="AZ27" s="655"/>
      <c r="BA27" s="655"/>
      <c r="BB27" s="655"/>
      <c r="BC27" s="655"/>
      <c r="BD27" s="655"/>
      <c r="BE27" s="655"/>
      <c r="BF27" s="656"/>
      <c r="BG27" s="657">
        <v>1247524</v>
      </c>
      <c r="BH27" s="658"/>
      <c r="BI27" s="658"/>
      <c r="BJ27" s="658"/>
      <c r="BK27" s="658"/>
      <c r="BL27" s="658"/>
      <c r="BM27" s="658"/>
      <c r="BN27" s="659"/>
      <c r="BO27" s="695">
        <v>100</v>
      </c>
      <c r="BP27" s="695"/>
      <c r="BQ27" s="695"/>
      <c r="BR27" s="695"/>
      <c r="BS27" s="696" t="s">
        <v>238</v>
      </c>
      <c r="BT27" s="696"/>
      <c r="BU27" s="696"/>
      <c r="BV27" s="696"/>
      <c r="BW27" s="696"/>
      <c r="BX27" s="696"/>
      <c r="BY27" s="696"/>
      <c r="BZ27" s="696"/>
      <c r="CA27" s="696"/>
      <c r="CB27" s="734"/>
      <c r="CD27" s="654" t="s">
        <v>306</v>
      </c>
      <c r="CE27" s="655"/>
      <c r="CF27" s="655"/>
      <c r="CG27" s="655"/>
      <c r="CH27" s="655"/>
      <c r="CI27" s="655"/>
      <c r="CJ27" s="655"/>
      <c r="CK27" s="655"/>
      <c r="CL27" s="655"/>
      <c r="CM27" s="655"/>
      <c r="CN27" s="655"/>
      <c r="CO27" s="655"/>
      <c r="CP27" s="655"/>
      <c r="CQ27" s="656"/>
      <c r="CR27" s="657">
        <v>688761</v>
      </c>
      <c r="CS27" s="670"/>
      <c r="CT27" s="670"/>
      <c r="CU27" s="670"/>
      <c r="CV27" s="670"/>
      <c r="CW27" s="670"/>
      <c r="CX27" s="670"/>
      <c r="CY27" s="671"/>
      <c r="CZ27" s="660">
        <v>5.8</v>
      </c>
      <c r="DA27" s="672"/>
      <c r="DB27" s="672"/>
      <c r="DC27" s="673"/>
      <c r="DD27" s="663">
        <v>182971</v>
      </c>
      <c r="DE27" s="670"/>
      <c r="DF27" s="670"/>
      <c r="DG27" s="670"/>
      <c r="DH27" s="670"/>
      <c r="DI27" s="670"/>
      <c r="DJ27" s="670"/>
      <c r="DK27" s="671"/>
      <c r="DL27" s="663">
        <v>161372</v>
      </c>
      <c r="DM27" s="670"/>
      <c r="DN27" s="670"/>
      <c r="DO27" s="670"/>
      <c r="DP27" s="670"/>
      <c r="DQ27" s="670"/>
      <c r="DR27" s="670"/>
      <c r="DS27" s="670"/>
      <c r="DT27" s="670"/>
      <c r="DU27" s="670"/>
      <c r="DV27" s="671"/>
      <c r="DW27" s="660">
        <v>3.5</v>
      </c>
      <c r="DX27" s="672"/>
      <c r="DY27" s="672"/>
      <c r="DZ27" s="672"/>
      <c r="EA27" s="672"/>
      <c r="EB27" s="672"/>
      <c r="EC27" s="684"/>
    </row>
    <row r="28" spans="2:133" ht="11.25" customHeight="1" x14ac:dyDescent="0.2">
      <c r="B28" s="654" t="s">
        <v>307</v>
      </c>
      <c r="C28" s="655"/>
      <c r="D28" s="655"/>
      <c r="E28" s="655"/>
      <c r="F28" s="655"/>
      <c r="G28" s="655"/>
      <c r="H28" s="655"/>
      <c r="I28" s="655"/>
      <c r="J28" s="655"/>
      <c r="K28" s="655"/>
      <c r="L28" s="655"/>
      <c r="M28" s="655"/>
      <c r="N28" s="655"/>
      <c r="O28" s="655"/>
      <c r="P28" s="655"/>
      <c r="Q28" s="656"/>
      <c r="R28" s="657">
        <v>78491</v>
      </c>
      <c r="S28" s="658"/>
      <c r="T28" s="658"/>
      <c r="U28" s="658"/>
      <c r="V28" s="658"/>
      <c r="W28" s="658"/>
      <c r="X28" s="658"/>
      <c r="Y28" s="659"/>
      <c r="Z28" s="695">
        <v>0.6</v>
      </c>
      <c r="AA28" s="695"/>
      <c r="AB28" s="695"/>
      <c r="AC28" s="695"/>
      <c r="AD28" s="696">
        <v>8892</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308</v>
      </c>
      <c r="CE28" s="655"/>
      <c r="CF28" s="655"/>
      <c r="CG28" s="655"/>
      <c r="CH28" s="655"/>
      <c r="CI28" s="655"/>
      <c r="CJ28" s="655"/>
      <c r="CK28" s="655"/>
      <c r="CL28" s="655"/>
      <c r="CM28" s="655"/>
      <c r="CN28" s="655"/>
      <c r="CO28" s="655"/>
      <c r="CP28" s="655"/>
      <c r="CQ28" s="656"/>
      <c r="CR28" s="657">
        <v>850446</v>
      </c>
      <c r="CS28" s="658"/>
      <c r="CT28" s="658"/>
      <c r="CU28" s="658"/>
      <c r="CV28" s="658"/>
      <c r="CW28" s="658"/>
      <c r="CX28" s="658"/>
      <c r="CY28" s="659"/>
      <c r="CZ28" s="660">
        <v>7.2</v>
      </c>
      <c r="DA28" s="672"/>
      <c r="DB28" s="672"/>
      <c r="DC28" s="673"/>
      <c r="DD28" s="663">
        <v>838026</v>
      </c>
      <c r="DE28" s="658"/>
      <c r="DF28" s="658"/>
      <c r="DG28" s="658"/>
      <c r="DH28" s="658"/>
      <c r="DI28" s="658"/>
      <c r="DJ28" s="658"/>
      <c r="DK28" s="659"/>
      <c r="DL28" s="663">
        <v>668328</v>
      </c>
      <c r="DM28" s="658"/>
      <c r="DN28" s="658"/>
      <c r="DO28" s="658"/>
      <c r="DP28" s="658"/>
      <c r="DQ28" s="658"/>
      <c r="DR28" s="658"/>
      <c r="DS28" s="658"/>
      <c r="DT28" s="658"/>
      <c r="DU28" s="658"/>
      <c r="DV28" s="659"/>
      <c r="DW28" s="660">
        <v>14.7</v>
      </c>
      <c r="DX28" s="672"/>
      <c r="DY28" s="672"/>
      <c r="DZ28" s="672"/>
      <c r="EA28" s="672"/>
      <c r="EB28" s="672"/>
      <c r="EC28" s="684"/>
    </row>
    <row r="29" spans="2:133" ht="11.25" customHeight="1" x14ac:dyDescent="0.2">
      <c r="B29" s="654" t="s">
        <v>309</v>
      </c>
      <c r="C29" s="655"/>
      <c r="D29" s="655"/>
      <c r="E29" s="655"/>
      <c r="F29" s="655"/>
      <c r="G29" s="655"/>
      <c r="H29" s="655"/>
      <c r="I29" s="655"/>
      <c r="J29" s="655"/>
      <c r="K29" s="655"/>
      <c r="L29" s="655"/>
      <c r="M29" s="655"/>
      <c r="N29" s="655"/>
      <c r="O29" s="655"/>
      <c r="P29" s="655"/>
      <c r="Q29" s="656"/>
      <c r="R29" s="657">
        <v>9373</v>
      </c>
      <c r="S29" s="658"/>
      <c r="T29" s="658"/>
      <c r="U29" s="658"/>
      <c r="V29" s="658"/>
      <c r="W29" s="658"/>
      <c r="X29" s="658"/>
      <c r="Y29" s="659"/>
      <c r="Z29" s="695">
        <v>0.1</v>
      </c>
      <c r="AA29" s="695"/>
      <c r="AB29" s="695"/>
      <c r="AC29" s="695"/>
      <c r="AD29" s="696" t="s">
        <v>238</v>
      </c>
      <c r="AE29" s="696"/>
      <c r="AF29" s="696"/>
      <c r="AG29" s="696"/>
      <c r="AH29" s="696"/>
      <c r="AI29" s="696"/>
      <c r="AJ29" s="696"/>
      <c r="AK29" s="696"/>
      <c r="AL29" s="660" t="s">
        <v>188</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4"/>
      <c r="CD29" s="676" t="s">
        <v>310</v>
      </c>
      <c r="CE29" s="677"/>
      <c r="CF29" s="654" t="s">
        <v>311</v>
      </c>
      <c r="CG29" s="655"/>
      <c r="CH29" s="655"/>
      <c r="CI29" s="655"/>
      <c r="CJ29" s="655"/>
      <c r="CK29" s="655"/>
      <c r="CL29" s="655"/>
      <c r="CM29" s="655"/>
      <c r="CN29" s="655"/>
      <c r="CO29" s="655"/>
      <c r="CP29" s="655"/>
      <c r="CQ29" s="656"/>
      <c r="CR29" s="657">
        <v>850446</v>
      </c>
      <c r="CS29" s="670"/>
      <c r="CT29" s="670"/>
      <c r="CU29" s="670"/>
      <c r="CV29" s="670"/>
      <c r="CW29" s="670"/>
      <c r="CX29" s="670"/>
      <c r="CY29" s="671"/>
      <c r="CZ29" s="660">
        <v>7.2</v>
      </c>
      <c r="DA29" s="672"/>
      <c r="DB29" s="672"/>
      <c r="DC29" s="673"/>
      <c r="DD29" s="663">
        <v>838026</v>
      </c>
      <c r="DE29" s="670"/>
      <c r="DF29" s="670"/>
      <c r="DG29" s="670"/>
      <c r="DH29" s="670"/>
      <c r="DI29" s="670"/>
      <c r="DJ29" s="670"/>
      <c r="DK29" s="671"/>
      <c r="DL29" s="663">
        <v>668328</v>
      </c>
      <c r="DM29" s="670"/>
      <c r="DN29" s="670"/>
      <c r="DO29" s="670"/>
      <c r="DP29" s="670"/>
      <c r="DQ29" s="670"/>
      <c r="DR29" s="670"/>
      <c r="DS29" s="670"/>
      <c r="DT29" s="670"/>
      <c r="DU29" s="670"/>
      <c r="DV29" s="671"/>
      <c r="DW29" s="660">
        <v>14.7</v>
      </c>
      <c r="DX29" s="672"/>
      <c r="DY29" s="672"/>
      <c r="DZ29" s="672"/>
      <c r="EA29" s="672"/>
      <c r="EB29" s="672"/>
      <c r="EC29" s="684"/>
    </row>
    <row r="30" spans="2:133" ht="11.25" customHeight="1" x14ac:dyDescent="0.2">
      <c r="B30" s="654" t="s">
        <v>312</v>
      </c>
      <c r="C30" s="655"/>
      <c r="D30" s="655"/>
      <c r="E30" s="655"/>
      <c r="F30" s="655"/>
      <c r="G30" s="655"/>
      <c r="H30" s="655"/>
      <c r="I30" s="655"/>
      <c r="J30" s="655"/>
      <c r="K30" s="655"/>
      <c r="L30" s="655"/>
      <c r="M30" s="655"/>
      <c r="N30" s="655"/>
      <c r="O30" s="655"/>
      <c r="P30" s="655"/>
      <c r="Q30" s="656"/>
      <c r="R30" s="657">
        <v>2676442</v>
      </c>
      <c r="S30" s="658"/>
      <c r="T30" s="658"/>
      <c r="U30" s="658"/>
      <c r="V30" s="658"/>
      <c r="W30" s="658"/>
      <c r="X30" s="658"/>
      <c r="Y30" s="659"/>
      <c r="Z30" s="695">
        <v>21.1</v>
      </c>
      <c r="AA30" s="695"/>
      <c r="AB30" s="695"/>
      <c r="AC30" s="695"/>
      <c r="AD30" s="696" t="s">
        <v>238</v>
      </c>
      <c r="AE30" s="696"/>
      <c r="AF30" s="696"/>
      <c r="AG30" s="696"/>
      <c r="AH30" s="696"/>
      <c r="AI30" s="696"/>
      <c r="AJ30" s="696"/>
      <c r="AK30" s="696"/>
      <c r="AL30" s="660" t="s">
        <v>188</v>
      </c>
      <c r="AM30" s="661"/>
      <c r="AN30" s="661"/>
      <c r="AO30" s="697"/>
      <c r="AP30" s="709" t="s">
        <v>227</v>
      </c>
      <c r="AQ30" s="710"/>
      <c r="AR30" s="710"/>
      <c r="AS30" s="710"/>
      <c r="AT30" s="710"/>
      <c r="AU30" s="710"/>
      <c r="AV30" s="710"/>
      <c r="AW30" s="710"/>
      <c r="AX30" s="710"/>
      <c r="AY30" s="710"/>
      <c r="AZ30" s="710"/>
      <c r="BA30" s="710"/>
      <c r="BB30" s="710"/>
      <c r="BC30" s="710"/>
      <c r="BD30" s="710"/>
      <c r="BE30" s="710"/>
      <c r="BF30" s="711"/>
      <c r="BG30" s="709" t="s">
        <v>313</v>
      </c>
      <c r="BH30" s="732"/>
      <c r="BI30" s="732"/>
      <c r="BJ30" s="732"/>
      <c r="BK30" s="732"/>
      <c r="BL30" s="732"/>
      <c r="BM30" s="732"/>
      <c r="BN30" s="732"/>
      <c r="BO30" s="732"/>
      <c r="BP30" s="732"/>
      <c r="BQ30" s="733"/>
      <c r="BR30" s="709" t="s">
        <v>314</v>
      </c>
      <c r="BS30" s="732"/>
      <c r="BT30" s="732"/>
      <c r="BU30" s="732"/>
      <c r="BV30" s="732"/>
      <c r="BW30" s="732"/>
      <c r="BX30" s="732"/>
      <c r="BY30" s="732"/>
      <c r="BZ30" s="732"/>
      <c r="CA30" s="732"/>
      <c r="CB30" s="733"/>
      <c r="CD30" s="678"/>
      <c r="CE30" s="679"/>
      <c r="CF30" s="654" t="s">
        <v>315</v>
      </c>
      <c r="CG30" s="655"/>
      <c r="CH30" s="655"/>
      <c r="CI30" s="655"/>
      <c r="CJ30" s="655"/>
      <c r="CK30" s="655"/>
      <c r="CL30" s="655"/>
      <c r="CM30" s="655"/>
      <c r="CN30" s="655"/>
      <c r="CO30" s="655"/>
      <c r="CP30" s="655"/>
      <c r="CQ30" s="656"/>
      <c r="CR30" s="657">
        <v>821648</v>
      </c>
      <c r="CS30" s="658"/>
      <c r="CT30" s="658"/>
      <c r="CU30" s="658"/>
      <c r="CV30" s="658"/>
      <c r="CW30" s="658"/>
      <c r="CX30" s="658"/>
      <c r="CY30" s="659"/>
      <c r="CZ30" s="660">
        <v>7</v>
      </c>
      <c r="DA30" s="672"/>
      <c r="DB30" s="672"/>
      <c r="DC30" s="673"/>
      <c r="DD30" s="663">
        <v>809386</v>
      </c>
      <c r="DE30" s="658"/>
      <c r="DF30" s="658"/>
      <c r="DG30" s="658"/>
      <c r="DH30" s="658"/>
      <c r="DI30" s="658"/>
      <c r="DJ30" s="658"/>
      <c r="DK30" s="659"/>
      <c r="DL30" s="663">
        <v>640001</v>
      </c>
      <c r="DM30" s="658"/>
      <c r="DN30" s="658"/>
      <c r="DO30" s="658"/>
      <c r="DP30" s="658"/>
      <c r="DQ30" s="658"/>
      <c r="DR30" s="658"/>
      <c r="DS30" s="658"/>
      <c r="DT30" s="658"/>
      <c r="DU30" s="658"/>
      <c r="DV30" s="659"/>
      <c r="DW30" s="660">
        <v>14</v>
      </c>
      <c r="DX30" s="672"/>
      <c r="DY30" s="672"/>
      <c r="DZ30" s="672"/>
      <c r="EA30" s="672"/>
      <c r="EB30" s="672"/>
      <c r="EC30" s="684"/>
    </row>
    <row r="31" spans="2:133" ht="11.25" customHeight="1" x14ac:dyDescent="0.2">
      <c r="B31" s="724" t="s">
        <v>316</v>
      </c>
      <c r="C31" s="725"/>
      <c r="D31" s="725"/>
      <c r="E31" s="725"/>
      <c r="F31" s="725"/>
      <c r="G31" s="725"/>
      <c r="H31" s="725"/>
      <c r="I31" s="725"/>
      <c r="J31" s="725"/>
      <c r="K31" s="725"/>
      <c r="L31" s="725"/>
      <c r="M31" s="725"/>
      <c r="N31" s="725"/>
      <c r="O31" s="725"/>
      <c r="P31" s="725"/>
      <c r="Q31" s="726"/>
      <c r="R31" s="657" t="s">
        <v>188</v>
      </c>
      <c r="S31" s="658"/>
      <c r="T31" s="658"/>
      <c r="U31" s="658"/>
      <c r="V31" s="658"/>
      <c r="W31" s="658"/>
      <c r="X31" s="658"/>
      <c r="Y31" s="659"/>
      <c r="Z31" s="695" t="s">
        <v>238</v>
      </c>
      <c r="AA31" s="695"/>
      <c r="AB31" s="695"/>
      <c r="AC31" s="695"/>
      <c r="AD31" s="696" t="s">
        <v>238</v>
      </c>
      <c r="AE31" s="696"/>
      <c r="AF31" s="696"/>
      <c r="AG31" s="696"/>
      <c r="AH31" s="696"/>
      <c r="AI31" s="696"/>
      <c r="AJ31" s="696"/>
      <c r="AK31" s="696"/>
      <c r="AL31" s="660" t="s">
        <v>238</v>
      </c>
      <c r="AM31" s="661"/>
      <c r="AN31" s="661"/>
      <c r="AO31" s="697"/>
      <c r="AP31" s="727" t="s">
        <v>317</v>
      </c>
      <c r="AQ31" s="728"/>
      <c r="AR31" s="728"/>
      <c r="AS31" s="728"/>
      <c r="AT31" s="729" t="s">
        <v>318</v>
      </c>
      <c r="AU31" s="218"/>
      <c r="AV31" s="218"/>
      <c r="AW31" s="218"/>
      <c r="AX31" s="715" t="s">
        <v>191</v>
      </c>
      <c r="AY31" s="716"/>
      <c r="AZ31" s="716"/>
      <c r="BA31" s="716"/>
      <c r="BB31" s="716"/>
      <c r="BC31" s="716"/>
      <c r="BD31" s="716"/>
      <c r="BE31" s="716"/>
      <c r="BF31" s="717"/>
      <c r="BG31" s="719">
        <v>98.7</v>
      </c>
      <c r="BH31" s="720"/>
      <c r="BI31" s="720"/>
      <c r="BJ31" s="720"/>
      <c r="BK31" s="720"/>
      <c r="BL31" s="720"/>
      <c r="BM31" s="721">
        <v>95.7</v>
      </c>
      <c r="BN31" s="720"/>
      <c r="BO31" s="720"/>
      <c r="BP31" s="720"/>
      <c r="BQ31" s="722"/>
      <c r="BR31" s="719">
        <v>98.8</v>
      </c>
      <c r="BS31" s="720"/>
      <c r="BT31" s="720"/>
      <c r="BU31" s="720"/>
      <c r="BV31" s="720"/>
      <c r="BW31" s="720"/>
      <c r="BX31" s="721">
        <v>95.8</v>
      </c>
      <c r="BY31" s="720"/>
      <c r="BZ31" s="720"/>
      <c r="CA31" s="720"/>
      <c r="CB31" s="722"/>
      <c r="CD31" s="678"/>
      <c r="CE31" s="679"/>
      <c r="CF31" s="654" t="s">
        <v>319</v>
      </c>
      <c r="CG31" s="655"/>
      <c r="CH31" s="655"/>
      <c r="CI31" s="655"/>
      <c r="CJ31" s="655"/>
      <c r="CK31" s="655"/>
      <c r="CL31" s="655"/>
      <c r="CM31" s="655"/>
      <c r="CN31" s="655"/>
      <c r="CO31" s="655"/>
      <c r="CP31" s="655"/>
      <c r="CQ31" s="656"/>
      <c r="CR31" s="657">
        <v>28798</v>
      </c>
      <c r="CS31" s="670"/>
      <c r="CT31" s="670"/>
      <c r="CU31" s="670"/>
      <c r="CV31" s="670"/>
      <c r="CW31" s="670"/>
      <c r="CX31" s="670"/>
      <c r="CY31" s="671"/>
      <c r="CZ31" s="660">
        <v>0.2</v>
      </c>
      <c r="DA31" s="672"/>
      <c r="DB31" s="672"/>
      <c r="DC31" s="673"/>
      <c r="DD31" s="663">
        <v>28640</v>
      </c>
      <c r="DE31" s="670"/>
      <c r="DF31" s="670"/>
      <c r="DG31" s="670"/>
      <c r="DH31" s="670"/>
      <c r="DI31" s="670"/>
      <c r="DJ31" s="670"/>
      <c r="DK31" s="671"/>
      <c r="DL31" s="663">
        <v>28327</v>
      </c>
      <c r="DM31" s="670"/>
      <c r="DN31" s="670"/>
      <c r="DO31" s="670"/>
      <c r="DP31" s="670"/>
      <c r="DQ31" s="670"/>
      <c r="DR31" s="670"/>
      <c r="DS31" s="670"/>
      <c r="DT31" s="670"/>
      <c r="DU31" s="670"/>
      <c r="DV31" s="671"/>
      <c r="DW31" s="660">
        <v>0.6</v>
      </c>
      <c r="DX31" s="672"/>
      <c r="DY31" s="672"/>
      <c r="DZ31" s="672"/>
      <c r="EA31" s="672"/>
      <c r="EB31" s="672"/>
      <c r="EC31" s="684"/>
    </row>
    <row r="32" spans="2:133" ht="11.25" customHeight="1" x14ac:dyDescent="0.2">
      <c r="B32" s="654" t="s">
        <v>320</v>
      </c>
      <c r="C32" s="655"/>
      <c r="D32" s="655"/>
      <c r="E32" s="655"/>
      <c r="F32" s="655"/>
      <c r="G32" s="655"/>
      <c r="H32" s="655"/>
      <c r="I32" s="655"/>
      <c r="J32" s="655"/>
      <c r="K32" s="655"/>
      <c r="L32" s="655"/>
      <c r="M32" s="655"/>
      <c r="N32" s="655"/>
      <c r="O32" s="655"/>
      <c r="P32" s="655"/>
      <c r="Q32" s="656"/>
      <c r="R32" s="657">
        <v>927651</v>
      </c>
      <c r="S32" s="658"/>
      <c r="T32" s="658"/>
      <c r="U32" s="658"/>
      <c r="V32" s="658"/>
      <c r="W32" s="658"/>
      <c r="X32" s="658"/>
      <c r="Y32" s="659"/>
      <c r="Z32" s="695">
        <v>7.3</v>
      </c>
      <c r="AA32" s="695"/>
      <c r="AB32" s="695"/>
      <c r="AC32" s="695"/>
      <c r="AD32" s="696" t="s">
        <v>238</v>
      </c>
      <c r="AE32" s="696"/>
      <c r="AF32" s="696"/>
      <c r="AG32" s="696"/>
      <c r="AH32" s="696"/>
      <c r="AI32" s="696"/>
      <c r="AJ32" s="696"/>
      <c r="AK32" s="696"/>
      <c r="AL32" s="660" t="s">
        <v>188</v>
      </c>
      <c r="AM32" s="661"/>
      <c r="AN32" s="661"/>
      <c r="AO32" s="697"/>
      <c r="AP32" s="698"/>
      <c r="AQ32" s="699"/>
      <c r="AR32" s="699"/>
      <c r="AS32" s="699"/>
      <c r="AT32" s="730"/>
      <c r="AU32" s="214" t="s">
        <v>321</v>
      </c>
      <c r="AX32" s="654" t="s">
        <v>322</v>
      </c>
      <c r="AY32" s="655"/>
      <c r="AZ32" s="655"/>
      <c r="BA32" s="655"/>
      <c r="BB32" s="655"/>
      <c r="BC32" s="655"/>
      <c r="BD32" s="655"/>
      <c r="BE32" s="655"/>
      <c r="BF32" s="656"/>
      <c r="BG32" s="723">
        <v>99</v>
      </c>
      <c r="BH32" s="670"/>
      <c r="BI32" s="670"/>
      <c r="BJ32" s="670"/>
      <c r="BK32" s="670"/>
      <c r="BL32" s="670"/>
      <c r="BM32" s="661">
        <v>96.4</v>
      </c>
      <c r="BN32" s="670"/>
      <c r="BO32" s="670"/>
      <c r="BP32" s="670"/>
      <c r="BQ32" s="693"/>
      <c r="BR32" s="723">
        <v>99</v>
      </c>
      <c r="BS32" s="670"/>
      <c r="BT32" s="670"/>
      <c r="BU32" s="670"/>
      <c r="BV32" s="670"/>
      <c r="BW32" s="670"/>
      <c r="BX32" s="661">
        <v>96.3</v>
      </c>
      <c r="BY32" s="670"/>
      <c r="BZ32" s="670"/>
      <c r="CA32" s="670"/>
      <c r="CB32" s="693"/>
      <c r="CD32" s="680"/>
      <c r="CE32" s="681"/>
      <c r="CF32" s="654" t="s">
        <v>323</v>
      </c>
      <c r="CG32" s="655"/>
      <c r="CH32" s="655"/>
      <c r="CI32" s="655"/>
      <c r="CJ32" s="655"/>
      <c r="CK32" s="655"/>
      <c r="CL32" s="655"/>
      <c r="CM32" s="655"/>
      <c r="CN32" s="655"/>
      <c r="CO32" s="655"/>
      <c r="CP32" s="655"/>
      <c r="CQ32" s="656"/>
      <c r="CR32" s="657" t="s">
        <v>188</v>
      </c>
      <c r="CS32" s="658"/>
      <c r="CT32" s="658"/>
      <c r="CU32" s="658"/>
      <c r="CV32" s="658"/>
      <c r="CW32" s="658"/>
      <c r="CX32" s="658"/>
      <c r="CY32" s="659"/>
      <c r="CZ32" s="660" t="s">
        <v>238</v>
      </c>
      <c r="DA32" s="672"/>
      <c r="DB32" s="672"/>
      <c r="DC32" s="673"/>
      <c r="DD32" s="663" t="s">
        <v>147</v>
      </c>
      <c r="DE32" s="658"/>
      <c r="DF32" s="658"/>
      <c r="DG32" s="658"/>
      <c r="DH32" s="658"/>
      <c r="DI32" s="658"/>
      <c r="DJ32" s="658"/>
      <c r="DK32" s="659"/>
      <c r="DL32" s="663" t="s">
        <v>238</v>
      </c>
      <c r="DM32" s="658"/>
      <c r="DN32" s="658"/>
      <c r="DO32" s="658"/>
      <c r="DP32" s="658"/>
      <c r="DQ32" s="658"/>
      <c r="DR32" s="658"/>
      <c r="DS32" s="658"/>
      <c r="DT32" s="658"/>
      <c r="DU32" s="658"/>
      <c r="DV32" s="659"/>
      <c r="DW32" s="660" t="s">
        <v>188</v>
      </c>
      <c r="DX32" s="672"/>
      <c r="DY32" s="672"/>
      <c r="DZ32" s="672"/>
      <c r="EA32" s="672"/>
      <c r="EB32" s="672"/>
      <c r="EC32" s="684"/>
    </row>
    <row r="33" spans="2:133" ht="11.25" customHeight="1" x14ac:dyDescent="0.2">
      <c r="B33" s="654" t="s">
        <v>324</v>
      </c>
      <c r="C33" s="655"/>
      <c r="D33" s="655"/>
      <c r="E33" s="655"/>
      <c r="F33" s="655"/>
      <c r="G33" s="655"/>
      <c r="H33" s="655"/>
      <c r="I33" s="655"/>
      <c r="J33" s="655"/>
      <c r="K33" s="655"/>
      <c r="L33" s="655"/>
      <c r="M33" s="655"/>
      <c r="N33" s="655"/>
      <c r="O33" s="655"/>
      <c r="P33" s="655"/>
      <c r="Q33" s="656"/>
      <c r="R33" s="657">
        <v>18708</v>
      </c>
      <c r="S33" s="658"/>
      <c r="T33" s="658"/>
      <c r="U33" s="658"/>
      <c r="V33" s="658"/>
      <c r="W33" s="658"/>
      <c r="X33" s="658"/>
      <c r="Y33" s="659"/>
      <c r="Z33" s="695">
        <v>0.1</v>
      </c>
      <c r="AA33" s="695"/>
      <c r="AB33" s="695"/>
      <c r="AC33" s="695"/>
      <c r="AD33" s="696">
        <v>7050</v>
      </c>
      <c r="AE33" s="696"/>
      <c r="AF33" s="696"/>
      <c r="AG33" s="696"/>
      <c r="AH33" s="696"/>
      <c r="AI33" s="696"/>
      <c r="AJ33" s="696"/>
      <c r="AK33" s="696"/>
      <c r="AL33" s="660">
        <v>0.2</v>
      </c>
      <c r="AM33" s="661"/>
      <c r="AN33" s="661"/>
      <c r="AO33" s="697"/>
      <c r="AP33" s="700"/>
      <c r="AQ33" s="701"/>
      <c r="AR33" s="701"/>
      <c r="AS33" s="701"/>
      <c r="AT33" s="731"/>
      <c r="AU33" s="219"/>
      <c r="AV33" s="219"/>
      <c r="AW33" s="219"/>
      <c r="AX33" s="638" t="s">
        <v>325</v>
      </c>
      <c r="AY33" s="639"/>
      <c r="AZ33" s="639"/>
      <c r="BA33" s="639"/>
      <c r="BB33" s="639"/>
      <c r="BC33" s="639"/>
      <c r="BD33" s="639"/>
      <c r="BE33" s="639"/>
      <c r="BF33" s="640"/>
      <c r="BG33" s="718">
        <v>98.1</v>
      </c>
      <c r="BH33" s="642"/>
      <c r="BI33" s="642"/>
      <c r="BJ33" s="642"/>
      <c r="BK33" s="642"/>
      <c r="BL33" s="642"/>
      <c r="BM33" s="688">
        <v>94.5</v>
      </c>
      <c r="BN33" s="642"/>
      <c r="BO33" s="642"/>
      <c r="BP33" s="642"/>
      <c r="BQ33" s="705"/>
      <c r="BR33" s="718">
        <v>98.3</v>
      </c>
      <c r="BS33" s="642"/>
      <c r="BT33" s="642"/>
      <c r="BU33" s="642"/>
      <c r="BV33" s="642"/>
      <c r="BW33" s="642"/>
      <c r="BX33" s="688">
        <v>94.8</v>
      </c>
      <c r="BY33" s="642"/>
      <c r="BZ33" s="642"/>
      <c r="CA33" s="642"/>
      <c r="CB33" s="705"/>
      <c r="CD33" s="654" t="s">
        <v>326</v>
      </c>
      <c r="CE33" s="655"/>
      <c r="CF33" s="655"/>
      <c r="CG33" s="655"/>
      <c r="CH33" s="655"/>
      <c r="CI33" s="655"/>
      <c r="CJ33" s="655"/>
      <c r="CK33" s="655"/>
      <c r="CL33" s="655"/>
      <c r="CM33" s="655"/>
      <c r="CN33" s="655"/>
      <c r="CO33" s="655"/>
      <c r="CP33" s="655"/>
      <c r="CQ33" s="656"/>
      <c r="CR33" s="657">
        <v>6565246</v>
      </c>
      <c r="CS33" s="670"/>
      <c r="CT33" s="670"/>
      <c r="CU33" s="670"/>
      <c r="CV33" s="670"/>
      <c r="CW33" s="670"/>
      <c r="CX33" s="670"/>
      <c r="CY33" s="671"/>
      <c r="CZ33" s="660">
        <v>55.7</v>
      </c>
      <c r="DA33" s="672"/>
      <c r="DB33" s="672"/>
      <c r="DC33" s="673"/>
      <c r="DD33" s="663">
        <v>3390093</v>
      </c>
      <c r="DE33" s="670"/>
      <c r="DF33" s="670"/>
      <c r="DG33" s="670"/>
      <c r="DH33" s="670"/>
      <c r="DI33" s="670"/>
      <c r="DJ33" s="670"/>
      <c r="DK33" s="671"/>
      <c r="DL33" s="663">
        <v>2267160</v>
      </c>
      <c r="DM33" s="670"/>
      <c r="DN33" s="670"/>
      <c r="DO33" s="670"/>
      <c r="DP33" s="670"/>
      <c r="DQ33" s="670"/>
      <c r="DR33" s="670"/>
      <c r="DS33" s="670"/>
      <c r="DT33" s="670"/>
      <c r="DU33" s="670"/>
      <c r="DV33" s="671"/>
      <c r="DW33" s="660">
        <v>49.7</v>
      </c>
      <c r="DX33" s="672"/>
      <c r="DY33" s="672"/>
      <c r="DZ33" s="672"/>
      <c r="EA33" s="672"/>
      <c r="EB33" s="672"/>
      <c r="EC33" s="684"/>
    </row>
    <row r="34" spans="2:133" ht="11.25" customHeight="1" x14ac:dyDescent="0.2">
      <c r="B34" s="654" t="s">
        <v>327</v>
      </c>
      <c r="C34" s="655"/>
      <c r="D34" s="655"/>
      <c r="E34" s="655"/>
      <c r="F34" s="655"/>
      <c r="G34" s="655"/>
      <c r="H34" s="655"/>
      <c r="I34" s="655"/>
      <c r="J34" s="655"/>
      <c r="K34" s="655"/>
      <c r="L34" s="655"/>
      <c r="M34" s="655"/>
      <c r="N34" s="655"/>
      <c r="O34" s="655"/>
      <c r="P34" s="655"/>
      <c r="Q34" s="656"/>
      <c r="R34" s="657">
        <v>57664</v>
      </c>
      <c r="S34" s="658"/>
      <c r="T34" s="658"/>
      <c r="U34" s="658"/>
      <c r="V34" s="658"/>
      <c r="W34" s="658"/>
      <c r="X34" s="658"/>
      <c r="Y34" s="659"/>
      <c r="Z34" s="695">
        <v>0.5</v>
      </c>
      <c r="AA34" s="695"/>
      <c r="AB34" s="695"/>
      <c r="AC34" s="695"/>
      <c r="AD34" s="696" t="s">
        <v>188</v>
      </c>
      <c r="AE34" s="696"/>
      <c r="AF34" s="696"/>
      <c r="AG34" s="696"/>
      <c r="AH34" s="696"/>
      <c r="AI34" s="696"/>
      <c r="AJ34" s="696"/>
      <c r="AK34" s="696"/>
      <c r="AL34" s="660" t="s">
        <v>188</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328</v>
      </c>
      <c r="CE34" s="655"/>
      <c r="CF34" s="655"/>
      <c r="CG34" s="655"/>
      <c r="CH34" s="655"/>
      <c r="CI34" s="655"/>
      <c r="CJ34" s="655"/>
      <c r="CK34" s="655"/>
      <c r="CL34" s="655"/>
      <c r="CM34" s="655"/>
      <c r="CN34" s="655"/>
      <c r="CO34" s="655"/>
      <c r="CP34" s="655"/>
      <c r="CQ34" s="656"/>
      <c r="CR34" s="657">
        <v>1899120</v>
      </c>
      <c r="CS34" s="658"/>
      <c r="CT34" s="658"/>
      <c r="CU34" s="658"/>
      <c r="CV34" s="658"/>
      <c r="CW34" s="658"/>
      <c r="CX34" s="658"/>
      <c r="CY34" s="659"/>
      <c r="CZ34" s="660">
        <v>16.100000000000001</v>
      </c>
      <c r="DA34" s="672"/>
      <c r="DB34" s="672"/>
      <c r="DC34" s="673"/>
      <c r="DD34" s="663">
        <v>1208801</v>
      </c>
      <c r="DE34" s="658"/>
      <c r="DF34" s="658"/>
      <c r="DG34" s="658"/>
      <c r="DH34" s="658"/>
      <c r="DI34" s="658"/>
      <c r="DJ34" s="658"/>
      <c r="DK34" s="659"/>
      <c r="DL34" s="663">
        <v>1030392</v>
      </c>
      <c r="DM34" s="658"/>
      <c r="DN34" s="658"/>
      <c r="DO34" s="658"/>
      <c r="DP34" s="658"/>
      <c r="DQ34" s="658"/>
      <c r="DR34" s="658"/>
      <c r="DS34" s="658"/>
      <c r="DT34" s="658"/>
      <c r="DU34" s="658"/>
      <c r="DV34" s="659"/>
      <c r="DW34" s="660">
        <v>22.6</v>
      </c>
      <c r="DX34" s="672"/>
      <c r="DY34" s="672"/>
      <c r="DZ34" s="672"/>
      <c r="EA34" s="672"/>
      <c r="EB34" s="672"/>
      <c r="EC34" s="684"/>
    </row>
    <row r="35" spans="2:133" ht="11.25" customHeight="1" x14ac:dyDescent="0.2">
      <c r="B35" s="654" t="s">
        <v>329</v>
      </c>
      <c r="C35" s="655"/>
      <c r="D35" s="655"/>
      <c r="E35" s="655"/>
      <c r="F35" s="655"/>
      <c r="G35" s="655"/>
      <c r="H35" s="655"/>
      <c r="I35" s="655"/>
      <c r="J35" s="655"/>
      <c r="K35" s="655"/>
      <c r="L35" s="655"/>
      <c r="M35" s="655"/>
      <c r="N35" s="655"/>
      <c r="O35" s="655"/>
      <c r="P35" s="655"/>
      <c r="Q35" s="656"/>
      <c r="R35" s="657">
        <v>903256</v>
      </c>
      <c r="S35" s="658"/>
      <c r="T35" s="658"/>
      <c r="U35" s="658"/>
      <c r="V35" s="658"/>
      <c r="W35" s="658"/>
      <c r="X35" s="658"/>
      <c r="Y35" s="659"/>
      <c r="Z35" s="695">
        <v>7.1</v>
      </c>
      <c r="AA35" s="695"/>
      <c r="AB35" s="695"/>
      <c r="AC35" s="695"/>
      <c r="AD35" s="696" t="s">
        <v>188</v>
      </c>
      <c r="AE35" s="696"/>
      <c r="AF35" s="696"/>
      <c r="AG35" s="696"/>
      <c r="AH35" s="696"/>
      <c r="AI35" s="696"/>
      <c r="AJ35" s="696"/>
      <c r="AK35" s="696"/>
      <c r="AL35" s="660" t="s">
        <v>147</v>
      </c>
      <c r="AM35" s="661"/>
      <c r="AN35" s="661"/>
      <c r="AO35" s="697"/>
      <c r="AP35" s="222"/>
      <c r="AQ35" s="709" t="s">
        <v>330</v>
      </c>
      <c r="AR35" s="710"/>
      <c r="AS35" s="710"/>
      <c r="AT35" s="710"/>
      <c r="AU35" s="710"/>
      <c r="AV35" s="710"/>
      <c r="AW35" s="710"/>
      <c r="AX35" s="710"/>
      <c r="AY35" s="710"/>
      <c r="AZ35" s="710"/>
      <c r="BA35" s="710"/>
      <c r="BB35" s="710"/>
      <c r="BC35" s="710"/>
      <c r="BD35" s="710"/>
      <c r="BE35" s="710"/>
      <c r="BF35" s="711"/>
      <c r="BG35" s="709" t="s">
        <v>331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332</v>
      </c>
      <c r="CE35" s="655"/>
      <c r="CF35" s="655"/>
      <c r="CG35" s="655"/>
      <c r="CH35" s="655"/>
      <c r="CI35" s="655"/>
      <c r="CJ35" s="655"/>
      <c r="CK35" s="655"/>
      <c r="CL35" s="655"/>
      <c r="CM35" s="655"/>
      <c r="CN35" s="655"/>
      <c r="CO35" s="655"/>
      <c r="CP35" s="655"/>
      <c r="CQ35" s="656"/>
      <c r="CR35" s="657">
        <v>91104</v>
      </c>
      <c r="CS35" s="670"/>
      <c r="CT35" s="670"/>
      <c r="CU35" s="670"/>
      <c r="CV35" s="670"/>
      <c r="CW35" s="670"/>
      <c r="CX35" s="670"/>
      <c r="CY35" s="671"/>
      <c r="CZ35" s="660">
        <v>0.8</v>
      </c>
      <c r="DA35" s="672"/>
      <c r="DB35" s="672"/>
      <c r="DC35" s="673"/>
      <c r="DD35" s="663">
        <v>47843</v>
      </c>
      <c r="DE35" s="670"/>
      <c r="DF35" s="670"/>
      <c r="DG35" s="670"/>
      <c r="DH35" s="670"/>
      <c r="DI35" s="670"/>
      <c r="DJ35" s="670"/>
      <c r="DK35" s="671"/>
      <c r="DL35" s="663">
        <v>46949</v>
      </c>
      <c r="DM35" s="670"/>
      <c r="DN35" s="670"/>
      <c r="DO35" s="670"/>
      <c r="DP35" s="670"/>
      <c r="DQ35" s="670"/>
      <c r="DR35" s="670"/>
      <c r="DS35" s="670"/>
      <c r="DT35" s="670"/>
      <c r="DU35" s="670"/>
      <c r="DV35" s="671"/>
      <c r="DW35" s="660">
        <v>1</v>
      </c>
      <c r="DX35" s="672"/>
      <c r="DY35" s="672"/>
      <c r="DZ35" s="672"/>
      <c r="EA35" s="672"/>
      <c r="EB35" s="672"/>
      <c r="EC35" s="684"/>
    </row>
    <row r="36" spans="2:133" ht="11.25" customHeight="1" x14ac:dyDescent="0.2">
      <c r="B36" s="654" t="s">
        <v>333</v>
      </c>
      <c r="C36" s="655"/>
      <c r="D36" s="655"/>
      <c r="E36" s="655"/>
      <c r="F36" s="655"/>
      <c r="G36" s="655"/>
      <c r="H36" s="655"/>
      <c r="I36" s="655"/>
      <c r="J36" s="655"/>
      <c r="K36" s="655"/>
      <c r="L36" s="655"/>
      <c r="M36" s="655"/>
      <c r="N36" s="655"/>
      <c r="O36" s="655"/>
      <c r="P36" s="655"/>
      <c r="Q36" s="656"/>
      <c r="R36" s="657">
        <v>524454</v>
      </c>
      <c r="S36" s="658"/>
      <c r="T36" s="658"/>
      <c r="U36" s="658"/>
      <c r="V36" s="658"/>
      <c r="W36" s="658"/>
      <c r="X36" s="658"/>
      <c r="Y36" s="659"/>
      <c r="Z36" s="695">
        <v>4.0999999999999996</v>
      </c>
      <c r="AA36" s="695"/>
      <c r="AB36" s="695"/>
      <c r="AC36" s="695"/>
      <c r="AD36" s="696" t="s">
        <v>238</v>
      </c>
      <c r="AE36" s="696"/>
      <c r="AF36" s="696"/>
      <c r="AG36" s="696"/>
      <c r="AH36" s="696"/>
      <c r="AI36" s="696"/>
      <c r="AJ36" s="696"/>
      <c r="AK36" s="696"/>
      <c r="AL36" s="660" t="s">
        <v>188</v>
      </c>
      <c r="AM36" s="661"/>
      <c r="AN36" s="661"/>
      <c r="AO36" s="697"/>
      <c r="AP36" s="222"/>
      <c r="AQ36" s="706" t="s">
        <v>334</v>
      </c>
      <c r="AR36" s="707"/>
      <c r="AS36" s="707"/>
      <c r="AT36" s="707"/>
      <c r="AU36" s="707"/>
      <c r="AV36" s="707"/>
      <c r="AW36" s="707"/>
      <c r="AX36" s="707"/>
      <c r="AY36" s="708"/>
      <c r="AZ36" s="712">
        <v>1428924</v>
      </c>
      <c r="BA36" s="713"/>
      <c r="BB36" s="713"/>
      <c r="BC36" s="713"/>
      <c r="BD36" s="713"/>
      <c r="BE36" s="713"/>
      <c r="BF36" s="714"/>
      <c r="BG36" s="715" t="s">
        <v>335</v>
      </c>
      <c r="BH36" s="716"/>
      <c r="BI36" s="716"/>
      <c r="BJ36" s="716"/>
      <c r="BK36" s="716"/>
      <c r="BL36" s="716"/>
      <c r="BM36" s="716"/>
      <c r="BN36" s="716"/>
      <c r="BO36" s="716"/>
      <c r="BP36" s="716"/>
      <c r="BQ36" s="716"/>
      <c r="BR36" s="716"/>
      <c r="BS36" s="716"/>
      <c r="BT36" s="716"/>
      <c r="BU36" s="717"/>
      <c r="BV36" s="712">
        <v>53347</v>
      </c>
      <c r="BW36" s="713"/>
      <c r="BX36" s="713"/>
      <c r="BY36" s="713"/>
      <c r="BZ36" s="713"/>
      <c r="CA36" s="713"/>
      <c r="CB36" s="714"/>
      <c r="CD36" s="654" t="s">
        <v>336</v>
      </c>
      <c r="CE36" s="655"/>
      <c r="CF36" s="655"/>
      <c r="CG36" s="655"/>
      <c r="CH36" s="655"/>
      <c r="CI36" s="655"/>
      <c r="CJ36" s="655"/>
      <c r="CK36" s="655"/>
      <c r="CL36" s="655"/>
      <c r="CM36" s="655"/>
      <c r="CN36" s="655"/>
      <c r="CO36" s="655"/>
      <c r="CP36" s="655"/>
      <c r="CQ36" s="656"/>
      <c r="CR36" s="657">
        <v>1217900</v>
      </c>
      <c r="CS36" s="658"/>
      <c r="CT36" s="658"/>
      <c r="CU36" s="658"/>
      <c r="CV36" s="658"/>
      <c r="CW36" s="658"/>
      <c r="CX36" s="658"/>
      <c r="CY36" s="659"/>
      <c r="CZ36" s="660">
        <v>10.3</v>
      </c>
      <c r="DA36" s="672"/>
      <c r="DB36" s="672"/>
      <c r="DC36" s="673"/>
      <c r="DD36" s="663">
        <v>949847</v>
      </c>
      <c r="DE36" s="658"/>
      <c r="DF36" s="658"/>
      <c r="DG36" s="658"/>
      <c r="DH36" s="658"/>
      <c r="DI36" s="658"/>
      <c r="DJ36" s="658"/>
      <c r="DK36" s="659"/>
      <c r="DL36" s="663">
        <v>618204</v>
      </c>
      <c r="DM36" s="658"/>
      <c r="DN36" s="658"/>
      <c r="DO36" s="658"/>
      <c r="DP36" s="658"/>
      <c r="DQ36" s="658"/>
      <c r="DR36" s="658"/>
      <c r="DS36" s="658"/>
      <c r="DT36" s="658"/>
      <c r="DU36" s="658"/>
      <c r="DV36" s="659"/>
      <c r="DW36" s="660">
        <v>13.6</v>
      </c>
      <c r="DX36" s="672"/>
      <c r="DY36" s="672"/>
      <c r="DZ36" s="672"/>
      <c r="EA36" s="672"/>
      <c r="EB36" s="672"/>
      <c r="EC36" s="684"/>
    </row>
    <row r="37" spans="2:133" ht="11.25" customHeight="1" x14ac:dyDescent="0.2">
      <c r="B37" s="654" t="s">
        <v>337</v>
      </c>
      <c r="C37" s="655"/>
      <c r="D37" s="655"/>
      <c r="E37" s="655"/>
      <c r="F37" s="655"/>
      <c r="G37" s="655"/>
      <c r="H37" s="655"/>
      <c r="I37" s="655"/>
      <c r="J37" s="655"/>
      <c r="K37" s="655"/>
      <c r="L37" s="655"/>
      <c r="M37" s="655"/>
      <c r="N37" s="655"/>
      <c r="O37" s="655"/>
      <c r="P37" s="655"/>
      <c r="Q37" s="656"/>
      <c r="R37" s="657">
        <v>474894</v>
      </c>
      <c r="S37" s="658"/>
      <c r="T37" s="658"/>
      <c r="U37" s="658"/>
      <c r="V37" s="658"/>
      <c r="W37" s="658"/>
      <c r="X37" s="658"/>
      <c r="Y37" s="659"/>
      <c r="Z37" s="695">
        <v>3.8</v>
      </c>
      <c r="AA37" s="695"/>
      <c r="AB37" s="695"/>
      <c r="AC37" s="695"/>
      <c r="AD37" s="696">
        <v>267</v>
      </c>
      <c r="AE37" s="696"/>
      <c r="AF37" s="696"/>
      <c r="AG37" s="696"/>
      <c r="AH37" s="696"/>
      <c r="AI37" s="696"/>
      <c r="AJ37" s="696"/>
      <c r="AK37" s="696"/>
      <c r="AL37" s="660">
        <v>0</v>
      </c>
      <c r="AM37" s="661"/>
      <c r="AN37" s="661"/>
      <c r="AO37" s="697"/>
      <c r="AQ37" s="690" t="s">
        <v>338</v>
      </c>
      <c r="AR37" s="691"/>
      <c r="AS37" s="691"/>
      <c r="AT37" s="691"/>
      <c r="AU37" s="691"/>
      <c r="AV37" s="691"/>
      <c r="AW37" s="691"/>
      <c r="AX37" s="691"/>
      <c r="AY37" s="692"/>
      <c r="AZ37" s="657">
        <v>712618</v>
      </c>
      <c r="BA37" s="658"/>
      <c r="BB37" s="658"/>
      <c r="BC37" s="658"/>
      <c r="BD37" s="670"/>
      <c r="BE37" s="670"/>
      <c r="BF37" s="693"/>
      <c r="BG37" s="654" t="s">
        <v>339</v>
      </c>
      <c r="BH37" s="655"/>
      <c r="BI37" s="655"/>
      <c r="BJ37" s="655"/>
      <c r="BK37" s="655"/>
      <c r="BL37" s="655"/>
      <c r="BM37" s="655"/>
      <c r="BN37" s="655"/>
      <c r="BO37" s="655"/>
      <c r="BP37" s="655"/>
      <c r="BQ37" s="655"/>
      <c r="BR37" s="655"/>
      <c r="BS37" s="655"/>
      <c r="BT37" s="655"/>
      <c r="BU37" s="656"/>
      <c r="BV37" s="657">
        <v>44837</v>
      </c>
      <c r="BW37" s="658"/>
      <c r="BX37" s="658"/>
      <c r="BY37" s="658"/>
      <c r="BZ37" s="658"/>
      <c r="CA37" s="658"/>
      <c r="CB37" s="694"/>
      <c r="CD37" s="654" t="s">
        <v>340</v>
      </c>
      <c r="CE37" s="655"/>
      <c r="CF37" s="655"/>
      <c r="CG37" s="655"/>
      <c r="CH37" s="655"/>
      <c r="CI37" s="655"/>
      <c r="CJ37" s="655"/>
      <c r="CK37" s="655"/>
      <c r="CL37" s="655"/>
      <c r="CM37" s="655"/>
      <c r="CN37" s="655"/>
      <c r="CO37" s="655"/>
      <c r="CP37" s="655"/>
      <c r="CQ37" s="656"/>
      <c r="CR37" s="657">
        <v>379335</v>
      </c>
      <c r="CS37" s="670"/>
      <c r="CT37" s="670"/>
      <c r="CU37" s="670"/>
      <c r="CV37" s="670"/>
      <c r="CW37" s="670"/>
      <c r="CX37" s="670"/>
      <c r="CY37" s="671"/>
      <c r="CZ37" s="660">
        <v>3.2</v>
      </c>
      <c r="DA37" s="672"/>
      <c r="DB37" s="672"/>
      <c r="DC37" s="673"/>
      <c r="DD37" s="663">
        <v>379335</v>
      </c>
      <c r="DE37" s="670"/>
      <c r="DF37" s="670"/>
      <c r="DG37" s="670"/>
      <c r="DH37" s="670"/>
      <c r="DI37" s="670"/>
      <c r="DJ37" s="670"/>
      <c r="DK37" s="671"/>
      <c r="DL37" s="663">
        <v>379335</v>
      </c>
      <c r="DM37" s="670"/>
      <c r="DN37" s="670"/>
      <c r="DO37" s="670"/>
      <c r="DP37" s="670"/>
      <c r="DQ37" s="670"/>
      <c r="DR37" s="670"/>
      <c r="DS37" s="670"/>
      <c r="DT37" s="670"/>
      <c r="DU37" s="670"/>
      <c r="DV37" s="671"/>
      <c r="DW37" s="660">
        <v>8.3000000000000007</v>
      </c>
      <c r="DX37" s="672"/>
      <c r="DY37" s="672"/>
      <c r="DZ37" s="672"/>
      <c r="EA37" s="672"/>
      <c r="EB37" s="672"/>
      <c r="EC37" s="684"/>
    </row>
    <row r="38" spans="2:133" ht="11.25" customHeight="1" x14ac:dyDescent="0.2">
      <c r="B38" s="654" t="s">
        <v>341</v>
      </c>
      <c r="C38" s="655"/>
      <c r="D38" s="655"/>
      <c r="E38" s="655"/>
      <c r="F38" s="655"/>
      <c r="G38" s="655"/>
      <c r="H38" s="655"/>
      <c r="I38" s="655"/>
      <c r="J38" s="655"/>
      <c r="K38" s="655"/>
      <c r="L38" s="655"/>
      <c r="M38" s="655"/>
      <c r="N38" s="655"/>
      <c r="O38" s="655"/>
      <c r="P38" s="655"/>
      <c r="Q38" s="656"/>
      <c r="R38" s="657">
        <v>1546846</v>
      </c>
      <c r="S38" s="658"/>
      <c r="T38" s="658"/>
      <c r="U38" s="658"/>
      <c r="V38" s="658"/>
      <c r="W38" s="658"/>
      <c r="X38" s="658"/>
      <c r="Y38" s="659"/>
      <c r="Z38" s="695">
        <v>12.2</v>
      </c>
      <c r="AA38" s="695"/>
      <c r="AB38" s="695"/>
      <c r="AC38" s="695"/>
      <c r="AD38" s="696" t="s">
        <v>188</v>
      </c>
      <c r="AE38" s="696"/>
      <c r="AF38" s="696"/>
      <c r="AG38" s="696"/>
      <c r="AH38" s="696"/>
      <c r="AI38" s="696"/>
      <c r="AJ38" s="696"/>
      <c r="AK38" s="696"/>
      <c r="AL38" s="660" t="s">
        <v>188</v>
      </c>
      <c r="AM38" s="661"/>
      <c r="AN38" s="661"/>
      <c r="AO38" s="697"/>
      <c r="AQ38" s="690" t="s">
        <v>342</v>
      </c>
      <c r="AR38" s="691"/>
      <c r="AS38" s="691"/>
      <c r="AT38" s="691"/>
      <c r="AU38" s="691"/>
      <c r="AV38" s="691"/>
      <c r="AW38" s="691"/>
      <c r="AX38" s="691"/>
      <c r="AY38" s="692"/>
      <c r="AZ38" s="657">
        <v>5494</v>
      </c>
      <c r="BA38" s="658"/>
      <c r="BB38" s="658"/>
      <c r="BC38" s="658"/>
      <c r="BD38" s="670"/>
      <c r="BE38" s="670"/>
      <c r="BF38" s="693"/>
      <c r="BG38" s="654" t="s">
        <v>343</v>
      </c>
      <c r="BH38" s="655"/>
      <c r="BI38" s="655"/>
      <c r="BJ38" s="655"/>
      <c r="BK38" s="655"/>
      <c r="BL38" s="655"/>
      <c r="BM38" s="655"/>
      <c r="BN38" s="655"/>
      <c r="BO38" s="655"/>
      <c r="BP38" s="655"/>
      <c r="BQ38" s="655"/>
      <c r="BR38" s="655"/>
      <c r="BS38" s="655"/>
      <c r="BT38" s="655"/>
      <c r="BU38" s="656"/>
      <c r="BV38" s="657">
        <v>1855</v>
      </c>
      <c r="BW38" s="658"/>
      <c r="BX38" s="658"/>
      <c r="BY38" s="658"/>
      <c r="BZ38" s="658"/>
      <c r="CA38" s="658"/>
      <c r="CB38" s="694"/>
      <c r="CD38" s="654" t="s">
        <v>344</v>
      </c>
      <c r="CE38" s="655"/>
      <c r="CF38" s="655"/>
      <c r="CG38" s="655"/>
      <c r="CH38" s="655"/>
      <c r="CI38" s="655"/>
      <c r="CJ38" s="655"/>
      <c r="CK38" s="655"/>
      <c r="CL38" s="655"/>
      <c r="CM38" s="655"/>
      <c r="CN38" s="655"/>
      <c r="CO38" s="655"/>
      <c r="CP38" s="655"/>
      <c r="CQ38" s="656"/>
      <c r="CR38" s="657">
        <v>1423430</v>
      </c>
      <c r="CS38" s="658"/>
      <c r="CT38" s="658"/>
      <c r="CU38" s="658"/>
      <c r="CV38" s="658"/>
      <c r="CW38" s="658"/>
      <c r="CX38" s="658"/>
      <c r="CY38" s="659"/>
      <c r="CZ38" s="660">
        <v>12.1</v>
      </c>
      <c r="DA38" s="672"/>
      <c r="DB38" s="672"/>
      <c r="DC38" s="673"/>
      <c r="DD38" s="663">
        <v>773637</v>
      </c>
      <c r="DE38" s="658"/>
      <c r="DF38" s="658"/>
      <c r="DG38" s="658"/>
      <c r="DH38" s="658"/>
      <c r="DI38" s="658"/>
      <c r="DJ38" s="658"/>
      <c r="DK38" s="659"/>
      <c r="DL38" s="663">
        <v>571615</v>
      </c>
      <c r="DM38" s="658"/>
      <c r="DN38" s="658"/>
      <c r="DO38" s="658"/>
      <c r="DP38" s="658"/>
      <c r="DQ38" s="658"/>
      <c r="DR38" s="658"/>
      <c r="DS38" s="658"/>
      <c r="DT38" s="658"/>
      <c r="DU38" s="658"/>
      <c r="DV38" s="659"/>
      <c r="DW38" s="660">
        <v>12.5</v>
      </c>
      <c r="DX38" s="672"/>
      <c r="DY38" s="672"/>
      <c r="DZ38" s="672"/>
      <c r="EA38" s="672"/>
      <c r="EB38" s="672"/>
      <c r="EC38" s="684"/>
    </row>
    <row r="39" spans="2:133" ht="11.25" customHeight="1" x14ac:dyDescent="0.2">
      <c r="B39" s="654" t="s">
        <v>345</v>
      </c>
      <c r="C39" s="655"/>
      <c r="D39" s="655"/>
      <c r="E39" s="655"/>
      <c r="F39" s="655"/>
      <c r="G39" s="655"/>
      <c r="H39" s="655"/>
      <c r="I39" s="655"/>
      <c r="J39" s="655"/>
      <c r="K39" s="655"/>
      <c r="L39" s="655"/>
      <c r="M39" s="655"/>
      <c r="N39" s="655"/>
      <c r="O39" s="655"/>
      <c r="P39" s="655"/>
      <c r="Q39" s="656"/>
      <c r="R39" s="657" t="s">
        <v>188</v>
      </c>
      <c r="S39" s="658"/>
      <c r="T39" s="658"/>
      <c r="U39" s="658"/>
      <c r="V39" s="658"/>
      <c r="W39" s="658"/>
      <c r="X39" s="658"/>
      <c r="Y39" s="659"/>
      <c r="Z39" s="695" t="s">
        <v>188</v>
      </c>
      <c r="AA39" s="695"/>
      <c r="AB39" s="695"/>
      <c r="AC39" s="695"/>
      <c r="AD39" s="696" t="s">
        <v>147</v>
      </c>
      <c r="AE39" s="696"/>
      <c r="AF39" s="696"/>
      <c r="AG39" s="696"/>
      <c r="AH39" s="696"/>
      <c r="AI39" s="696"/>
      <c r="AJ39" s="696"/>
      <c r="AK39" s="696"/>
      <c r="AL39" s="660" t="s">
        <v>147</v>
      </c>
      <c r="AM39" s="661"/>
      <c r="AN39" s="661"/>
      <c r="AO39" s="697"/>
      <c r="AQ39" s="690" t="s">
        <v>346</v>
      </c>
      <c r="AR39" s="691"/>
      <c r="AS39" s="691"/>
      <c r="AT39" s="691"/>
      <c r="AU39" s="691"/>
      <c r="AV39" s="691"/>
      <c r="AW39" s="691"/>
      <c r="AX39" s="691"/>
      <c r="AY39" s="692"/>
      <c r="AZ39" s="657">
        <v>284</v>
      </c>
      <c r="BA39" s="658"/>
      <c r="BB39" s="658"/>
      <c r="BC39" s="658"/>
      <c r="BD39" s="670"/>
      <c r="BE39" s="670"/>
      <c r="BF39" s="693"/>
      <c r="BG39" s="654" t="s">
        <v>347</v>
      </c>
      <c r="BH39" s="655"/>
      <c r="BI39" s="655"/>
      <c r="BJ39" s="655"/>
      <c r="BK39" s="655"/>
      <c r="BL39" s="655"/>
      <c r="BM39" s="655"/>
      <c r="BN39" s="655"/>
      <c r="BO39" s="655"/>
      <c r="BP39" s="655"/>
      <c r="BQ39" s="655"/>
      <c r="BR39" s="655"/>
      <c r="BS39" s="655"/>
      <c r="BT39" s="655"/>
      <c r="BU39" s="656"/>
      <c r="BV39" s="657">
        <v>2688</v>
      </c>
      <c r="BW39" s="658"/>
      <c r="BX39" s="658"/>
      <c r="BY39" s="658"/>
      <c r="BZ39" s="658"/>
      <c r="CA39" s="658"/>
      <c r="CB39" s="694"/>
      <c r="CD39" s="654" t="s">
        <v>348</v>
      </c>
      <c r="CE39" s="655"/>
      <c r="CF39" s="655"/>
      <c r="CG39" s="655"/>
      <c r="CH39" s="655"/>
      <c r="CI39" s="655"/>
      <c r="CJ39" s="655"/>
      <c r="CK39" s="655"/>
      <c r="CL39" s="655"/>
      <c r="CM39" s="655"/>
      <c r="CN39" s="655"/>
      <c r="CO39" s="655"/>
      <c r="CP39" s="655"/>
      <c r="CQ39" s="656"/>
      <c r="CR39" s="657">
        <v>1833692</v>
      </c>
      <c r="CS39" s="670"/>
      <c r="CT39" s="670"/>
      <c r="CU39" s="670"/>
      <c r="CV39" s="670"/>
      <c r="CW39" s="670"/>
      <c r="CX39" s="670"/>
      <c r="CY39" s="671"/>
      <c r="CZ39" s="660">
        <v>15.5</v>
      </c>
      <c r="DA39" s="672"/>
      <c r="DB39" s="672"/>
      <c r="DC39" s="673"/>
      <c r="DD39" s="663">
        <v>409965</v>
      </c>
      <c r="DE39" s="670"/>
      <c r="DF39" s="670"/>
      <c r="DG39" s="670"/>
      <c r="DH39" s="670"/>
      <c r="DI39" s="670"/>
      <c r="DJ39" s="670"/>
      <c r="DK39" s="671"/>
      <c r="DL39" s="663" t="s">
        <v>238</v>
      </c>
      <c r="DM39" s="670"/>
      <c r="DN39" s="670"/>
      <c r="DO39" s="670"/>
      <c r="DP39" s="670"/>
      <c r="DQ39" s="670"/>
      <c r="DR39" s="670"/>
      <c r="DS39" s="670"/>
      <c r="DT39" s="670"/>
      <c r="DU39" s="670"/>
      <c r="DV39" s="671"/>
      <c r="DW39" s="660" t="s">
        <v>245</v>
      </c>
      <c r="DX39" s="672"/>
      <c r="DY39" s="672"/>
      <c r="DZ39" s="672"/>
      <c r="EA39" s="672"/>
      <c r="EB39" s="672"/>
      <c r="EC39" s="684"/>
    </row>
    <row r="40" spans="2:133" ht="11.25" customHeight="1" x14ac:dyDescent="0.2">
      <c r="B40" s="654" t="s">
        <v>349</v>
      </c>
      <c r="C40" s="655"/>
      <c r="D40" s="655"/>
      <c r="E40" s="655"/>
      <c r="F40" s="655"/>
      <c r="G40" s="655"/>
      <c r="H40" s="655"/>
      <c r="I40" s="655"/>
      <c r="J40" s="655"/>
      <c r="K40" s="655"/>
      <c r="L40" s="655"/>
      <c r="M40" s="655"/>
      <c r="N40" s="655"/>
      <c r="O40" s="655"/>
      <c r="P40" s="655"/>
      <c r="Q40" s="656"/>
      <c r="R40" s="657">
        <v>57646</v>
      </c>
      <c r="S40" s="658"/>
      <c r="T40" s="658"/>
      <c r="U40" s="658"/>
      <c r="V40" s="658"/>
      <c r="W40" s="658"/>
      <c r="X40" s="658"/>
      <c r="Y40" s="659"/>
      <c r="Z40" s="695">
        <v>0.5</v>
      </c>
      <c r="AA40" s="695"/>
      <c r="AB40" s="695"/>
      <c r="AC40" s="695"/>
      <c r="AD40" s="696" t="s">
        <v>238</v>
      </c>
      <c r="AE40" s="696"/>
      <c r="AF40" s="696"/>
      <c r="AG40" s="696"/>
      <c r="AH40" s="696"/>
      <c r="AI40" s="696"/>
      <c r="AJ40" s="696"/>
      <c r="AK40" s="696"/>
      <c r="AL40" s="660" t="s">
        <v>147</v>
      </c>
      <c r="AM40" s="661"/>
      <c r="AN40" s="661"/>
      <c r="AO40" s="697"/>
      <c r="AQ40" s="690" t="s">
        <v>350</v>
      </c>
      <c r="AR40" s="691"/>
      <c r="AS40" s="691"/>
      <c r="AT40" s="691"/>
      <c r="AU40" s="691"/>
      <c r="AV40" s="691"/>
      <c r="AW40" s="691"/>
      <c r="AX40" s="691"/>
      <c r="AY40" s="692"/>
      <c r="AZ40" s="657" t="s">
        <v>188</v>
      </c>
      <c r="BA40" s="658"/>
      <c r="BB40" s="658"/>
      <c r="BC40" s="658"/>
      <c r="BD40" s="670"/>
      <c r="BE40" s="670"/>
      <c r="BF40" s="693"/>
      <c r="BG40" s="698" t="s">
        <v>351</v>
      </c>
      <c r="BH40" s="699"/>
      <c r="BI40" s="699"/>
      <c r="BJ40" s="699"/>
      <c r="BK40" s="699"/>
      <c r="BL40" s="223"/>
      <c r="BM40" s="655" t="s">
        <v>352</v>
      </c>
      <c r="BN40" s="655"/>
      <c r="BO40" s="655"/>
      <c r="BP40" s="655"/>
      <c r="BQ40" s="655"/>
      <c r="BR40" s="655"/>
      <c r="BS40" s="655"/>
      <c r="BT40" s="655"/>
      <c r="BU40" s="656"/>
      <c r="BV40" s="657">
        <v>71</v>
      </c>
      <c r="BW40" s="658"/>
      <c r="BX40" s="658"/>
      <c r="BY40" s="658"/>
      <c r="BZ40" s="658"/>
      <c r="CA40" s="658"/>
      <c r="CB40" s="694"/>
      <c r="CD40" s="654" t="s">
        <v>353</v>
      </c>
      <c r="CE40" s="655"/>
      <c r="CF40" s="655"/>
      <c r="CG40" s="655"/>
      <c r="CH40" s="655"/>
      <c r="CI40" s="655"/>
      <c r="CJ40" s="655"/>
      <c r="CK40" s="655"/>
      <c r="CL40" s="655"/>
      <c r="CM40" s="655"/>
      <c r="CN40" s="655"/>
      <c r="CO40" s="655"/>
      <c r="CP40" s="655"/>
      <c r="CQ40" s="656"/>
      <c r="CR40" s="657">
        <v>100000</v>
      </c>
      <c r="CS40" s="658"/>
      <c r="CT40" s="658"/>
      <c r="CU40" s="658"/>
      <c r="CV40" s="658"/>
      <c r="CW40" s="658"/>
      <c r="CX40" s="658"/>
      <c r="CY40" s="659"/>
      <c r="CZ40" s="660">
        <v>0.8</v>
      </c>
      <c r="DA40" s="672"/>
      <c r="DB40" s="672"/>
      <c r="DC40" s="673"/>
      <c r="DD40" s="663" t="s">
        <v>238</v>
      </c>
      <c r="DE40" s="658"/>
      <c r="DF40" s="658"/>
      <c r="DG40" s="658"/>
      <c r="DH40" s="658"/>
      <c r="DI40" s="658"/>
      <c r="DJ40" s="658"/>
      <c r="DK40" s="659"/>
      <c r="DL40" s="663" t="s">
        <v>147</v>
      </c>
      <c r="DM40" s="658"/>
      <c r="DN40" s="658"/>
      <c r="DO40" s="658"/>
      <c r="DP40" s="658"/>
      <c r="DQ40" s="658"/>
      <c r="DR40" s="658"/>
      <c r="DS40" s="658"/>
      <c r="DT40" s="658"/>
      <c r="DU40" s="658"/>
      <c r="DV40" s="659"/>
      <c r="DW40" s="660" t="s">
        <v>188</v>
      </c>
      <c r="DX40" s="672"/>
      <c r="DY40" s="672"/>
      <c r="DZ40" s="672"/>
      <c r="EA40" s="672"/>
      <c r="EB40" s="672"/>
      <c r="EC40" s="684"/>
    </row>
    <row r="41" spans="2:133" ht="11.25" customHeight="1" x14ac:dyDescent="0.2">
      <c r="B41" s="638" t="s">
        <v>354</v>
      </c>
      <c r="C41" s="639"/>
      <c r="D41" s="639"/>
      <c r="E41" s="639"/>
      <c r="F41" s="639"/>
      <c r="G41" s="639"/>
      <c r="H41" s="639"/>
      <c r="I41" s="639"/>
      <c r="J41" s="639"/>
      <c r="K41" s="639"/>
      <c r="L41" s="639"/>
      <c r="M41" s="639"/>
      <c r="N41" s="639"/>
      <c r="O41" s="639"/>
      <c r="P41" s="639"/>
      <c r="Q41" s="640"/>
      <c r="R41" s="641">
        <v>12660245</v>
      </c>
      <c r="S41" s="682"/>
      <c r="T41" s="682"/>
      <c r="U41" s="682"/>
      <c r="V41" s="682"/>
      <c r="W41" s="682"/>
      <c r="X41" s="682"/>
      <c r="Y41" s="685"/>
      <c r="Z41" s="686">
        <v>100</v>
      </c>
      <c r="AA41" s="686"/>
      <c r="AB41" s="686"/>
      <c r="AC41" s="686"/>
      <c r="AD41" s="687">
        <v>4503048</v>
      </c>
      <c r="AE41" s="687"/>
      <c r="AF41" s="687"/>
      <c r="AG41" s="687"/>
      <c r="AH41" s="687"/>
      <c r="AI41" s="687"/>
      <c r="AJ41" s="687"/>
      <c r="AK41" s="687"/>
      <c r="AL41" s="644">
        <v>100</v>
      </c>
      <c r="AM41" s="688"/>
      <c r="AN41" s="688"/>
      <c r="AO41" s="689"/>
      <c r="AQ41" s="690" t="s">
        <v>355</v>
      </c>
      <c r="AR41" s="691"/>
      <c r="AS41" s="691"/>
      <c r="AT41" s="691"/>
      <c r="AU41" s="691"/>
      <c r="AV41" s="691"/>
      <c r="AW41" s="691"/>
      <c r="AX41" s="691"/>
      <c r="AY41" s="692"/>
      <c r="AZ41" s="657">
        <v>157717</v>
      </c>
      <c r="BA41" s="658"/>
      <c r="BB41" s="658"/>
      <c r="BC41" s="658"/>
      <c r="BD41" s="670"/>
      <c r="BE41" s="670"/>
      <c r="BF41" s="693"/>
      <c r="BG41" s="698"/>
      <c r="BH41" s="699"/>
      <c r="BI41" s="699"/>
      <c r="BJ41" s="699"/>
      <c r="BK41" s="699"/>
      <c r="BL41" s="223"/>
      <c r="BM41" s="655" t="s">
        <v>356</v>
      </c>
      <c r="BN41" s="655"/>
      <c r="BO41" s="655"/>
      <c r="BP41" s="655"/>
      <c r="BQ41" s="655"/>
      <c r="BR41" s="655"/>
      <c r="BS41" s="655"/>
      <c r="BT41" s="655"/>
      <c r="BU41" s="656"/>
      <c r="BV41" s="657">
        <v>4</v>
      </c>
      <c r="BW41" s="658"/>
      <c r="BX41" s="658"/>
      <c r="BY41" s="658"/>
      <c r="BZ41" s="658"/>
      <c r="CA41" s="658"/>
      <c r="CB41" s="694"/>
      <c r="CD41" s="654" t="s">
        <v>357</v>
      </c>
      <c r="CE41" s="655"/>
      <c r="CF41" s="655"/>
      <c r="CG41" s="655"/>
      <c r="CH41" s="655"/>
      <c r="CI41" s="655"/>
      <c r="CJ41" s="655"/>
      <c r="CK41" s="655"/>
      <c r="CL41" s="655"/>
      <c r="CM41" s="655"/>
      <c r="CN41" s="655"/>
      <c r="CO41" s="655"/>
      <c r="CP41" s="655"/>
      <c r="CQ41" s="656"/>
      <c r="CR41" s="657" t="s">
        <v>188</v>
      </c>
      <c r="CS41" s="670"/>
      <c r="CT41" s="670"/>
      <c r="CU41" s="670"/>
      <c r="CV41" s="670"/>
      <c r="CW41" s="670"/>
      <c r="CX41" s="670"/>
      <c r="CY41" s="671"/>
      <c r="CZ41" s="660" t="s">
        <v>238</v>
      </c>
      <c r="DA41" s="672"/>
      <c r="DB41" s="672"/>
      <c r="DC41" s="673"/>
      <c r="DD41" s="663" t="s">
        <v>147</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358</v>
      </c>
      <c r="AR42" s="703"/>
      <c r="AS42" s="703"/>
      <c r="AT42" s="703"/>
      <c r="AU42" s="703"/>
      <c r="AV42" s="703"/>
      <c r="AW42" s="703"/>
      <c r="AX42" s="703"/>
      <c r="AY42" s="704"/>
      <c r="AZ42" s="641">
        <v>552811</v>
      </c>
      <c r="BA42" s="682"/>
      <c r="BB42" s="682"/>
      <c r="BC42" s="682"/>
      <c r="BD42" s="642"/>
      <c r="BE42" s="642"/>
      <c r="BF42" s="705"/>
      <c r="BG42" s="700"/>
      <c r="BH42" s="701"/>
      <c r="BI42" s="701"/>
      <c r="BJ42" s="701"/>
      <c r="BK42" s="701"/>
      <c r="BL42" s="224"/>
      <c r="BM42" s="639" t="s">
        <v>359</v>
      </c>
      <c r="BN42" s="639"/>
      <c r="BO42" s="639"/>
      <c r="BP42" s="639"/>
      <c r="BQ42" s="639"/>
      <c r="BR42" s="639"/>
      <c r="BS42" s="639"/>
      <c r="BT42" s="639"/>
      <c r="BU42" s="640"/>
      <c r="BV42" s="641">
        <v>378</v>
      </c>
      <c r="BW42" s="682"/>
      <c r="BX42" s="682"/>
      <c r="BY42" s="682"/>
      <c r="BZ42" s="682"/>
      <c r="CA42" s="682"/>
      <c r="CB42" s="683"/>
      <c r="CD42" s="654" t="s">
        <v>360</v>
      </c>
      <c r="CE42" s="655"/>
      <c r="CF42" s="655"/>
      <c r="CG42" s="655"/>
      <c r="CH42" s="655"/>
      <c r="CI42" s="655"/>
      <c r="CJ42" s="655"/>
      <c r="CK42" s="655"/>
      <c r="CL42" s="655"/>
      <c r="CM42" s="655"/>
      <c r="CN42" s="655"/>
      <c r="CO42" s="655"/>
      <c r="CP42" s="655"/>
      <c r="CQ42" s="656"/>
      <c r="CR42" s="657">
        <v>2636277</v>
      </c>
      <c r="CS42" s="670"/>
      <c r="CT42" s="670"/>
      <c r="CU42" s="670"/>
      <c r="CV42" s="670"/>
      <c r="CW42" s="670"/>
      <c r="CX42" s="670"/>
      <c r="CY42" s="671"/>
      <c r="CZ42" s="660">
        <v>22.3</v>
      </c>
      <c r="DA42" s="672"/>
      <c r="DB42" s="672"/>
      <c r="DC42" s="673"/>
      <c r="DD42" s="663">
        <v>417936</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361</v>
      </c>
      <c r="CD43" s="654" t="s">
        <v>362</v>
      </c>
      <c r="CE43" s="655"/>
      <c r="CF43" s="655"/>
      <c r="CG43" s="655"/>
      <c r="CH43" s="655"/>
      <c r="CI43" s="655"/>
      <c r="CJ43" s="655"/>
      <c r="CK43" s="655"/>
      <c r="CL43" s="655"/>
      <c r="CM43" s="655"/>
      <c r="CN43" s="655"/>
      <c r="CO43" s="655"/>
      <c r="CP43" s="655"/>
      <c r="CQ43" s="656"/>
      <c r="CR43" s="657">
        <v>72075</v>
      </c>
      <c r="CS43" s="670"/>
      <c r="CT43" s="670"/>
      <c r="CU43" s="670"/>
      <c r="CV43" s="670"/>
      <c r="CW43" s="670"/>
      <c r="CX43" s="670"/>
      <c r="CY43" s="671"/>
      <c r="CZ43" s="660">
        <v>0.6</v>
      </c>
      <c r="DA43" s="672"/>
      <c r="DB43" s="672"/>
      <c r="DC43" s="673"/>
      <c r="DD43" s="663">
        <v>72075</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363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310</v>
      </c>
      <c r="CE44" s="677"/>
      <c r="CF44" s="654" t="s">
        <v>364</v>
      </c>
      <c r="CG44" s="655"/>
      <c r="CH44" s="655"/>
      <c r="CI44" s="655"/>
      <c r="CJ44" s="655"/>
      <c r="CK44" s="655"/>
      <c r="CL44" s="655"/>
      <c r="CM44" s="655"/>
      <c r="CN44" s="655"/>
      <c r="CO44" s="655"/>
      <c r="CP44" s="655"/>
      <c r="CQ44" s="656"/>
      <c r="CR44" s="657">
        <v>2536198</v>
      </c>
      <c r="CS44" s="658"/>
      <c r="CT44" s="658"/>
      <c r="CU44" s="658"/>
      <c r="CV44" s="658"/>
      <c r="CW44" s="658"/>
      <c r="CX44" s="658"/>
      <c r="CY44" s="659"/>
      <c r="CZ44" s="660">
        <v>21.5</v>
      </c>
      <c r="DA44" s="661"/>
      <c r="DB44" s="661"/>
      <c r="DC44" s="662"/>
      <c r="DD44" s="663">
        <v>391215</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365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366</v>
      </c>
      <c r="CG45" s="655"/>
      <c r="CH45" s="655"/>
      <c r="CI45" s="655"/>
      <c r="CJ45" s="655"/>
      <c r="CK45" s="655"/>
      <c r="CL45" s="655"/>
      <c r="CM45" s="655"/>
      <c r="CN45" s="655"/>
      <c r="CO45" s="655"/>
      <c r="CP45" s="655"/>
      <c r="CQ45" s="656"/>
      <c r="CR45" s="657">
        <v>629831</v>
      </c>
      <c r="CS45" s="670"/>
      <c r="CT45" s="670"/>
      <c r="CU45" s="670"/>
      <c r="CV45" s="670"/>
      <c r="CW45" s="670"/>
      <c r="CX45" s="670"/>
      <c r="CY45" s="671"/>
      <c r="CZ45" s="660">
        <v>5.3</v>
      </c>
      <c r="DA45" s="672"/>
      <c r="DB45" s="672"/>
      <c r="DC45" s="673"/>
      <c r="DD45" s="663">
        <v>45838</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367</v>
      </c>
      <c r="CG46" s="655"/>
      <c r="CH46" s="655"/>
      <c r="CI46" s="655"/>
      <c r="CJ46" s="655"/>
      <c r="CK46" s="655"/>
      <c r="CL46" s="655"/>
      <c r="CM46" s="655"/>
      <c r="CN46" s="655"/>
      <c r="CO46" s="655"/>
      <c r="CP46" s="655"/>
      <c r="CQ46" s="656"/>
      <c r="CR46" s="657">
        <v>1864730</v>
      </c>
      <c r="CS46" s="658"/>
      <c r="CT46" s="658"/>
      <c r="CU46" s="658"/>
      <c r="CV46" s="658"/>
      <c r="CW46" s="658"/>
      <c r="CX46" s="658"/>
      <c r="CY46" s="659"/>
      <c r="CZ46" s="660">
        <v>15.8</v>
      </c>
      <c r="DA46" s="661"/>
      <c r="DB46" s="661"/>
      <c r="DC46" s="662"/>
      <c r="DD46" s="663">
        <v>303740</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368</v>
      </c>
      <c r="CG47" s="655"/>
      <c r="CH47" s="655"/>
      <c r="CI47" s="655"/>
      <c r="CJ47" s="655"/>
      <c r="CK47" s="655"/>
      <c r="CL47" s="655"/>
      <c r="CM47" s="655"/>
      <c r="CN47" s="655"/>
      <c r="CO47" s="655"/>
      <c r="CP47" s="655"/>
      <c r="CQ47" s="656"/>
      <c r="CR47" s="657">
        <v>100079</v>
      </c>
      <c r="CS47" s="670"/>
      <c r="CT47" s="670"/>
      <c r="CU47" s="670"/>
      <c r="CV47" s="670"/>
      <c r="CW47" s="670"/>
      <c r="CX47" s="670"/>
      <c r="CY47" s="671"/>
      <c r="CZ47" s="660">
        <v>0.8</v>
      </c>
      <c r="DA47" s="672"/>
      <c r="DB47" s="672"/>
      <c r="DC47" s="673"/>
      <c r="DD47" s="663">
        <v>26721</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369</v>
      </c>
      <c r="CG48" s="655"/>
      <c r="CH48" s="655"/>
      <c r="CI48" s="655"/>
      <c r="CJ48" s="655"/>
      <c r="CK48" s="655"/>
      <c r="CL48" s="655"/>
      <c r="CM48" s="655"/>
      <c r="CN48" s="655"/>
      <c r="CO48" s="655"/>
      <c r="CP48" s="655"/>
      <c r="CQ48" s="656"/>
      <c r="CR48" s="657" t="s">
        <v>147</v>
      </c>
      <c r="CS48" s="658"/>
      <c r="CT48" s="658"/>
      <c r="CU48" s="658"/>
      <c r="CV48" s="658"/>
      <c r="CW48" s="658"/>
      <c r="CX48" s="658"/>
      <c r="CY48" s="659"/>
      <c r="CZ48" s="660" t="s">
        <v>147</v>
      </c>
      <c r="DA48" s="661"/>
      <c r="DB48" s="661"/>
      <c r="DC48" s="662"/>
      <c r="DD48" s="663" t="s">
        <v>238</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370</v>
      </c>
      <c r="CE49" s="639"/>
      <c r="CF49" s="639"/>
      <c r="CG49" s="639"/>
      <c r="CH49" s="639"/>
      <c r="CI49" s="639"/>
      <c r="CJ49" s="639"/>
      <c r="CK49" s="639"/>
      <c r="CL49" s="639"/>
      <c r="CM49" s="639"/>
      <c r="CN49" s="639"/>
      <c r="CO49" s="639"/>
      <c r="CP49" s="639"/>
      <c r="CQ49" s="640"/>
      <c r="CR49" s="641">
        <v>11795943</v>
      </c>
      <c r="CS49" s="642"/>
      <c r="CT49" s="642"/>
      <c r="CU49" s="642"/>
      <c r="CV49" s="642"/>
      <c r="CW49" s="642"/>
      <c r="CX49" s="642"/>
      <c r="CY49" s="643"/>
      <c r="CZ49" s="644">
        <v>100</v>
      </c>
      <c r="DA49" s="645"/>
      <c r="DB49" s="645"/>
      <c r="DC49" s="646"/>
      <c r="DD49" s="647">
        <v>5809122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bdWRDnY0M4+8NzHzn/bqp0DctL93sUvr+jkK6tAW1TmTX00ybcLzBlT9GMjoi1LxMnDaHutgfZNXEA43TyxYmQ==" saltValue="R8+du0WZTUaM/Zu5XqUbP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B7" sqref="B7:P7"/>
    </sheetView>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6" t="s">
        <v>371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372</v>
      </c>
      <c r="DK2" s="1128"/>
      <c r="DL2" s="1128"/>
      <c r="DM2" s="1128"/>
      <c r="DN2" s="1128"/>
      <c r="DO2" s="1129"/>
      <c r="DP2" s="228"/>
      <c r="DQ2" s="1127" t="s">
        <v>373</v>
      </c>
      <c r="DR2" s="1128"/>
      <c r="DS2" s="1128"/>
      <c r="DT2" s="1128"/>
      <c r="DU2" s="1128"/>
      <c r="DV2" s="1128"/>
      <c r="DW2" s="1128"/>
      <c r="DX2" s="1128"/>
      <c r="DY2" s="1128"/>
      <c r="DZ2" s="1129"/>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5" t="s">
        <v>374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375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1" t="s">
        <v>376</v>
      </c>
      <c r="B5" s="1032"/>
      <c r="C5" s="1032"/>
      <c r="D5" s="1032"/>
      <c r="E5" s="1032"/>
      <c r="F5" s="1032"/>
      <c r="G5" s="1032"/>
      <c r="H5" s="1032"/>
      <c r="I5" s="1032"/>
      <c r="J5" s="1032"/>
      <c r="K5" s="1032"/>
      <c r="L5" s="1032"/>
      <c r="M5" s="1032"/>
      <c r="N5" s="1032"/>
      <c r="O5" s="1032"/>
      <c r="P5" s="1033"/>
      <c r="Q5" s="1037" t="s">
        <v>377</v>
      </c>
      <c r="R5" s="1038"/>
      <c r="S5" s="1038"/>
      <c r="T5" s="1038"/>
      <c r="U5" s="1039"/>
      <c r="V5" s="1037" t="s">
        <v>378</v>
      </c>
      <c r="W5" s="1038"/>
      <c r="X5" s="1038"/>
      <c r="Y5" s="1038"/>
      <c r="Z5" s="1039"/>
      <c r="AA5" s="1037" t="s">
        <v>379</v>
      </c>
      <c r="AB5" s="1038"/>
      <c r="AC5" s="1038"/>
      <c r="AD5" s="1038"/>
      <c r="AE5" s="1038"/>
      <c r="AF5" s="1130" t="s">
        <v>380</v>
      </c>
      <c r="AG5" s="1038"/>
      <c r="AH5" s="1038"/>
      <c r="AI5" s="1038"/>
      <c r="AJ5" s="1051"/>
      <c r="AK5" s="1038" t="s">
        <v>381</v>
      </c>
      <c r="AL5" s="1038"/>
      <c r="AM5" s="1038"/>
      <c r="AN5" s="1038"/>
      <c r="AO5" s="1039"/>
      <c r="AP5" s="1037" t="s">
        <v>382</v>
      </c>
      <c r="AQ5" s="1038"/>
      <c r="AR5" s="1038"/>
      <c r="AS5" s="1038"/>
      <c r="AT5" s="1039"/>
      <c r="AU5" s="1037" t="s">
        <v>383</v>
      </c>
      <c r="AV5" s="1038"/>
      <c r="AW5" s="1038"/>
      <c r="AX5" s="1038"/>
      <c r="AY5" s="1051"/>
      <c r="AZ5" s="232"/>
      <c r="BA5" s="232"/>
      <c r="BB5" s="232"/>
      <c r="BC5" s="232"/>
      <c r="BD5" s="232"/>
      <c r="BE5" s="233"/>
      <c r="BF5" s="233"/>
      <c r="BG5" s="233"/>
      <c r="BH5" s="233"/>
      <c r="BI5" s="233"/>
      <c r="BJ5" s="233"/>
      <c r="BK5" s="233"/>
      <c r="BL5" s="233"/>
      <c r="BM5" s="233"/>
      <c r="BN5" s="233"/>
      <c r="BO5" s="233"/>
      <c r="BP5" s="233"/>
      <c r="BQ5" s="1031" t="s">
        <v>384</v>
      </c>
      <c r="BR5" s="1032"/>
      <c r="BS5" s="1032"/>
      <c r="BT5" s="1032"/>
      <c r="BU5" s="1032"/>
      <c r="BV5" s="1032"/>
      <c r="BW5" s="1032"/>
      <c r="BX5" s="1032"/>
      <c r="BY5" s="1032"/>
      <c r="BZ5" s="1032"/>
      <c r="CA5" s="1032"/>
      <c r="CB5" s="1032"/>
      <c r="CC5" s="1032"/>
      <c r="CD5" s="1032"/>
      <c r="CE5" s="1032"/>
      <c r="CF5" s="1032"/>
      <c r="CG5" s="1033"/>
      <c r="CH5" s="1037" t="s">
        <v>385</v>
      </c>
      <c r="CI5" s="1038"/>
      <c r="CJ5" s="1038"/>
      <c r="CK5" s="1038"/>
      <c r="CL5" s="1039"/>
      <c r="CM5" s="1037" t="s">
        <v>386</v>
      </c>
      <c r="CN5" s="1038"/>
      <c r="CO5" s="1038"/>
      <c r="CP5" s="1038"/>
      <c r="CQ5" s="1039"/>
      <c r="CR5" s="1037" t="s">
        <v>387</v>
      </c>
      <c r="CS5" s="1038"/>
      <c r="CT5" s="1038"/>
      <c r="CU5" s="1038"/>
      <c r="CV5" s="1039"/>
      <c r="CW5" s="1037" t="s">
        <v>388</v>
      </c>
      <c r="CX5" s="1038"/>
      <c r="CY5" s="1038"/>
      <c r="CZ5" s="1038"/>
      <c r="DA5" s="1039"/>
      <c r="DB5" s="1037" t="s">
        <v>389</v>
      </c>
      <c r="DC5" s="1038"/>
      <c r="DD5" s="1038"/>
      <c r="DE5" s="1038"/>
      <c r="DF5" s="1039"/>
      <c r="DG5" s="1120" t="s">
        <v>390</v>
      </c>
      <c r="DH5" s="1121"/>
      <c r="DI5" s="1121"/>
      <c r="DJ5" s="1121"/>
      <c r="DK5" s="1122"/>
      <c r="DL5" s="1120" t="s">
        <v>391</v>
      </c>
      <c r="DM5" s="1121"/>
      <c r="DN5" s="1121"/>
      <c r="DO5" s="1121"/>
      <c r="DP5" s="1122"/>
      <c r="DQ5" s="1037" t="s">
        <v>392</v>
      </c>
      <c r="DR5" s="1038"/>
      <c r="DS5" s="1038"/>
      <c r="DT5" s="1038"/>
      <c r="DU5" s="1039"/>
      <c r="DV5" s="1037" t="s">
        <v>383</v>
      </c>
      <c r="DW5" s="1038"/>
      <c r="DX5" s="1038"/>
      <c r="DY5" s="1038"/>
      <c r="DZ5" s="1051"/>
      <c r="EA5" s="234"/>
    </row>
    <row r="6" spans="1:131" s="235" customFormat="1" ht="26.25" customHeight="1" thickBot="1" x14ac:dyDescent="0.25">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x14ac:dyDescent="0.2">
      <c r="A7" s="236">
        <v>1</v>
      </c>
      <c r="B7" s="1083" t="s">
        <v>393</v>
      </c>
      <c r="C7" s="1084"/>
      <c r="D7" s="1084"/>
      <c r="E7" s="1084"/>
      <c r="F7" s="1084"/>
      <c r="G7" s="1084"/>
      <c r="H7" s="1084"/>
      <c r="I7" s="1084"/>
      <c r="J7" s="1084"/>
      <c r="K7" s="1084"/>
      <c r="L7" s="1084"/>
      <c r="M7" s="1084"/>
      <c r="N7" s="1084"/>
      <c r="O7" s="1084"/>
      <c r="P7" s="1085"/>
      <c r="Q7" s="1138">
        <v>12660</v>
      </c>
      <c r="R7" s="1139"/>
      <c r="S7" s="1139"/>
      <c r="T7" s="1139"/>
      <c r="U7" s="1139"/>
      <c r="V7" s="1139">
        <v>11796</v>
      </c>
      <c r="W7" s="1139"/>
      <c r="X7" s="1139"/>
      <c r="Y7" s="1139"/>
      <c r="Z7" s="1139"/>
      <c r="AA7" s="1139">
        <v>864</v>
      </c>
      <c r="AB7" s="1139"/>
      <c r="AC7" s="1139"/>
      <c r="AD7" s="1139"/>
      <c r="AE7" s="1140"/>
      <c r="AF7" s="1141">
        <v>527</v>
      </c>
      <c r="AG7" s="1142"/>
      <c r="AH7" s="1142"/>
      <c r="AI7" s="1142"/>
      <c r="AJ7" s="1143"/>
      <c r="AK7" s="1144">
        <v>903</v>
      </c>
      <c r="AL7" s="1145"/>
      <c r="AM7" s="1145"/>
      <c r="AN7" s="1145"/>
      <c r="AO7" s="1145"/>
      <c r="AP7" s="1145">
        <v>8986</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600</v>
      </c>
      <c r="BT7" s="1136"/>
      <c r="BU7" s="1136"/>
      <c r="BV7" s="1136"/>
      <c r="BW7" s="1136"/>
      <c r="BX7" s="1136"/>
      <c r="BY7" s="1136"/>
      <c r="BZ7" s="1136"/>
      <c r="CA7" s="1136"/>
      <c r="CB7" s="1136"/>
      <c r="CC7" s="1136"/>
      <c r="CD7" s="1136"/>
      <c r="CE7" s="1136"/>
      <c r="CF7" s="1136"/>
      <c r="CG7" s="1148"/>
      <c r="CH7" s="1132">
        <v>11</v>
      </c>
      <c r="CI7" s="1133"/>
      <c r="CJ7" s="1133"/>
      <c r="CK7" s="1133"/>
      <c r="CL7" s="1134"/>
      <c r="CM7" s="1132">
        <v>129</v>
      </c>
      <c r="CN7" s="1133"/>
      <c r="CO7" s="1133"/>
      <c r="CP7" s="1133"/>
      <c r="CQ7" s="1134"/>
      <c r="CR7" s="1132">
        <v>6</v>
      </c>
      <c r="CS7" s="1133"/>
      <c r="CT7" s="1133"/>
      <c r="CU7" s="1133"/>
      <c r="CV7" s="1134"/>
      <c r="CW7" s="1132"/>
      <c r="CX7" s="1133"/>
      <c r="CY7" s="1133"/>
      <c r="CZ7" s="1133"/>
      <c r="DA7" s="1134"/>
      <c r="DB7" s="1132"/>
      <c r="DC7" s="1133"/>
      <c r="DD7" s="1133"/>
      <c r="DE7" s="1133"/>
      <c r="DF7" s="1134"/>
      <c r="DG7" s="1132"/>
      <c r="DH7" s="1133"/>
      <c r="DI7" s="1133"/>
      <c r="DJ7" s="1133"/>
      <c r="DK7" s="1134"/>
      <c r="DL7" s="1132"/>
      <c r="DM7" s="1133"/>
      <c r="DN7" s="1133"/>
      <c r="DO7" s="1133"/>
      <c r="DP7" s="1134"/>
      <c r="DQ7" s="1132"/>
      <c r="DR7" s="1133"/>
      <c r="DS7" s="1133"/>
      <c r="DT7" s="1133"/>
      <c r="DU7" s="1134"/>
      <c r="DV7" s="1135"/>
      <c r="DW7" s="1136"/>
      <c r="DX7" s="1136"/>
      <c r="DY7" s="1136"/>
      <c r="DZ7" s="1137"/>
      <c r="EA7" s="234"/>
    </row>
    <row r="8" spans="1:131" s="235" customFormat="1" ht="26.25" customHeight="1" x14ac:dyDescent="0.2">
      <c r="A8" s="238">
        <v>2</v>
      </c>
      <c r="B8" s="1066"/>
      <c r="C8" s="1067"/>
      <c r="D8" s="1067"/>
      <c r="E8" s="1067"/>
      <c r="F8" s="1067"/>
      <c r="G8" s="1067"/>
      <c r="H8" s="1067"/>
      <c r="I8" s="1067"/>
      <c r="J8" s="1067"/>
      <c r="K8" s="1067"/>
      <c r="L8" s="1067"/>
      <c r="M8" s="1067"/>
      <c r="N8" s="1067"/>
      <c r="O8" s="1067"/>
      <c r="P8" s="1068"/>
      <c r="Q8" s="1074"/>
      <c r="R8" s="1075"/>
      <c r="S8" s="1075"/>
      <c r="T8" s="1075"/>
      <c r="U8" s="1075"/>
      <c r="V8" s="1075"/>
      <c r="W8" s="1075"/>
      <c r="X8" s="1075"/>
      <c r="Y8" s="1075"/>
      <c r="Z8" s="1075"/>
      <c r="AA8" s="1075"/>
      <c r="AB8" s="1075"/>
      <c r="AC8" s="1075"/>
      <c r="AD8" s="1075"/>
      <c r="AE8" s="1076"/>
      <c r="AF8" s="1071"/>
      <c r="AG8" s="1072"/>
      <c r="AH8" s="1072"/>
      <c r="AI8" s="1072"/>
      <c r="AJ8" s="1073"/>
      <c r="AK8" s="1116"/>
      <c r="AL8" s="1117"/>
      <c r="AM8" s="1117"/>
      <c r="AN8" s="1117"/>
      <c r="AO8" s="1117"/>
      <c r="AP8" s="1117"/>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601</v>
      </c>
      <c r="BT8" s="1029"/>
      <c r="BU8" s="1029"/>
      <c r="BV8" s="1029"/>
      <c r="BW8" s="1029"/>
      <c r="BX8" s="1029"/>
      <c r="BY8" s="1029"/>
      <c r="BZ8" s="1029"/>
      <c r="CA8" s="1029"/>
      <c r="CB8" s="1029"/>
      <c r="CC8" s="1029"/>
      <c r="CD8" s="1029"/>
      <c r="CE8" s="1029"/>
      <c r="CF8" s="1029"/>
      <c r="CG8" s="1050"/>
      <c r="CH8" s="1025">
        <v>1</v>
      </c>
      <c r="CI8" s="1026"/>
      <c r="CJ8" s="1026"/>
      <c r="CK8" s="1026"/>
      <c r="CL8" s="1027"/>
      <c r="CM8" s="1025">
        <v>13</v>
      </c>
      <c r="CN8" s="1026"/>
      <c r="CO8" s="1026"/>
      <c r="CP8" s="1026"/>
      <c r="CQ8" s="1027"/>
      <c r="CR8" s="1025">
        <v>3</v>
      </c>
      <c r="CS8" s="1026"/>
      <c r="CT8" s="1026"/>
      <c r="CU8" s="1026"/>
      <c r="CV8" s="1027"/>
      <c r="CW8" s="1025"/>
      <c r="CX8" s="1026"/>
      <c r="CY8" s="1026"/>
      <c r="CZ8" s="1026"/>
      <c r="DA8" s="1027"/>
      <c r="DB8" s="1025"/>
      <c r="DC8" s="1026"/>
      <c r="DD8" s="1026"/>
      <c r="DE8" s="1026"/>
      <c r="DF8" s="1027"/>
      <c r="DG8" s="1025"/>
      <c r="DH8" s="1026"/>
      <c r="DI8" s="1026"/>
      <c r="DJ8" s="1026"/>
      <c r="DK8" s="1027"/>
      <c r="DL8" s="1025"/>
      <c r="DM8" s="1026"/>
      <c r="DN8" s="1026"/>
      <c r="DO8" s="1026"/>
      <c r="DP8" s="1027"/>
      <c r="DQ8" s="1025"/>
      <c r="DR8" s="1026"/>
      <c r="DS8" s="1026"/>
      <c r="DT8" s="1026"/>
      <c r="DU8" s="1027"/>
      <c r="DV8" s="1028"/>
      <c r="DW8" s="1029"/>
      <c r="DX8" s="1029"/>
      <c r="DY8" s="1029"/>
      <c r="DZ8" s="1030"/>
      <c r="EA8" s="234"/>
    </row>
    <row r="9" spans="1:131" s="235" customFormat="1" ht="26.25" customHeight="1" x14ac:dyDescent="0.2">
      <c r="A9" s="238">
        <v>3</v>
      </c>
      <c r="B9" s="1066"/>
      <c r="C9" s="1067"/>
      <c r="D9" s="1067"/>
      <c r="E9" s="1067"/>
      <c r="F9" s="1067"/>
      <c r="G9" s="1067"/>
      <c r="H9" s="1067"/>
      <c r="I9" s="1067"/>
      <c r="J9" s="1067"/>
      <c r="K9" s="1067"/>
      <c r="L9" s="1067"/>
      <c r="M9" s="1067"/>
      <c r="N9" s="1067"/>
      <c r="O9" s="1067"/>
      <c r="P9" s="1068"/>
      <c r="Q9" s="1074"/>
      <c r="R9" s="1075"/>
      <c r="S9" s="1075"/>
      <c r="T9" s="1075"/>
      <c r="U9" s="1075"/>
      <c r="V9" s="1075"/>
      <c r="W9" s="1075"/>
      <c r="X9" s="1075"/>
      <c r="Y9" s="1075"/>
      <c r="Z9" s="1075"/>
      <c r="AA9" s="1075"/>
      <c r="AB9" s="1075"/>
      <c r="AC9" s="1075"/>
      <c r="AD9" s="1075"/>
      <c r="AE9" s="1076"/>
      <c r="AF9" s="1071"/>
      <c r="AG9" s="1072"/>
      <c r="AH9" s="1072"/>
      <c r="AI9" s="1072"/>
      <c r="AJ9" s="1073"/>
      <c r="AK9" s="1116"/>
      <c r="AL9" s="1117"/>
      <c r="AM9" s="1117"/>
      <c r="AN9" s="1117"/>
      <c r="AO9" s="1117"/>
      <c r="AP9" s="1117"/>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c r="BS9" s="1028"/>
      <c r="BT9" s="1029"/>
      <c r="BU9" s="1029"/>
      <c r="BV9" s="1029"/>
      <c r="BW9" s="1029"/>
      <c r="BX9" s="1029"/>
      <c r="BY9" s="1029"/>
      <c r="BZ9" s="1029"/>
      <c r="CA9" s="1029"/>
      <c r="CB9" s="1029"/>
      <c r="CC9" s="1029"/>
      <c r="CD9" s="1029"/>
      <c r="CE9" s="1029"/>
      <c r="CF9" s="1029"/>
      <c r="CG9" s="1050"/>
      <c r="CH9" s="1025"/>
      <c r="CI9" s="1026"/>
      <c r="CJ9" s="1026"/>
      <c r="CK9" s="1026"/>
      <c r="CL9" s="1027"/>
      <c r="CM9" s="1025"/>
      <c r="CN9" s="1026"/>
      <c r="CO9" s="1026"/>
      <c r="CP9" s="1026"/>
      <c r="CQ9" s="1027"/>
      <c r="CR9" s="1025"/>
      <c r="CS9" s="1026"/>
      <c r="CT9" s="1026"/>
      <c r="CU9" s="1026"/>
      <c r="CV9" s="1027"/>
      <c r="CW9" s="1025"/>
      <c r="CX9" s="1026"/>
      <c r="CY9" s="1026"/>
      <c r="CZ9" s="1026"/>
      <c r="DA9" s="1027"/>
      <c r="DB9" s="1025"/>
      <c r="DC9" s="1026"/>
      <c r="DD9" s="1026"/>
      <c r="DE9" s="1026"/>
      <c r="DF9" s="1027"/>
      <c r="DG9" s="1025"/>
      <c r="DH9" s="1026"/>
      <c r="DI9" s="1026"/>
      <c r="DJ9" s="1026"/>
      <c r="DK9" s="1027"/>
      <c r="DL9" s="1025"/>
      <c r="DM9" s="1026"/>
      <c r="DN9" s="1026"/>
      <c r="DO9" s="1026"/>
      <c r="DP9" s="1027"/>
      <c r="DQ9" s="1025"/>
      <c r="DR9" s="1026"/>
      <c r="DS9" s="1026"/>
      <c r="DT9" s="1026"/>
      <c r="DU9" s="1027"/>
      <c r="DV9" s="1028"/>
      <c r="DW9" s="1029"/>
      <c r="DX9" s="1029"/>
      <c r="DY9" s="1029"/>
      <c r="DZ9" s="1030"/>
      <c r="EA9" s="234"/>
    </row>
    <row r="10" spans="1:131" s="235" customFormat="1" ht="26.25" customHeight="1" x14ac:dyDescent="0.2">
      <c r="A10" s="238">
        <v>4</v>
      </c>
      <c r="B10" s="1066"/>
      <c r="C10" s="1067"/>
      <c r="D10" s="1067"/>
      <c r="E10" s="1067"/>
      <c r="F10" s="1067"/>
      <c r="G10" s="1067"/>
      <c r="H10" s="1067"/>
      <c r="I10" s="1067"/>
      <c r="J10" s="1067"/>
      <c r="K10" s="1067"/>
      <c r="L10" s="1067"/>
      <c r="M10" s="1067"/>
      <c r="N10" s="1067"/>
      <c r="O10" s="1067"/>
      <c r="P10" s="1068"/>
      <c r="Q10" s="1074"/>
      <c r="R10" s="1075"/>
      <c r="S10" s="1075"/>
      <c r="T10" s="1075"/>
      <c r="U10" s="1075"/>
      <c r="V10" s="1075"/>
      <c r="W10" s="1075"/>
      <c r="X10" s="1075"/>
      <c r="Y10" s="1075"/>
      <c r="Z10" s="1075"/>
      <c r="AA10" s="1075"/>
      <c r="AB10" s="1075"/>
      <c r="AC10" s="1075"/>
      <c r="AD10" s="1075"/>
      <c r="AE10" s="1076"/>
      <c r="AF10" s="1071"/>
      <c r="AG10" s="1072"/>
      <c r="AH10" s="1072"/>
      <c r="AI10" s="1072"/>
      <c r="AJ10" s="1073"/>
      <c r="AK10" s="1116"/>
      <c r="AL10" s="1117"/>
      <c r="AM10" s="1117"/>
      <c r="AN10" s="1117"/>
      <c r="AO10" s="1117"/>
      <c r="AP10" s="1117"/>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c r="BT10" s="1029"/>
      <c r="BU10" s="1029"/>
      <c r="BV10" s="1029"/>
      <c r="BW10" s="1029"/>
      <c r="BX10" s="1029"/>
      <c r="BY10" s="1029"/>
      <c r="BZ10" s="1029"/>
      <c r="CA10" s="1029"/>
      <c r="CB10" s="1029"/>
      <c r="CC10" s="1029"/>
      <c r="CD10" s="1029"/>
      <c r="CE10" s="1029"/>
      <c r="CF10" s="1029"/>
      <c r="CG10" s="1050"/>
      <c r="CH10" s="1025"/>
      <c r="CI10" s="1026"/>
      <c r="CJ10" s="1026"/>
      <c r="CK10" s="1026"/>
      <c r="CL10" s="1027"/>
      <c r="CM10" s="1025"/>
      <c r="CN10" s="1026"/>
      <c r="CO10" s="1026"/>
      <c r="CP10" s="1026"/>
      <c r="CQ10" s="1027"/>
      <c r="CR10" s="1025"/>
      <c r="CS10" s="1026"/>
      <c r="CT10" s="1026"/>
      <c r="CU10" s="1026"/>
      <c r="CV10" s="1027"/>
      <c r="CW10" s="1025"/>
      <c r="CX10" s="1026"/>
      <c r="CY10" s="1026"/>
      <c r="CZ10" s="1026"/>
      <c r="DA10" s="1027"/>
      <c r="DB10" s="1025"/>
      <c r="DC10" s="1026"/>
      <c r="DD10" s="1026"/>
      <c r="DE10" s="1026"/>
      <c r="DF10" s="1027"/>
      <c r="DG10" s="1025"/>
      <c r="DH10" s="1026"/>
      <c r="DI10" s="1026"/>
      <c r="DJ10" s="1026"/>
      <c r="DK10" s="1027"/>
      <c r="DL10" s="1025"/>
      <c r="DM10" s="1026"/>
      <c r="DN10" s="1026"/>
      <c r="DO10" s="1026"/>
      <c r="DP10" s="1027"/>
      <c r="DQ10" s="1025"/>
      <c r="DR10" s="1026"/>
      <c r="DS10" s="1026"/>
      <c r="DT10" s="1026"/>
      <c r="DU10" s="1027"/>
      <c r="DV10" s="1028"/>
      <c r="DW10" s="1029"/>
      <c r="DX10" s="1029"/>
      <c r="DY10" s="1029"/>
      <c r="DZ10" s="1030"/>
      <c r="EA10" s="234"/>
    </row>
    <row r="11" spans="1:131" s="235" customFormat="1" ht="26.25" customHeight="1" x14ac:dyDescent="0.2">
      <c r="A11" s="238">
        <v>5</v>
      </c>
      <c r="B11" s="1066"/>
      <c r="C11" s="1067"/>
      <c r="D11" s="1067"/>
      <c r="E11" s="1067"/>
      <c r="F11" s="1067"/>
      <c r="G11" s="1067"/>
      <c r="H11" s="1067"/>
      <c r="I11" s="1067"/>
      <c r="J11" s="1067"/>
      <c r="K11" s="1067"/>
      <c r="L11" s="1067"/>
      <c r="M11" s="1067"/>
      <c r="N11" s="1067"/>
      <c r="O11" s="1067"/>
      <c r="P11" s="1068"/>
      <c r="Q11" s="1074"/>
      <c r="R11" s="1075"/>
      <c r="S11" s="1075"/>
      <c r="T11" s="1075"/>
      <c r="U11" s="1075"/>
      <c r="V11" s="1075"/>
      <c r="W11" s="1075"/>
      <c r="X11" s="1075"/>
      <c r="Y11" s="1075"/>
      <c r="Z11" s="1075"/>
      <c r="AA11" s="1075"/>
      <c r="AB11" s="1075"/>
      <c r="AC11" s="1075"/>
      <c r="AD11" s="1075"/>
      <c r="AE11" s="1076"/>
      <c r="AF11" s="1071"/>
      <c r="AG11" s="1072"/>
      <c r="AH11" s="1072"/>
      <c r="AI11" s="1072"/>
      <c r="AJ11" s="1073"/>
      <c r="AK11" s="1116"/>
      <c r="AL11" s="1117"/>
      <c r="AM11" s="1117"/>
      <c r="AN11" s="1117"/>
      <c r="AO11" s="1117"/>
      <c r="AP11" s="1117"/>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x14ac:dyDescent="0.2">
      <c r="A12" s="238">
        <v>6</v>
      </c>
      <c r="B12" s="1066"/>
      <c r="C12" s="1067"/>
      <c r="D12" s="1067"/>
      <c r="E12" s="1067"/>
      <c r="F12" s="1067"/>
      <c r="G12" s="1067"/>
      <c r="H12" s="1067"/>
      <c r="I12" s="1067"/>
      <c r="J12" s="1067"/>
      <c r="K12" s="1067"/>
      <c r="L12" s="1067"/>
      <c r="M12" s="1067"/>
      <c r="N12" s="1067"/>
      <c r="O12" s="1067"/>
      <c r="P12" s="1068"/>
      <c r="Q12" s="1074"/>
      <c r="R12" s="1075"/>
      <c r="S12" s="1075"/>
      <c r="T12" s="1075"/>
      <c r="U12" s="1075"/>
      <c r="V12" s="1075"/>
      <c r="W12" s="1075"/>
      <c r="X12" s="1075"/>
      <c r="Y12" s="1075"/>
      <c r="Z12" s="1075"/>
      <c r="AA12" s="1075"/>
      <c r="AB12" s="1075"/>
      <c r="AC12" s="1075"/>
      <c r="AD12" s="1075"/>
      <c r="AE12" s="1076"/>
      <c r="AF12" s="1071"/>
      <c r="AG12" s="1072"/>
      <c r="AH12" s="1072"/>
      <c r="AI12" s="1072"/>
      <c r="AJ12" s="1073"/>
      <c r="AK12" s="1116"/>
      <c r="AL12" s="1117"/>
      <c r="AM12" s="1117"/>
      <c r="AN12" s="1117"/>
      <c r="AO12" s="1117"/>
      <c r="AP12" s="1117"/>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x14ac:dyDescent="0.2">
      <c r="A13" s="238">
        <v>7</v>
      </c>
      <c r="B13" s="1066"/>
      <c r="C13" s="1067"/>
      <c r="D13" s="1067"/>
      <c r="E13" s="1067"/>
      <c r="F13" s="1067"/>
      <c r="G13" s="1067"/>
      <c r="H13" s="1067"/>
      <c r="I13" s="1067"/>
      <c r="J13" s="1067"/>
      <c r="K13" s="1067"/>
      <c r="L13" s="1067"/>
      <c r="M13" s="1067"/>
      <c r="N13" s="1067"/>
      <c r="O13" s="1067"/>
      <c r="P13" s="1068"/>
      <c r="Q13" s="1074"/>
      <c r="R13" s="1075"/>
      <c r="S13" s="1075"/>
      <c r="T13" s="1075"/>
      <c r="U13" s="1075"/>
      <c r="V13" s="1075"/>
      <c r="W13" s="1075"/>
      <c r="X13" s="1075"/>
      <c r="Y13" s="1075"/>
      <c r="Z13" s="1075"/>
      <c r="AA13" s="1075"/>
      <c r="AB13" s="1075"/>
      <c r="AC13" s="1075"/>
      <c r="AD13" s="1075"/>
      <c r="AE13" s="1076"/>
      <c r="AF13" s="1071"/>
      <c r="AG13" s="1072"/>
      <c r="AH13" s="1072"/>
      <c r="AI13" s="1072"/>
      <c r="AJ13" s="1073"/>
      <c r="AK13" s="1116"/>
      <c r="AL13" s="1117"/>
      <c r="AM13" s="1117"/>
      <c r="AN13" s="1117"/>
      <c r="AO13" s="1117"/>
      <c r="AP13" s="1117"/>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x14ac:dyDescent="0.2">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x14ac:dyDescent="0.2">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x14ac:dyDescent="0.2">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x14ac:dyDescent="0.2">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x14ac:dyDescent="0.2">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x14ac:dyDescent="0.2">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x14ac:dyDescent="0.2">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x14ac:dyDescent="0.25">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x14ac:dyDescent="0.2">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394</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x14ac:dyDescent="0.25">
      <c r="A23" s="240" t="s">
        <v>395</v>
      </c>
      <c r="B23" s="973" t="s">
        <v>396</v>
      </c>
      <c r="C23" s="974"/>
      <c r="D23" s="974"/>
      <c r="E23" s="974"/>
      <c r="F23" s="974"/>
      <c r="G23" s="974"/>
      <c r="H23" s="974"/>
      <c r="I23" s="974"/>
      <c r="J23" s="974"/>
      <c r="K23" s="974"/>
      <c r="L23" s="974"/>
      <c r="M23" s="974"/>
      <c r="N23" s="974"/>
      <c r="O23" s="974"/>
      <c r="P23" s="984"/>
      <c r="Q23" s="1103"/>
      <c r="R23" s="1097"/>
      <c r="S23" s="1097"/>
      <c r="T23" s="1097"/>
      <c r="U23" s="1097"/>
      <c r="V23" s="1097"/>
      <c r="W23" s="1097"/>
      <c r="X23" s="1097"/>
      <c r="Y23" s="1097"/>
      <c r="Z23" s="1097"/>
      <c r="AA23" s="1097"/>
      <c r="AB23" s="1097"/>
      <c r="AC23" s="1097"/>
      <c r="AD23" s="1097"/>
      <c r="AE23" s="1104"/>
      <c r="AF23" s="1105">
        <v>527</v>
      </c>
      <c r="AG23" s="1097"/>
      <c r="AH23" s="1097"/>
      <c r="AI23" s="1097"/>
      <c r="AJ23" s="1106"/>
      <c r="AK23" s="1107"/>
      <c r="AL23" s="1108"/>
      <c r="AM23" s="1108"/>
      <c r="AN23" s="1108"/>
      <c r="AO23" s="1108"/>
      <c r="AP23" s="1097"/>
      <c r="AQ23" s="1097"/>
      <c r="AR23" s="1097"/>
      <c r="AS23" s="1097"/>
      <c r="AT23" s="1097"/>
      <c r="AU23" s="1098"/>
      <c r="AV23" s="1098"/>
      <c r="AW23" s="1098"/>
      <c r="AX23" s="1098"/>
      <c r="AY23" s="1099"/>
      <c r="AZ23" s="1100" t="s">
        <v>397</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x14ac:dyDescent="0.2">
      <c r="A24" s="1096" t="s">
        <v>398</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x14ac:dyDescent="0.25">
      <c r="A25" s="1095" t="s">
        <v>399</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x14ac:dyDescent="0.2">
      <c r="A26" s="1031" t="s">
        <v>376</v>
      </c>
      <c r="B26" s="1032"/>
      <c r="C26" s="1032"/>
      <c r="D26" s="1032"/>
      <c r="E26" s="1032"/>
      <c r="F26" s="1032"/>
      <c r="G26" s="1032"/>
      <c r="H26" s="1032"/>
      <c r="I26" s="1032"/>
      <c r="J26" s="1032"/>
      <c r="K26" s="1032"/>
      <c r="L26" s="1032"/>
      <c r="M26" s="1032"/>
      <c r="N26" s="1032"/>
      <c r="O26" s="1032"/>
      <c r="P26" s="1033"/>
      <c r="Q26" s="1037" t="s">
        <v>400</v>
      </c>
      <c r="R26" s="1038"/>
      <c r="S26" s="1038"/>
      <c r="T26" s="1038"/>
      <c r="U26" s="1039"/>
      <c r="V26" s="1037" t="s">
        <v>401</v>
      </c>
      <c r="W26" s="1038"/>
      <c r="X26" s="1038"/>
      <c r="Y26" s="1038"/>
      <c r="Z26" s="1039"/>
      <c r="AA26" s="1037" t="s">
        <v>402</v>
      </c>
      <c r="AB26" s="1038"/>
      <c r="AC26" s="1038"/>
      <c r="AD26" s="1038"/>
      <c r="AE26" s="1038"/>
      <c r="AF26" s="1091" t="s">
        <v>403</v>
      </c>
      <c r="AG26" s="1044"/>
      <c r="AH26" s="1044"/>
      <c r="AI26" s="1044"/>
      <c r="AJ26" s="1092"/>
      <c r="AK26" s="1038" t="s">
        <v>404</v>
      </c>
      <c r="AL26" s="1038"/>
      <c r="AM26" s="1038"/>
      <c r="AN26" s="1038"/>
      <c r="AO26" s="1039"/>
      <c r="AP26" s="1037" t="s">
        <v>405</v>
      </c>
      <c r="AQ26" s="1038"/>
      <c r="AR26" s="1038"/>
      <c r="AS26" s="1038"/>
      <c r="AT26" s="1039"/>
      <c r="AU26" s="1037" t="s">
        <v>406</v>
      </c>
      <c r="AV26" s="1038"/>
      <c r="AW26" s="1038"/>
      <c r="AX26" s="1038"/>
      <c r="AY26" s="1039"/>
      <c r="AZ26" s="1037" t="s">
        <v>407</v>
      </c>
      <c r="BA26" s="1038"/>
      <c r="BB26" s="1038"/>
      <c r="BC26" s="1038"/>
      <c r="BD26" s="1039"/>
      <c r="BE26" s="1037" t="s">
        <v>383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x14ac:dyDescent="0.25">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x14ac:dyDescent="0.2">
      <c r="A28" s="242">
        <v>1</v>
      </c>
      <c r="B28" s="1083" t="s">
        <v>408</v>
      </c>
      <c r="C28" s="1084"/>
      <c r="D28" s="1084"/>
      <c r="E28" s="1084"/>
      <c r="F28" s="1084"/>
      <c r="G28" s="1084"/>
      <c r="H28" s="1084"/>
      <c r="I28" s="1084"/>
      <c r="J28" s="1084"/>
      <c r="K28" s="1084"/>
      <c r="L28" s="1084"/>
      <c r="M28" s="1084"/>
      <c r="N28" s="1084"/>
      <c r="O28" s="1084"/>
      <c r="P28" s="1085"/>
      <c r="Q28" s="1086">
        <v>1575</v>
      </c>
      <c r="R28" s="1087"/>
      <c r="S28" s="1087"/>
      <c r="T28" s="1087"/>
      <c r="U28" s="1087"/>
      <c r="V28" s="1087">
        <v>1521</v>
      </c>
      <c r="W28" s="1087"/>
      <c r="X28" s="1087"/>
      <c r="Y28" s="1087"/>
      <c r="Z28" s="1087"/>
      <c r="AA28" s="1087">
        <v>53</v>
      </c>
      <c r="AB28" s="1087"/>
      <c r="AC28" s="1087"/>
      <c r="AD28" s="1087"/>
      <c r="AE28" s="1088"/>
      <c r="AF28" s="1089">
        <v>54</v>
      </c>
      <c r="AG28" s="1087"/>
      <c r="AH28" s="1087"/>
      <c r="AI28" s="1087"/>
      <c r="AJ28" s="1090"/>
      <c r="AK28" s="1078">
        <v>214</v>
      </c>
      <c r="AL28" s="1079"/>
      <c r="AM28" s="1079"/>
      <c r="AN28" s="1079"/>
      <c r="AO28" s="1079"/>
      <c r="AP28" s="1079"/>
      <c r="AQ28" s="1079"/>
      <c r="AR28" s="1079"/>
      <c r="AS28" s="1079"/>
      <c r="AT28" s="1079"/>
      <c r="AU28" s="1079"/>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x14ac:dyDescent="0.2">
      <c r="A29" s="242">
        <v>2</v>
      </c>
      <c r="B29" s="1066" t="s">
        <v>409</v>
      </c>
      <c r="C29" s="1067"/>
      <c r="D29" s="1067"/>
      <c r="E29" s="1067"/>
      <c r="F29" s="1067"/>
      <c r="G29" s="1067"/>
      <c r="H29" s="1067"/>
      <c r="I29" s="1067"/>
      <c r="J29" s="1067"/>
      <c r="K29" s="1067"/>
      <c r="L29" s="1067"/>
      <c r="M29" s="1067"/>
      <c r="N29" s="1067"/>
      <c r="O29" s="1067"/>
      <c r="P29" s="1068"/>
      <c r="Q29" s="1074">
        <v>14</v>
      </c>
      <c r="R29" s="1075"/>
      <c r="S29" s="1075"/>
      <c r="T29" s="1075"/>
      <c r="U29" s="1075"/>
      <c r="V29" s="1075">
        <v>14</v>
      </c>
      <c r="W29" s="1075"/>
      <c r="X29" s="1075"/>
      <c r="Y29" s="1075"/>
      <c r="Z29" s="1075"/>
      <c r="AA29" s="1075"/>
      <c r="AB29" s="1075"/>
      <c r="AC29" s="1075"/>
      <c r="AD29" s="1075"/>
      <c r="AE29" s="1076"/>
      <c r="AF29" s="1071" t="s">
        <v>188</v>
      </c>
      <c r="AG29" s="1072"/>
      <c r="AH29" s="1072"/>
      <c r="AI29" s="1072"/>
      <c r="AJ29" s="1073"/>
      <c r="AK29" s="1016">
        <v>14</v>
      </c>
      <c r="AL29" s="1007"/>
      <c r="AM29" s="1007"/>
      <c r="AN29" s="1007"/>
      <c r="AO29" s="1007"/>
      <c r="AP29" s="1007"/>
      <c r="AQ29" s="1007"/>
      <c r="AR29" s="1007"/>
      <c r="AS29" s="1007"/>
      <c r="AT29" s="1007"/>
      <c r="AU29" s="1007"/>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x14ac:dyDescent="0.2">
      <c r="A30" s="242">
        <v>3</v>
      </c>
      <c r="B30" s="1066" t="s">
        <v>410</v>
      </c>
      <c r="C30" s="1067"/>
      <c r="D30" s="1067"/>
      <c r="E30" s="1067"/>
      <c r="F30" s="1067"/>
      <c r="G30" s="1067"/>
      <c r="H30" s="1067"/>
      <c r="I30" s="1067"/>
      <c r="J30" s="1067"/>
      <c r="K30" s="1067"/>
      <c r="L30" s="1067"/>
      <c r="M30" s="1067"/>
      <c r="N30" s="1067"/>
      <c r="O30" s="1067"/>
      <c r="P30" s="1068"/>
      <c r="Q30" s="1074">
        <v>2104</v>
      </c>
      <c r="R30" s="1075"/>
      <c r="S30" s="1075"/>
      <c r="T30" s="1075"/>
      <c r="U30" s="1075"/>
      <c r="V30" s="1075">
        <v>1981</v>
      </c>
      <c r="W30" s="1075"/>
      <c r="X30" s="1075"/>
      <c r="Y30" s="1075"/>
      <c r="Z30" s="1075"/>
      <c r="AA30" s="1075">
        <v>122</v>
      </c>
      <c r="AB30" s="1075"/>
      <c r="AC30" s="1075"/>
      <c r="AD30" s="1075"/>
      <c r="AE30" s="1076"/>
      <c r="AF30" s="1071">
        <v>122</v>
      </c>
      <c r="AG30" s="1072"/>
      <c r="AH30" s="1072"/>
      <c r="AI30" s="1072"/>
      <c r="AJ30" s="1073"/>
      <c r="AK30" s="1016">
        <v>301</v>
      </c>
      <c r="AL30" s="1007"/>
      <c r="AM30" s="1007"/>
      <c r="AN30" s="1007"/>
      <c r="AO30" s="1007"/>
      <c r="AP30" s="1007"/>
      <c r="AQ30" s="1007"/>
      <c r="AR30" s="1007"/>
      <c r="AS30" s="1007"/>
      <c r="AT30" s="1007"/>
      <c r="AU30" s="1007"/>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x14ac:dyDescent="0.2">
      <c r="A31" s="242">
        <v>4</v>
      </c>
      <c r="B31" s="1066" t="s">
        <v>411</v>
      </c>
      <c r="C31" s="1067"/>
      <c r="D31" s="1067"/>
      <c r="E31" s="1067"/>
      <c r="F31" s="1067"/>
      <c r="G31" s="1067"/>
      <c r="H31" s="1067"/>
      <c r="I31" s="1067"/>
      <c r="J31" s="1067"/>
      <c r="K31" s="1067"/>
      <c r="L31" s="1067"/>
      <c r="M31" s="1067"/>
      <c r="N31" s="1067"/>
      <c r="O31" s="1067"/>
      <c r="P31" s="1068"/>
      <c r="Q31" s="1074">
        <v>199</v>
      </c>
      <c r="R31" s="1075"/>
      <c r="S31" s="1075"/>
      <c r="T31" s="1075"/>
      <c r="U31" s="1075"/>
      <c r="V31" s="1075">
        <v>194</v>
      </c>
      <c r="W31" s="1075"/>
      <c r="X31" s="1075"/>
      <c r="Y31" s="1075"/>
      <c r="Z31" s="1075"/>
      <c r="AA31" s="1075">
        <v>6</v>
      </c>
      <c r="AB31" s="1075"/>
      <c r="AC31" s="1075"/>
      <c r="AD31" s="1075"/>
      <c r="AE31" s="1076"/>
      <c r="AF31" s="1071">
        <v>6</v>
      </c>
      <c r="AG31" s="1072"/>
      <c r="AH31" s="1072"/>
      <c r="AI31" s="1072"/>
      <c r="AJ31" s="1073"/>
      <c r="AK31" s="1016">
        <v>71</v>
      </c>
      <c r="AL31" s="1007"/>
      <c r="AM31" s="1007"/>
      <c r="AN31" s="1007"/>
      <c r="AO31" s="1007"/>
      <c r="AP31" s="1007"/>
      <c r="AQ31" s="1007"/>
      <c r="AR31" s="1007"/>
      <c r="AS31" s="1007"/>
      <c r="AT31" s="1007"/>
      <c r="AU31" s="1007"/>
      <c r="AV31" s="1007"/>
      <c r="AW31" s="1007"/>
      <c r="AX31" s="1007"/>
      <c r="AY31" s="1007"/>
      <c r="AZ31" s="1077"/>
      <c r="BA31" s="1077"/>
      <c r="BB31" s="1077"/>
      <c r="BC31" s="1077"/>
      <c r="BD31" s="1077"/>
      <c r="BE31" s="1008"/>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x14ac:dyDescent="0.2">
      <c r="A32" s="242">
        <v>5</v>
      </c>
      <c r="B32" s="1066" t="s">
        <v>412</v>
      </c>
      <c r="C32" s="1067"/>
      <c r="D32" s="1067"/>
      <c r="E32" s="1067"/>
      <c r="F32" s="1067"/>
      <c r="G32" s="1067"/>
      <c r="H32" s="1067"/>
      <c r="I32" s="1067"/>
      <c r="J32" s="1067"/>
      <c r="K32" s="1067"/>
      <c r="L32" s="1067"/>
      <c r="M32" s="1067"/>
      <c r="N32" s="1067"/>
      <c r="O32" s="1067"/>
      <c r="P32" s="1068"/>
      <c r="Q32" s="1074">
        <v>239</v>
      </c>
      <c r="R32" s="1075"/>
      <c r="S32" s="1075"/>
      <c r="T32" s="1075"/>
      <c r="U32" s="1075"/>
      <c r="V32" s="1075">
        <v>216</v>
      </c>
      <c r="W32" s="1075"/>
      <c r="X32" s="1075"/>
      <c r="Y32" s="1075"/>
      <c r="Z32" s="1075"/>
      <c r="AA32" s="1075">
        <v>23</v>
      </c>
      <c r="AB32" s="1075"/>
      <c r="AC32" s="1075"/>
      <c r="AD32" s="1075"/>
      <c r="AE32" s="1076"/>
      <c r="AF32" s="1071">
        <v>321</v>
      </c>
      <c r="AG32" s="1072"/>
      <c r="AH32" s="1072"/>
      <c r="AI32" s="1072"/>
      <c r="AJ32" s="1073"/>
      <c r="AK32" s="1016">
        <v>6</v>
      </c>
      <c r="AL32" s="1007"/>
      <c r="AM32" s="1007"/>
      <c r="AN32" s="1007"/>
      <c r="AO32" s="1007"/>
      <c r="AP32" s="1007">
        <v>323</v>
      </c>
      <c r="AQ32" s="1007"/>
      <c r="AR32" s="1007"/>
      <c r="AS32" s="1007"/>
      <c r="AT32" s="1007"/>
      <c r="AU32" s="1007"/>
      <c r="AV32" s="1007"/>
      <c r="AW32" s="1007"/>
      <c r="AX32" s="1007"/>
      <c r="AY32" s="1007"/>
      <c r="AZ32" s="1077"/>
      <c r="BA32" s="1077"/>
      <c r="BB32" s="1077"/>
      <c r="BC32" s="1077"/>
      <c r="BD32" s="1077"/>
      <c r="BE32" s="1008" t="s">
        <v>413</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x14ac:dyDescent="0.2">
      <c r="A33" s="242">
        <v>6</v>
      </c>
      <c r="B33" s="1066" t="s">
        <v>414</v>
      </c>
      <c r="C33" s="1067"/>
      <c r="D33" s="1067"/>
      <c r="E33" s="1067"/>
      <c r="F33" s="1067"/>
      <c r="G33" s="1067"/>
      <c r="H33" s="1067"/>
      <c r="I33" s="1067"/>
      <c r="J33" s="1067"/>
      <c r="K33" s="1067"/>
      <c r="L33" s="1067"/>
      <c r="M33" s="1067"/>
      <c r="N33" s="1067"/>
      <c r="O33" s="1067"/>
      <c r="P33" s="1068"/>
      <c r="Q33" s="1074">
        <v>9</v>
      </c>
      <c r="R33" s="1075"/>
      <c r="S33" s="1075"/>
      <c r="T33" s="1075"/>
      <c r="U33" s="1075"/>
      <c r="V33" s="1075">
        <v>7</v>
      </c>
      <c r="W33" s="1075"/>
      <c r="X33" s="1075"/>
      <c r="Y33" s="1075"/>
      <c r="Z33" s="1075"/>
      <c r="AA33" s="1075">
        <v>2</v>
      </c>
      <c r="AB33" s="1075"/>
      <c r="AC33" s="1075"/>
      <c r="AD33" s="1075"/>
      <c r="AE33" s="1076"/>
      <c r="AF33" s="1071">
        <v>2</v>
      </c>
      <c r="AG33" s="1072"/>
      <c r="AH33" s="1072"/>
      <c r="AI33" s="1072"/>
      <c r="AJ33" s="1073"/>
      <c r="AK33" s="1016">
        <v>0</v>
      </c>
      <c r="AL33" s="1007"/>
      <c r="AM33" s="1007"/>
      <c r="AN33" s="1007"/>
      <c r="AO33" s="1007"/>
      <c r="AP33" s="1007"/>
      <c r="AQ33" s="1007"/>
      <c r="AR33" s="1007"/>
      <c r="AS33" s="1007"/>
      <c r="AT33" s="1007"/>
      <c r="AU33" s="1007"/>
      <c r="AV33" s="1007"/>
      <c r="AW33" s="1007"/>
      <c r="AX33" s="1007"/>
      <c r="AY33" s="1007"/>
      <c r="AZ33" s="1077"/>
      <c r="BA33" s="1077"/>
      <c r="BB33" s="1077"/>
      <c r="BC33" s="1077"/>
      <c r="BD33" s="1077"/>
      <c r="BE33" s="1008" t="s">
        <v>415</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x14ac:dyDescent="0.2">
      <c r="A34" s="242">
        <v>7</v>
      </c>
      <c r="B34" s="1066" t="s">
        <v>416</v>
      </c>
      <c r="C34" s="1067"/>
      <c r="D34" s="1067"/>
      <c r="E34" s="1067"/>
      <c r="F34" s="1067"/>
      <c r="G34" s="1067"/>
      <c r="H34" s="1067"/>
      <c r="I34" s="1067"/>
      <c r="J34" s="1067"/>
      <c r="K34" s="1067"/>
      <c r="L34" s="1067"/>
      <c r="M34" s="1067"/>
      <c r="N34" s="1067"/>
      <c r="O34" s="1067"/>
      <c r="P34" s="1068"/>
      <c r="Q34" s="1074">
        <v>726</v>
      </c>
      <c r="R34" s="1075"/>
      <c r="S34" s="1075"/>
      <c r="T34" s="1075"/>
      <c r="U34" s="1075"/>
      <c r="V34" s="1075">
        <v>726</v>
      </c>
      <c r="W34" s="1075"/>
      <c r="X34" s="1075"/>
      <c r="Y34" s="1075"/>
      <c r="Z34" s="1075"/>
      <c r="AA34" s="1075"/>
      <c r="AB34" s="1075"/>
      <c r="AC34" s="1075"/>
      <c r="AD34" s="1075"/>
      <c r="AE34" s="1076"/>
      <c r="AF34" s="1071">
        <v>576</v>
      </c>
      <c r="AG34" s="1072"/>
      <c r="AH34" s="1072"/>
      <c r="AI34" s="1072"/>
      <c r="AJ34" s="1073"/>
      <c r="AK34" s="1016">
        <v>713</v>
      </c>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t="s">
        <v>415</v>
      </c>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x14ac:dyDescent="0.2">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x14ac:dyDescent="0.2">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x14ac:dyDescent="0.2">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x14ac:dyDescent="0.2">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x14ac:dyDescent="0.2">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x14ac:dyDescent="0.2">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x14ac:dyDescent="0.2">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x14ac:dyDescent="0.2">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x14ac:dyDescent="0.2">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x14ac:dyDescent="0.2">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x14ac:dyDescent="0.2">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x14ac:dyDescent="0.2">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x14ac:dyDescent="0.2">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x14ac:dyDescent="0.2">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x14ac:dyDescent="0.2">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x14ac:dyDescent="0.2">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x14ac:dyDescent="0.2">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x14ac:dyDescent="0.2">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x14ac:dyDescent="0.2">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x14ac:dyDescent="0.2">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x14ac:dyDescent="0.2">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x14ac:dyDescent="0.2">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x14ac:dyDescent="0.2">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x14ac:dyDescent="0.2">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x14ac:dyDescent="0.2">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x14ac:dyDescent="0.2">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x14ac:dyDescent="0.25">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x14ac:dyDescent="0.2">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417</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x14ac:dyDescent="0.25">
      <c r="A63" s="240" t="s">
        <v>395</v>
      </c>
      <c r="B63" s="973" t="s">
        <v>418</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1081</v>
      </c>
      <c r="AG63" s="995"/>
      <c r="AH63" s="995"/>
      <c r="AI63" s="995"/>
      <c r="AJ63" s="1058"/>
      <c r="AK63" s="1059"/>
      <c r="AL63" s="999"/>
      <c r="AM63" s="999"/>
      <c r="AN63" s="999"/>
      <c r="AO63" s="999"/>
      <c r="AP63" s="995"/>
      <c r="AQ63" s="995"/>
      <c r="AR63" s="995"/>
      <c r="AS63" s="995"/>
      <c r="AT63" s="995"/>
      <c r="AU63" s="995"/>
      <c r="AV63" s="995"/>
      <c r="AW63" s="995"/>
      <c r="AX63" s="995"/>
      <c r="AY63" s="995"/>
      <c r="AZ63" s="1053"/>
      <c r="BA63" s="1053"/>
      <c r="BB63" s="1053"/>
      <c r="BC63" s="1053"/>
      <c r="BD63" s="1053"/>
      <c r="BE63" s="996"/>
      <c r="BF63" s="996"/>
      <c r="BG63" s="996"/>
      <c r="BH63" s="996"/>
      <c r="BI63" s="997"/>
      <c r="BJ63" s="1054" t="s">
        <v>188</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x14ac:dyDescent="0.25">
      <c r="A65" s="232" t="s">
        <v>419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x14ac:dyDescent="0.2">
      <c r="A66" s="1031" t="s">
        <v>420</v>
      </c>
      <c r="B66" s="1032"/>
      <c r="C66" s="1032"/>
      <c r="D66" s="1032"/>
      <c r="E66" s="1032"/>
      <c r="F66" s="1032"/>
      <c r="G66" s="1032"/>
      <c r="H66" s="1032"/>
      <c r="I66" s="1032"/>
      <c r="J66" s="1032"/>
      <c r="K66" s="1032"/>
      <c r="L66" s="1032"/>
      <c r="M66" s="1032"/>
      <c r="N66" s="1032"/>
      <c r="O66" s="1032"/>
      <c r="P66" s="1033"/>
      <c r="Q66" s="1037" t="s">
        <v>400</v>
      </c>
      <c r="R66" s="1038"/>
      <c r="S66" s="1038"/>
      <c r="T66" s="1038"/>
      <c r="U66" s="1039"/>
      <c r="V66" s="1037" t="s">
        <v>401</v>
      </c>
      <c r="W66" s="1038"/>
      <c r="X66" s="1038"/>
      <c r="Y66" s="1038"/>
      <c r="Z66" s="1039"/>
      <c r="AA66" s="1037" t="s">
        <v>421</v>
      </c>
      <c r="AB66" s="1038"/>
      <c r="AC66" s="1038"/>
      <c r="AD66" s="1038"/>
      <c r="AE66" s="1039"/>
      <c r="AF66" s="1043" t="s">
        <v>403</v>
      </c>
      <c r="AG66" s="1044"/>
      <c r="AH66" s="1044"/>
      <c r="AI66" s="1044"/>
      <c r="AJ66" s="1045"/>
      <c r="AK66" s="1037" t="s">
        <v>404</v>
      </c>
      <c r="AL66" s="1032"/>
      <c r="AM66" s="1032"/>
      <c r="AN66" s="1032"/>
      <c r="AO66" s="1033"/>
      <c r="AP66" s="1037" t="s">
        <v>405</v>
      </c>
      <c r="AQ66" s="1038"/>
      <c r="AR66" s="1038"/>
      <c r="AS66" s="1038"/>
      <c r="AT66" s="1039"/>
      <c r="AU66" s="1037" t="s">
        <v>422</v>
      </c>
      <c r="AV66" s="1038"/>
      <c r="AW66" s="1038"/>
      <c r="AX66" s="1038"/>
      <c r="AY66" s="1039"/>
      <c r="AZ66" s="1037" t="s">
        <v>383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1" t="s">
        <v>587</v>
      </c>
      <c r="C68" s="1022"/>
      <c r="D68" s="1022"/>
      <c r="E68" s="1022"/>
      <c r="F68" s="1022"/>
      <c r="G68" s="1022"/>
      <c r="H68" s="1022"/>
      <c r="I68" s="1022"/>
      <c r="J68" s="1022"/>
      <c r="K68" s="1022"/>
      <c r="L68" s="1022"/>
      <c r="M68" s="1022"/>
      <c r="N68" s="1022"/>
      <c r="O68" s="1022"/>
      <c r="P68" s="1023"/>
      <c r="Q68" s="1024">
        <v>6836</v>
      </c>
      <c r="R68" s="1018"/>
      <c r="S68" s="1018"/>
      <c r="T68" s="1018"/>
      <c r="U68" s="1018"/>
      <c r="V68" s="1018">
        <v>5439</v>
      </c>
      <c r="W68" s="1018"/>
      <c r="X68" s="1018"/>
      <c r="Y68" s="1018"/>
      <c r="Z68" s="1018"/>
      <c r="AA68" s="1018">
        <v>1397</v>
      </c>
      <c r="AB68" s="1018"/>
      <c r="AC68" s="1018"/>
      <c r="AD68" s="1018"/>
      <c r="AE68" s="1018"/>
      <c r="AF68" s="1018"/>
      <c r="AG68" s="1018"/>
      <c r="AH68" s="1018"/>
      <c r="AI68" s="1018"/>
      <c r="AJ68" s="1018"/>
      <c r="AK68" s="1018">
        <v>14</v>
      </c>
      <c r="AL68" s="1018"/>
      <c r="AM68" s="1018"/>
      <c r="AN68" s="1018"/>
      <c r="AO68" s="1018"/>
      <c r="AP68" s="1018"/>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588</v>
      </c>
      <c r="C69" s="1011"/>
      <c r="D69" s="1011"/>
      <c r="E69" s="1011"/>
      <c r="F69" s="1011"/>
      <c r="G69" s="1011"/>
      <c r="H69" s="1011"/>
      <c r="I69" s="1011"/>
      <c r="J69" s="1011"/>
      <c r="K69" s="1011"/>
      <c r="L69" s="1011"/>
      <c r="M69" s="1011"/>
      <c r="N69" s="1011"/>
      <c r="O69" s="1011"/>
      <c r="P69" s="1012"/>
      <c r="Q69" s="1013">
        <v>1548</v>
      </c>
      <c r="R69" s="1007"/>
      <c r="S69" s="1007"/>
      <c r="T69" s="1007"/>
      <c r="U69" s="1007"/>
      <c r="V69" s="1007">
        <v>1547</v>
      </c>
      <c r="W69" s="1007"/>
      <c r="X69" s="1007"/>
      <c r="Y69" s="1007"/>
      <c r="Z69" s="1007"/>
      <c r="AA69" s="1007">
        <v>1</v>
      </c>
      <c r="AB69" s="1007"/>
      <c r="AC69" s="1007"/>
      <c r="AD69" s="1007"/>
      <c r="AE69" s="1007"/>
      <c r="AF69" s="1007"/>
      <c r="AG69" s="1007"/>
      <c r="AH69" s="1007"/>
      <c r="AI69" s="1007"/>
      <c r="AJ69" s="1007"/>
      <c r="AK69" s="1007"/>
      <c r="AL69" s="1007"/>
      <c r="AM69" s="1007"/>
      <c r="AN69" s="1007"/>
      <c r="AO69" s="1007"/>
      <c r="AP69" s="1007"/>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589</v>
      </c>
      <c r="C70" s="1011"/>
      <c r="D70" s="1011"/>
      <c r="E70" s="1011"/>
      <c r="F70" s="1011"/>
      <c r="G70" s="1011"/>
      <c r="H70" s="1011"/>
      <c r="I70" s="1011"/>
      <c r="J70" s="1011"/>
      <c r="K70" s="1011"/>
      <c r="L70" s="1011"/>
      <c r="M70" s="1011"/>
      <c r="N70" s="1011"/>
      <c r="O70" s="1011"/>
      <c r="P70" s="1012"/>
      <c r="Q70" s="1013">
        <v>15</v>
      </c>
      <c r="R70" s="1007"/>
      <c r="S70" s="1007"/>
      <c r="T70" s="1007"/>
      <c r="U70" s="1007"/>
      <c r="V70" s="1007">
        <v>15</v>
      </c>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590</v>
      </c>
      <c r="C71" s="1011"/>
      <c r="D71" s="1011"/>
      <c r="E71" s="1011"/>
      <c r="F71" s="1011"/>
      <c r="G71" s="1011"/>
      <c r="H71" s="1011"/>
      <c r="I71" s="1011"/>
      <c r="J71" s="1011"/>
      <c r="K71" s="1011"/>
      <c r="L71" s="1011"/>
      <c r="M71" s="1011"/>
      <c r="N71" s="1011"/>
      <c r="O71" s="1011"/>
      <c r="P71" s="1012"/>
      <c r="Q71" s="1013">
        <v>56</v>
      </c>
      <c r="R71" s="1007"/>
      <c r="S71" s="1007"/>
      <c r="T71" s="1007"/>
      <c r="U71" s="1007"/>
      <c r="V71" s="1007">
        <v>38</v>
      </c>
      <c r="W71" s="1007"/>
      <c r="X71" s="1007"/>
      <c r="Y71" s="1007"/>
      <c r="Z71" s="1007"/>
      <c r="AA71" s="1007">
        <v>18</v>
      </c>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591</v>
      </c>
      <c r="C72" s="1011"/>
      <c r="D72" s="1011"/>
      <c r="E72" s="1011"/>
      <c r="F72" s="1011"/>
      <c r="G72" s="1011"/>
      <c r="H72" s="1011"/>
      <c r="I72" s="1011"/>
      <c r="J72" s="1011"/>
      <c r="K72" s="1011"/>
      <c r="L72" s="1011"/>
      <c r="M72" s="1011"/>
      <c r="N72" s="1011"/>
      <c r="O72" s="1011"/>
      <c r="P72" s="1012"/>
      <c r="Q72" s="1013">
        <v>40</v>
      </c>
      <c r="R72" s="1007"/>
      <c r="S72" s="1007"/>
      <c r="T72" s="1007"/>
      <c r="U72" s="1007"/>
      <c r="V72" s="1007">
        <v>39</v>
      </c>
      <c r="W72" s="1007"/>
      <c r="X72" s="1007"/>
      <c r="Y72" s="1007"/>
      <c r="Z72" s="1007"/>
      <c r="AA72" s="1007">
        <v>1</v>
      </c>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592</v>
      </c>
      <c r="C73" s="1011"/>
      <c r="D73" s="1011"/>
      <c r="E73" s="1011"/>
      <c r="F73" s="1011"/>
      <c r="G73" s="1011"/>
      <c r="H73" s="1011"/>
      <c r="I73" s="1011"/>
      <c r="J73" s="1011"/>
      <c r="K73" s="1011"/>
      <c r="L73" s="1011"/>
      <c r="M73" s="1011"/>
      <c r="N73" s="1011"/>
      <c r="O73" s="1011"/>
      <c r="P73" s="1012"/>
      <c r="Q73" s="1013">
        <v>4133</v>
      </c>
      <c r="R73" s="1007"/>
      <c r="S73" s="1007"/>
      <c r="T73" s="1007"/>
      <c r="U73" s="1007"/>
      <c r="V73" s="1007">
        <v>4046</v>
      </c>
      <c r="W73" s="1007"/>
      <c r="X73" s="1007"/>
      <c r="Y73" s="1007"/>
      <c r="Z73" s="1007"/>
      <c r="AA73" s="1007">
        <v>87</v>
      </c>
      <c r="AB73" s="1007"/>
      <c r="AC73" s="1007"/>
      <c r="AD73" s="1007"/>
      <c r="AE73" s="1007"/>
      <c r="AF73" s="1007">
        <v>5714</v>
      </c>
      <c r="AG73" s="1007"/>
      <c r="AH73" s="1007"/>
      <c r="AI73" s="1007"/>
      <c r="AJ73" s="1007"/>
      <c r="AK73" s="1007"/>
      <c r="AL73" s="1007"/>
      <c r="AM73" s="1007"/>
      <c r="AN73" s="1007"/>
      <c r="AO73" s="1007"/>
      <c r="AP73" s="1007">
        <v>9890</v>
      </c>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593</v>
      </c>
      <c r="C74" s="1011"/>
      <c r="D74" s="1011"/>
      <c r="E74" s="1011"/>
      <c r="F74" s="1011"/>
      <c r="G74" s="1011"/>
      <c r="H74" s="1011"/>
      <c r="I74" s="1011"/>
      <c r="J74" s="1011"/>
      <c r="K74" s="1011"/>
      <c r="L74" s="1011"/>
      <c r="M74" s="1011"/>
      <c r="N74" s="1011"/>
      <c r="O74" s="1011"/>
      <c r="P74" s="1012"/>
      <c r="Q74" s="1013">
        <v>204</v>
      </c>
      <c r="R74" s="1007"/>
      <c r="S74" s="1007"/>
      <c r="T74" s="1007"/>
      <c r="U74" s="1007"/>
      <c r="V74" s="1007">
        <v>189</v>
      </c>
      <c r="W74" s="1007"/>
      <c r="X74" s="1007"/>
      <c r="Y74" s="1007"/>
      <c r="Z74" s="1007"/>
      <c r="AA74" s="1007">
        <v>15</v>
      </c>
      <c r="AB74" s="1007"/>
      <c r="AC74" s="1007"/>
      <c r="AD74" s="1007"/>
      <c r="AE74" s="1007"/>
      <c r="AF74" s="1007">
        <v>15</v>
      </c>
      <c r="AG74" s="1007"/>
      <c r="AH74" s="1007"/>
      <c r="AI74" s="1007"/>
      <c r="AJ74" s="1007"/>
      <c r="AK74" s="1007">
        <v>24</v>
      </c>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594</v>
      </c>
      <c r="C75" s="1011"/>
      <c r="D75" s="1011"/>
      <c r="E75" s="1011"/>
      <c r="F75" s="1011"/>
      <c r="G75" s="1011"/>
      <c r="H75" s="1011"/>
      <c r="I75" s="1011"/>
      <c r="J75" s="1011"/>
      <c r="K75" s="1011"/>
      <c r="L75" s="1011"/>
      <c r="M75" s="1011"/>
      <c r="N75" s="1011"/>
      <c r="O75" s="1011"/>
      <c r="P75" s="1012"/>
      <c r="Q75" s="1014">
        <v>909</v>
      </c>
      <c r="R75" s="1015"/>
      <c r="S75" s="1015"/>
      <c r="T75" s="1015"/>
      <c r="U75" s="1016"/>
      <c r="V75" s="1017">
        <v>848</v>
      </c>
      <c r="W75" s="1015"/>
      <c r="X75" s="1015"/>
      <c r="Y75" s="1015"/>
      <c r="Z75" s="1016"/>
      <c r="AA75" s="1017">
        <v>61</v>
      </c>
      <c r="AB75" s="1015"/>
      <c r="AC75" s="1015"/>
      <c r="AD75" s="1015"/>
      <c r="AE75" s="1016"/>
      <c r="AF75" s="1017">
        <v>53</v>
      </c>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595</v>
      </c>
      <c r="C76" s="1011"/>
      <c r="D76" s="1011"/>
      <c r="E76" s="1011"/>
      <c r="F76" s="1011"/>
      <c r="G76" s="1011"/>
      <c r="H76" s="1011"/>
      <c r="I76" s="1011"/>
      <c r="J76" s="1011"/>
      <c r="K76" s="1011"/>
      <c r="L76" s="1011"/>
      <c r="M76" s="1011"/>
      <c r="N76" s="1011"/>
      <c r="O76" s="1011"/>
      <c r="P76" s="1012"/>
      <c r="Q76" s="1014">
        <v>253547</v>
      </c>
      <c r="R76" s="1015"/>
      <c r="S76" s="1015"/>
      <c r="T76" s="1015"/>
      <c r="U76" s="1016"/>
      <c r="V76" s="1017">
        <v>238716</v>
      </c>
      <c r="W76" s="1015"/>
      <c r="X76" s="1015"/>
      <c r="Y76" s="1015"/>
      <c r="Z76" s="1016"/>
      <c r="AA76" s="1017">
        <v>14831</v>
      </c>
      <c r="AB76" s="1015"/>
      <c r="AC76" s="1015"/>
      <c r="AD76" s="1015"/>
      <c r="AE76" s="1016"/>
      <c r="AF76" s="1017">
        <v>14831</v>
      </c>
      <c r="AG76" s="1015"/>
      <c r="AH76" s="1015"/>
      <c r="AI76" s="1015"/>
      <c r="AJ76" s="1016"/>
      <c r="AK76" s="1017">
        <v>635</v>
      </c>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596</v>
      </c>
      <c r="C77" s="1011"/>
      <c r="D77" s="1011"/>
      <c r="E77" s="1011"/>
      <c r="F77" s="1011"/>
      <c r="G77" s="1011"/>
      <c r="H77" s="1011"/>
      <c r="I77" s="1011"/>
      <c r="J77" s="1011"/>
      <c r="K77" s="1011"/>
      <c r="L77" s="1011"/>
      <c r="M77" s="1011"/>
      <c r="N77" s="1011"/>
      <c r="O77" s="1011"/>
      <c r="P77" s="1012"/>
      <c r="Q77" s="1014">
        <v>2005</v>
      </c>
      <c r="R77" s="1015"/>
      <c r="S77" s="1015"/>
      <c r="T77" s="1015"/>
      <c r="U77" s="1016"/>
      <c r="V77" s="1017">
        <v>1980</v>
      </c>
      <c r="W77" s="1015"/>
      <c r="X77" s="1015"/>
      <c r="Y77" s="1015"/>
      <c r="Z77" s="1016"/>
      <c r="AA77" s="1017">
        <v>25</v>
      </c>
      <c r="AB77" s="1015"/>
      <c r="AC77" s="1015"/>
      <c r="AD77" s="1015"/>
      <c r="AE77" s="1016"/>
      <c r="AF77" s="1017">
        <v>25</v>
      </c>
      <c r="AG77" s="1015"/>
      <c r="AH77" s="1015"/>
      <c r="AI77" s="1015"/>
      <c r="AJ77" s="1016"/>
      <c r="AK77" s="1017">
        <v>92</v>
      </c>
      <c r="AL77" s="1015"/>
      <c r="AM77" s="1015"/>
      <c r="AN77" s="1015"/>
      <c r="AO77" s="1016"/>
      <c r="AP77" s="1017">
        <v>1348</v>
      </c>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0" t="s">
        <v>597</v>
      </c>
      <c r="C78" s="1011"/>
      <c r="D78" s="1011"/>
      <c r="E78" s="1011"/>
      <c r="F78" s="1011"/>
      <c r="G78" s="1011"/>
      <c r="H78" s="1011"/>
      <c r="I78" s="1011"/>
      <c r="J78" s="1011"/>
      <c r="K78" s="1011"/>
      <c r="L78" s="1011"/>
      <c r="M78" s="1011"/>
      <c r="N78" s="1011"/>
      <c r="O78" s="1011"/>
      <c r="P78" s="1012"/>
      <c r="Q78" s="1013">
        <v>55</v>
      </c>
      <c r="R78" s="1007"/>
      <c r="S78" s="1007"/>
      <c r="T78" s="1007"/>
      <c r="U78" s="1007"/>
      <c r="V78" s="1007">
        <v>55</v>
      </c>
      <c r="W78" s="1007"/>
      <c r="X78" s="1007"/>
      <c r="Y78" s="1007"/>
      <c r="Z78" s="1007"/>
      <c r="AA78" s="1007"/>
      <c r="AB78" s="1007"/>
      <c r="AC78" s="1007"/>
      <c r="AD78" s="1007"/>
      <c r="AE78" s="1007"/>
      <c r="AF78" s="1007"/>
      <c r="AG78" s="1007"/>
      <c r="AH78" s="1007"/>
      <c r="AI78" s="1007"/>
      <c r="AJ78" s="1007"/>
      <c r="AK78" s="1007">
        <v>1</v>
      </c>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0" t="s">
        <v>598</v>
      </c>
      <c r="C79" s="1011"/>
      <c r="D79" s="1011"/>
      <c r="E79" s="1011"/>
      <c r="F79" s="1011"/>
      <c r="G79" s="1011"/>
      <c r="H79" s="1011"/>
      <c r="I79" s="1011"/>
      <c r="J79" s="1011"/>
      <c r="K79" s="1011"/>
      <c r="L79" s="1011"/>
      <c r="M79" s="1011"/>
      <c r="N79" s="1011"/>
      <c r="O79" s="1011"/>
      <c r="P79" s="1012"/>
      <c r="Q79" s="1013">
        <v>343</v>
      </c>
      <c r="R79" s="1007"/>
      <c r="S79" s="1007"/>
      <c r="T79" s="1007"/>
      <c r="U79" s="1007"/>
      <c r="V79" s="1007">
        <v>341</v>
      </c>
      <c r="W79" s="1007"/>
      <c r="X79" s="1007"/>
      <c r="Y79" s="1007"/>
      <c r="Z79" s="1007"/>
      <c r="AA79" s="1007">
        <v>2</v>
      </c>
      <c r="AB79" s="1007"/>
      <c r="AC79" s="1007"/>
      <c r="AD79" s="1007"/>
      <c r="AE79" s="1007"/>
      <c r="AF79" s="1007">
        <v>2</v>
      </c>
      <c r="AG79" s="1007"/>
      <c r="AH79" s="1007"/>
      <c r="AI79" s="1007"/>
      <c r="AJ79" s="1007"/>
      <c r="AK79" s="1007">
        <v>41</v>
      </c>
      <c r="AL79" s="1007"/>
      <c r="AM79" s="1007"/>
      <c r="AN79" s="1007"/>
      <c r="AO79" s="1007"/>
      <c r="AP79" s="1007">
        <v>76</v>
      </c>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t="s">
        <v>599</v>
      </c>
      <c r="C80" s="1011"/>
      <c r="D80" s="1011"/>
      <c r="E80" s="1011"/>
      <c r="F80" s="1011"/>
      <c r="G80" s="1011"/>
      <c r="H80" s="1011"/>
      <c r="I80" s="1011"/>
      <c r="J80" s="1011"/>
      <c r="K80" s="1011"/>
      <c r="L80" s="1011"/>
      <c r="M80" s="1011"/>
      <c r="N80" s="1011"/>
      <c r="O80" s="1011"/>
      <c r="P80" s="1012"/>
      <c r="Q80" s="1013">
        <v>772</v>
      </c>
      <c r="R80" s="1007"/>
      <c r="S80" s="1007"/>
      <c r="T80" s="1007"/>
      <c r="U80" s="1007"/>
      <c r="V80" s="1007">
        <v>757</v>
      </c>
      <c r="W80" s="1007"/>
      <c r="X80" s="1007"/>
      <c r="Y80" s="1007"/>
      <c r="Z80" s="1007"/>
      <c r="AA80" s="1007">
        <v>15</v>
      </c>
      <c r="AB80" s="1007"/>
      <c r="AC80" s="1007"/>
      <c r="AD80" s="1007"/>
      <c r="AE80" s="1007"/>
      <c r="AF80" s="1007">
        <v>15</v>
      </c>
      <c r="AG80" s="1007"/>
      <c r="AH80" s="1007"/>
      <c r="AI80" s="1007"/>
      <c r="AJ80" s="1007"/>
      <c r="AK80" s="1007">
        <v>4</v>
      </c>
      <c r="AL80" s="1007"/>
      <c r="AM80" s="1007"/>
      <c r="AN80" s="1007"/>
      <c r="AO80" s="1007"/>
      <c r="AP80" s="1007">
        <v>124</v>
      </c>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395</v>
      </c>
      <c r="B88" s="973" t="s">
        <v>423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395</v>
      </c>
      <c r="BR102" s="973" t="s">
        <v>424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425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426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429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430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431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432</v>
      </c>
      <c r="AB109" s="932"/>
      <c r="AC109" s="932"/>
      <c r="AD109" s="932"/>
      <c r="AE109" s="933"/>
      <c r="AF109" s="934" t="s">
        <v>433</v>
      </c>
      <c r="AG109" s="932"/>
      <c r="AH109" s="932"/>
      <c r="AI109" s="932"/>
      <c r="AJ109" s="933"/>
      <c r="AK109" s="934" t="s">
        <v>313</v>
      </c>
      <c r="AL109" s="932"/>
      <c r="AM109" s="932"/>
      <c r="AN109" s="932"/>
      <c r="AO109" s="933"/>
      <c r="AP109" s="934" t="s">
        <v>434</v>
      </c>
      <c r="AQ109" s="932"/>
      <c r="AR109" s="932"/>
      <c r="AS109" s="932"/>
      <c r="AT109" s="965"/>
      <c r="AU109" s="931" t="s">
        <v>431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432</v>
      </c>
      <c r="BR109" s="932"/>
      <c r="BS109" s="932"/>
      <c r="BT109" s="932"/>
      <c r="BU109" s="933"/>
      <c r="BV109" s="934" t="s">
        <v>433</v>
      </c>
      <c r="BW109" s="932"/>
      <c r="BX109" s="932"/>
      <c r="BY109" s="932"/>
      <c r="BZ109" s="933"/>
      <c r="CA109" s="934" t="s">
        <v>313</v>
      </c>
      <c r="CB109" s="932"/>
      <c r="CC109" s="932"/>
      <c r="CD109" s="932"/>
      <c r="CE109" s="933"/>
      <c r="CF109" s="972" t="s">
        <v>434</v>
      </c>
      <c r="CG109" s="972"/>
      <c r="CH109" s="972"/>
      <c r="CI109" s="972"/>
      <c r="CJ109" s="972"/>
      <c r="CK109" s="934" t="s">
        <v>435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432</v>
      </c>
      <c r="DH109" s="932"/>
      <c r="DI109" s="932"/>
      <c r="DJ109" s="932"/>
      <c r="DK109" s="933"/>
      <c r="DL109" s="934" t="s">
        <v>433</v>
      </c>
      <c r="DM109" s="932"/>
      <c r="DN109" s="932"/>
      <c r="DO109" s="932"/>
      <c r="DP109" s="933"/>
      <c r="DQ109" s="934" t="s">
        <v>313</v>
      </c>
      <c r="DR109" s="932"/>
      <c r="DS109" s="932"/>
      <c r="DT109" s="932"/>
      <c r="DU109" s="933"/>
      <c r="DV109" s="934" t="s">
        <v>434</v>
      </c>
      <c r="DW109" s="932"/>
      <c r="DX109" s="932"/>
      <c r="DY109" s="932"/>
      <c r="DZ109" s="965"/>
    </row>
    <row r="110" spans="1:131" s="230" customFormat="1" ht="26.25" customHeight="1" x14ac:dyDescent="0.2">
      <c r="A110" s="843" t="s">
        <v>436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581994</v>
      </c>
      <c r="AB110" s="925"/>
      <c r="AC110" s="925"/>
      <c r="AD110" s="925"/>
      <c r="AE110" s="926"/>
      <c r="AF110" s="927">
        <v>621233</v>
      </c>
      <c r="AG110" s="925"/>
      <c r="AH110" s="925"/>
      <c r="AI110" s="925"/>
      <c r="AJ110" s="926"/>
      <c r="AK110" s="927">
        <v>680748</v>
      </c>
      <c r="AL110" s="925"/>
      <c r="AM110" s="925"/>
      <c r="AN110" s="925"/>
      <c r="AO110" s="926"/>
      <c r="AP110" s="928">
        <v>16.899999999999999</v>
      </c>
      <c r="AQ110" s="929"/>
      <c r="AR110" s="929"/>
      <c r="AS110" s="929"/>
      <c r="AT110" s="930"/>
      <c r="AU110" s="966" t="s">
        <v>76</v>
      </c>
      <c r="AV110" s="967"/>
      <c r="AW110" s="967"/>
      <c r="AX110" s="967"/>
      <c r="AY110" s="967"/>
      <c r="AZ110" s="896" t="s">
        <v>437</v>
      </c>
      <c r="BA110" s="844"/>
      <c r="BB110" s="844"/>
      <c r="BC110" s="844"/>
      <c r="BD110" s="844"/>
      <c r="BE110" s="844"/>
      <c r="BF110" s="844"/>
      <c r="BG110" s="844"/>
      <c r="BH110" s="844"/>
      <c r="BI110" s="844"/>
      <c r="BJ110" s="844"/>
      <c r="BK110" s="844"/>
      <c r="BL110" s="844"/>
      <c r="BM110" s="844"/>
      <c r="BN110" s="844"/>
      <c r="BO110" s="844"/>
      <c r="BP110" s="845"/>
      <c r="BQ110" s="897">
        <v>7898936</v>
      </c>
      <c r="BR110" s="878"/>
      <c r="BS110" s="878"/>
      <c r="BT110" s="878"/>
      <c r="BU110" s="878"/>
      <c r="BV110" s="878">
        <v>8260669</v>
      </c>
      <c r="BW110" s="878"/>
      <c r="BX110" s="878"/>
      <c r="BY110" s="878"/>
      <c r="BZ110" s="878"/>
      <c r="CA110" s="878">
        <v>8985868</v>
      </c>
      <c r="CB110" s="878"/>
      <c r="CC110" s="878"/>
      <c r="CD110" s="878"/>
      <c r="CE110" s="878"/>
      <c r="CF110" s="902">
        <v>223.3</v>
      </c>
      <c r="CG110" s="903"/>
      <c r="CH110" s="903"/>
      <c r="CI110" s="903"/>
      <c r="CJ110" s="903"/>
      <c r="CK110" s="962" t="s">
        <v>438</v>
      </c>
      <c r="CL110" s="855"/>
      <c r="CM110" s="896" t="s">
        <v>439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188</v>
      </c>
      <c r="DH110" s="878"/>
      <c r="DI110" s="878"/>
      <c r="DJ110" s="878"/>
      <c r="DK110" s="878"/>
      <c r="DL110" s="878" t="s">
        <v>188</v>
      </c>
      <c r="DM110" s="878"/>
      <c r="DN110" s="878"/>
      <c r="DO110" s="878"/>
      <c r="DP110" s="878"/>
      <c r="DQ110" s="878" t="s">
        <v>440</v>
      </c>
      <c r="DR110" s="878"/>
      <c r="DS110" s="878"/>
      <c r="DT110" s="878"/>
      <c r="DU110" s="878"/>
      <c r="DV110" s="879" t="s">
        <v>441</v>
      </c>
      <c r="DW110" s="879"/>
      <c r="DX110" s="879"/>
      <c r="DY110" s="879"/>
      <c r="DZ110" s="880"/>
    </row>
    <row r="111" spans="1:131" s="230" customFormat="1" ht="26.25" customHeight="1" x14ac:dyDescent="0.2">
      <c r="A111" s="810" t="s">
        <v>442</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188</v>
      </c>
      <c r="AB111" s="955"/>
      <c r="AC111" s="955"/>
      <c r="AD111" s="955"/>
      <c r="AE111" s="956"/>
      <c r="AF111" s="957" t="s">
        <v>441</v>
      </c>
      <c r="AG111" s="955"/>
      <c r="AH111" s="955"/>
      <c r="AI111" s="955"/>
      <c r="AJ111" s="956"/>
      <c r="AK111" s="957" t="s">
        <v>441</v>
      </c>
      <c r="AL111" s="955"/>
      <c r="AM111" s="955"/>
      <c r="AN111" s="955"/>
      <c r="AO111" s="956"/>
      <c r="AP111" s="958" t="s">
        <v>441</v>
      </c>
      <c r="AQ111" s="959"/>
      <c r="AR111" s="959"/>
      <c r="AS111" s="959"/>
      <c r="AT111" s="960"/>
      <c r="AU111" s="968"/>
      <c r="AV111" s="969"/>
      <c r="AW111" s="969"/>
      <c r="AX111" s="969"/>
      <c r="AY111" s="969"/>
      <c r="AZ111" s="851" t="s">
        <v>443</v>
      </c>
      <c r="BA111" s="788"/>
      <c r="BB111" s="788"/>
      <c r="BC111" s="788"/>
      <c r="BD111" s="788"/>
      <c r="BE111" s="788"/>
      <c r="BF111" s="788"/>
      <c r="BG111" s="788"/>
      <c r="BH111" s="788"/>
      <c r="BI111" s="788"/>
      <c r="BJ111" s="788"/>
      <c r="BK111" s="788"/>
      <c r="BL111" s="788"/>
      <c r="BM111" s="788"/>
      <c r="BN111" s="788"/>
      <c r="BO111" s="788"/>
      <c r="BP111" s="789"/>
      <c r="BQ111" s="852" t="s">
        <v>441</v>
      </c>
      <c r="BR111" s="853"/>
      <c r="BS111" s="853"/>
      <c r="BT111" s="853"/>
      <c r="BU111" s="853"/>
      <c r="BV111" s="853" t="s">
        <v>188</v>
      </c>
      <c r="BW111" s="853"/>
      <c r="BX111" s="853"/>
      <c r="BY111" s="853"/>
      <c r="BZ111" s="853"/>
      <c r="CA111" s="853" t="s">
        <v>188</v>
      </c>
      <c r="CB111" s="853"/>
      <c r="CC111" s="853"/>
      <c r="CD111" s="853"/>
      <c r="CE111" s="853"/>
      <c r="CF111" s="911" t="s">
        <v>188</v>
      </c>
      <c r="CG111" s="912"/>
      <c r="CH111" s="912"/>
      <c r="CI111" s="912"/>
      <c r="CJ111" s="912"/>
      <c r="CK111" s="963"/>
      <c r="CL111" s="857"/>
      <c r="CM111" s="851" t="s">
        <v>444</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188</v>
      </c>
      <c r="DH111" s="853"/>
      <c r="DI111" s="853"/>
      <c r="DJ111" s="853"/>
      <c r="DK111" s="853"/>
      <c r="DL111" s="853" t="s">
        <v>441</v>
      </c>
      <c r="DM111" s="853"/>
      <c r="DN111" s="853"/>
      <c r="DO111" s="853"/>
      <c r="DP111" s="853"/>
      <c r="DQ111" s="853" t="s">
        <v>445</v>
      </c>
      <c r="DR111" s="853"/>
      <c r="DS111" s="853"/>
      <c r="DT111" s="853"/>
      <c r="DU111" s="853"/>
      <c r="DV111" s="830" t="s">
        <v>188</v>
      </c>
      <c r="DW111" s="830"/>
      <c r="DX111" s="830"/>
      <c r="DY111" s="830"/>
      <c r="DZ111" s="831"/>
    </row>
    <row r="112" spans="1:131" s="230" customFormat="1" ht="26.25" customHeight="1" x14ac:dyDescent="0.2">
      <c r="A112" s="948" t="s">
        <v>446</v>
      </c>
      <c r="B112" s="949"/>
      <c r="C112" s="788" t="s">
        <v>447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188</v>
      </c>
      <c r="AB112" s="816"/>
      <c r="AC112" s="816"/>
      <c r="AD112" s="816"/>
      <c r="AE112" s="817"/>
      <c r="AF112" s="818" t="s">
        <v>188</v>
      </c>
      <c r="AG112" s="816"/>
      <c r="AH112" s="816"/>
      <c r="AI112" s="816"/>
      <c r="AJ112" s="817"/>
      <c r="AK112" s="818" t="s">
        <v>188</v>
      </c>
      <c r="AL112" s="816"/>
      <c r="AM112" s="816"/>
      <c r="AN112" s="816"/>
      <c r="AO112" s="817"/>
      <c r="AP112" s="860" t="s">
        <v>188</v>
      </c>
      <c r="AQ112" s="861"/>
      <c r="AR112" s="861"/>
      <c r="AS112" s="861"/>
      <c r="AT112" s="862"/>
      <c r="AU112" s="968"/>
      <c r="AV112" s="969"/>
      <c r="AW112" s="969"/>
      <c r="AX112" s="969"/>
      <c r="AY112" s="969"/>
      <c r="AZ112" s="851" t="s">
        <v>448</v>
      </c>
      <c r="BA112" s="788"/>
      <c r="BB112" s="788"/>
      <c r="BC112" s="788"/>
      <c r="BD112" s="788"/>
      <c r="BE112" s="788"/>
      <c r="BF112" s="788"/>
      <c r="BG112" s="788"/>
      <c r="BH112" s="788"/>
      <c r="BI112" s="788"/>
      <c r="BJ112" s="788"/>
      <c r="BK112" s="788"/>
      <c r="BL112" s="788"/>
      <c r="BM112" s="788"/>
      <c r="BN112" s="788"/>
      <c r="BO112" s="788"/>
      <c r="BP112" s="789"/>
      <c r="BQ112" s="852">
        <v>64187</v>
      </c>
      <c r="BR112" s="853"/>
      <c r="BS112" s="853"/>
      <c r="BT112" s="853"/>
      <c r="BU112" s="853"/>
      <c r="BV112" s="853">
        <v>63577</v>
      </c>
      <c r="BW112" s="853"/>
      <c r="BX112" s="853"/>
      <c r="BY112" s="853"/>
      <c r="BZ112" s="853"/>
      <c r="CA112" s="853">
        <v>57433</v>
      </c>
      <c r="CB112" s="853"/>
      <c r="CC112" s="853"/>
      <c r="CD112" s="853"/>
      <c r="CE112" s="853"/>
      <c r="CF112" s="911">
        <v>1.4</v>
      </c>
      <c r="CG112" s="912"/>
      <c r="CH112" s="912"/>
      <c r="CI112" s="912"/>
      <c r="CJ112" s="912"/>
      <c r="CK112" s="963"/>
      <c r="CL112" s="857"/>
      <c r="CM112" s="851" t="s">
        <v>449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188</v>
      </c>
      <c r="DH112" s="853"/>
      <c r="DI112" s="853"/>
      <c r="DJ112" s="853"/>
      <c r="DK112" s="853"/>
      <c r="DL112" s="853" t="s">
        <v>188</v>
      </c>
      <c r="DM112" s="853"/>
      <c r="DN112" s="853"/>
      <c r="DO112" s="853"/>
      <c r="DP112" s="853"/>
      <c r="DQ112" s="853" t="s">
        <v>441</v>
      </c>
      <c r="DR112" s="853"/>
      <c r="DS112" s="853"/>
      <c r="DT112" s="853"/>
      <c r="DU112" s="853"/>
      <c r="DV112" s="830" t="s">
        <v>188</v>
      </c>
      <c r="DW112" s="830"/>
      <c r="DX112" s="830"/>
      <c r="DY112" s="830"/>
      <c r="DZ112" s="831"/>
    </row>
    <row r="113" spans="1:130" s="230" customFormat="1" ht="26.25" customHeight="1" x14ac:dyDescent="0.2">
      <c r="A113" s="950"/>
      <c r="B113" s="951"/>
      <c r="C113" s="788" t="s">
        <v>450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13416</v>
      </c>
      <c r="AB113" s="955"/>
      <c r="AC113" s="955"/>
      <c r="AD113" s="955"/>
      <c r="AE113" s="956"/>
      <c r="AF113" s="957">
        <v>950</v>
      </c>
      <c r="AG113" s="955"/>
      <c r="AH113" s="955"/>
      <c r="AI113" s="955"/>
      <c r="AJ113" s="956"/>
      <c r="AK113" s="957">
        <v>1145</v>
      </c>
      <c r="AL113" s="955"/>
      <c r="AM113" s="955"/>
      <c r="AN113" s="955"/>
      <c r="AO113" s="956"/>
      <c r="AP113" s="958">
        <v>0</v>
      </c>
      <c r="AQ113" s="959"/>
      <c r="AR113" s="959"/>
      <c r="AS113" s="959"/>
      <c r="AT113" s="960"/>
      <c r="AU113" s="968"/>
      <c r="AV113" s="969"/>
      <c r="AW113" s="969"/>
      <c r="AX113" s="969"/>
      <c r="AY113" s="969"/>
      <c r="AZ113" s="851" t="s">
        <v>451</v>
      </c>
      <c r="BA113" s="788"/>
      <c r="BB113" s="788"/>
      <c r="BC113" s="788"/>
      <c r="BD113" s="788"/>
      <c r="BE113" s="788"/>
      <c r="BF113" s="788"/>
      <c r="BG113" s="788"/>
      <c r="BH113" s="788"/>
      <c r="BI113" s="788"/>
      <c r="BJ113" s="788"/>
      <c r="BK113" s="788"/>
      <c r="BL113" s="788"/>
      <c r="BM113" s="788"/>
      <c r="BN113" s="788"/>
      <c r="BO113" s="788"/>
      <c r="BP113" s="789"/>
      <c r="BQ113" s="852">
        <v>248923</v>
      </c>
      <c r="BR113" s="853"/>
      <c r="BS113" s="853"/>
      <c r="BT113" s="853"/>
      <c r="BU113" s="853"/>
      <c r="BV113" s="853">
        <v>217983</v>
      </c>
      <c r="BW113" s="853"/>
      <c r="BX113" s="853"/>
      <c r="BY113" s="853"/>
      <c r="BZ113" s="853"/>
      <c r="CA113" s="853">
        <v>233414</v>
      </c>
      <c r="CB113" s="853"/>
      <c r="CC113" s="853"/>
      <c r="CD113" s="853"/>
      <c r="CE113" s="853"/>
      <c r="CF113" s="911">
        <v>5.8</v>
      </c>
      <c r="CG113" s="912"/>
      <c r="CH113" s="912"/>
      <c r="CI113" s="912"/>
      <c r="CJ113" s="912"/>
      <c r="CK113" s="963"/>
      <c r="CL113" s="857"/>
      <c r="CM113" s="851" t="s">
        <v>452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188</v>
      </c>
      <c r="DH113" s="816"/>
      <c r="DI113" s="816"/>
      <c r="DJ113" s="816"/>
      <c r="DK113" s="817"/>
      <c r="DL113" s="818" t="s">
        <v>188</v>
      </c>
      <c r="DM113" s="816"/>
      <c r="DN113" s="816"/>
      <c r="DO113" s="816"/>
      <c r="DP113" s="817"/>
      <c r="DQ113" s="818" t="s">
        <v>188</v>
      </c>
      <c r="DR113" s="816"/>
      <c r="DS113" s="816"/>
      <c r="DT113" s="816"/>
      <c r="DU113" s="817"/>
      <c r="DV113" s="860" t="s">
        <v>441</v>
      </c>
      <c r="DW113" s="861"/>
      <c r="DX113" s="861"/>
      <c r="DY113" s="861"/>
      <c r="DZ113" s="862"/>
    </row>
    <row r="114" spans="1:130" s="230" customFormat="1" ht="26.25" customHeight="1" x14ac:dyDescent="0.2">
      <c r="A114" s="950"/>
      <c r="B114" s="951"/>
      <c r="C114" s="788" t="s">
        <v>453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36554</v>
      </c>
      <c r="AB114" s="816"/>
      <c r="AC114" s="816"/>
      <c r="AD114" s="816"/>
      <c r="AE114" s="817"/>
      <c r="AF114" s="818">
        <v>37895</v>
      </c>
      <c r="AG114" s="816"/>
      <c r="AH114" s="816"/>
      <c r="AI114" s="816"/>
      <c r="AJ114" s="817"/>
      <c r="AK114" s="818">
        <v>36294</v>
      </c>
      <c r="AL114" s="816"/>
      <c r="AM114" s="816"/>
      <c r="AN114" s="816"/>
      <c r="AO114" s="817"/>
      <c r="AP114" s="860">
        <v>0.9</v>
      </c>
      <c r="AQ114" s="861"/>
      <c r="AR114" s="861"/>
      <c r="AS114" s="861"/>
      <c r="AT114" s="862"/>
      <c r="AU114" s="968"/>
      <c r="AV114" s="969"/>
      <c r="AW114" s="969"/>
      <c r="AX114" s="969"/>
      <c r="AY114" s="969"/>
      <c r="AZ114" s="851" t="s">
        <v>454</v>
      </c>
      <c r="BA114" s="788"/>
      <c r="BB114" s="788"/>
      <c r="BC114" s="788"/>
      <c r="BD114" s="788"/>
      <c r="BE114" s="788"/>
      <c r="BF114" s="788"/>
      <c r="BG114" s="788"/>
      <c r="BH114" s="788"/>
      <c r="BI114" s="788"/>
      <c r="BJ114" s="788"/>
      <c r="BK114" s="788"/>
      <c r="BL114" s="788"/>
      <c r="BM114" s="788"/>
      <c r="BN114" s="788"/>
      <c r="BO114" s="788"/>
      <c r="BP114" s="789"/>
      <c r="BQ114" s="852">
        <v>886083</v>
      </c>
      <c r="BR114" s="853"/>
      <c r="BS114" s="853"/>
      <c r="BT114" s="853"/>
      <c r="BU114" s="853"/>
      <c r="BV114" s="853">
        <v>885182</v>
      </c>
      <c r="BW114" s="853"/>
      <c r="BX114" s="853"/>
      <c r="BY114" s="853"/>
      <c r="BZ114" s="853"/>
      <c r="CA114" s="853">
        <v>760292</v>
      </c>
      <c r="CB114" s="853"/>
      <c r="CC114" s="853"/>
      <c r="CD114" s="853"/>
      <c r="CE114" s="853"/>
      <c r="CF114" s="911">
        <v>18.899999999999999</v>
      </c>
      <c r="CG114" s="912"/>
      <c r="CH114" s="912"/>
      <c r="CI114" s="912"/>
      <c r="CJ114" s="912"/>
      <c r="CK114" s="963"/>
      <c r="CL114" s="857"/>
      <c r="CM114" s="851" t="s">
        <v>455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441</v>
      </c>
      <c r="DH114" s="816"/>
      <c r="DI114" s="816"/>
      <c r="DJ114" s="816"/>
      <c r="DK114" s="817"/>
      <c r="DL114" s="818" t="s">
        <v>188</v>
      </c>
      <c r="DM114" s="816"/>
      <c r="DN114" s="816"/>
      <c r="DO114" s="816"/>
      <c r="DP114" s="817"/>
      <c r="DQ114" s="818" t="s">
        <v>188</v>
      </c>
      <c r="DR114" s="816"/>
      <c r="DS114" s="816"/>
      <c r="DT114" s="816"/>
      <c r="DU114" s="817"/>
      <c r="DV114" s="860" t="s">
        <v>188</v>
      </c>
      <c r="DW114" s="861"/>
      <c r="DX114" s="861"/>
      <c r="DY114" s="861"/>
      <c r="DZ114" s="862"/>
    </row>
    <row r="115" spans="1:130" s="230" customFormat="1" ht="26.25" customHeight="1" x14ac:dyDescent="0.2">
      <c r="A115" s="950"/>
      <c r="B115" s="951"/>
      <c r="C115" s="788" t="s">
        <v>456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188</v>
      </c>
      <c r="AB115" s="955"/>
      <c r="AC115" s="955"/>
      <c r="AD115" s="955"/>
      <c r="AE115" s="956"/>
      <c r="AF115" s="957" t="s">
        <v>441</v>
      </c>
      <c r="AG115" s="955"/>
      <c r="AH115" s="955"/>
      <c r="AI115" s="955"/>
      <c r="AJ115" s="956"/>
      <c r="AK115" s="957" t="s">
        <v>188</v>
      </c>
      <c r="AL115" s="955"/>
      <c r="AM115" s="955"/>
      <c r="AN115" s="955"/>
      <c r="AO115" s="956"/>
      <c r="AP115" s="958" t="s">
        <v>188</v>
      </c>
      <c r="AQ115" s="959"/>
      <c r="AR115" s="959"/>
      <c r="AS115" s="959"/>
      <c r="AT115" s="960"/>
      <c r="AU115" s="968"/>
      <c r="AV115" s="969"/>
      <c r="AW115" s="969"/>
      <c r="AX115" s="969"/>
      <c r="AY115" s="969"/>
      <c r="AZ115" s="851" t="s">
        <v>457</v>
      </c>
      <c r="BA115" s="788"/>
      <c r="BB115" s="788"/>
      <c r="BC115" s="788"/>
      <c r="BD115" s="788"/>
      <c r="BE115" s="788"/>
      <c r="BF115" s="788"/>
      <c r="BG115" s="788"/>
      <c r="BH115" s="788"/>
      <c r="BI115" s="788"/>
      <c r="BJ115" s="788"/>
      <c r="BK115" s="788"/>
      <c r="BL115" s="788"/>
      <c r="BM115" s="788"/>
      <c r="BN115" s="788"/>
      <c r="BO115" s="788"/>
      <c r="BP115" s="789"/>
      <c r="BQ115" s="852" t="s">
        <v>188</v>
      </c>
      <c r="BR115" s="853"/>
      <c r="BS115" s="853"/>
      <c r="BT115" s="853"/>
      <c r="BU115" s="853"/>
      <c r="BV115" s="853" t="s">
        <v>188</v>
      </c>
      <c r="BW115" s="853"/>
      <c r="BX115" s="853"/>
      <c r="BY115" s="853"/>
      <c r="BZ115" s="853"/>
      <c r="CA115" s="853" t="s">
        <v>188</v>
      </c>
      <c r="CB115" s="853"/>
      <c r="CC115" s="853"/>
      <c r="CD115" s="853"/>
      <c r="CE115" s="853"/>
      <c r="CF115" s="911" t="s">
        <v>188</v>
      </c>
      <c r="CG115" s="912"/>
      <c r="CH115" s="912"/>
      <c r="CI115" s="912"/>
      <c r="CJ115" s="912"/>
      <c r="CK115" s="963"/>
      <c r="CL115" s="857"/>
      <c r="CM115" s="851" t="s">
        <v>458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188</v>
      </c>
      <c r="DH115" s="816"/>
      <c r="DI115" s="816"/>
      <c r="DJ115" s="816"/>
      <c r="DK115" s="817"/>
      <c r="DL115" s="818" t="s">
        <v>441</v>
      </c>
      <c r="DM115" s="816"/>
      <c r="DN115" s="816"/>
      <c r="DO115" s="816"/>
      <c r="DP115" s="817"/>
      <c r="DQ115" s="818" t="s">
        <v>188</v>
      </c>
      <c r="DR115" s="816"/>
      <c r="DS115" s="816"/>
      <c r="DT115" s="816"/>
      <c r="DU115" s="817"/>
      <c r="DV115" s="860" t="s">
        <v>441</v>
      </c>
      <c r="DW115" s="861"/>
      <c r="DX115" s="861"/>
      <c r="DY115" s="861"/>
      <c r="DZ115" s="862"/>
    </row>
    <row r="116" spans="1:130" s="230" customFormat="1" ht="26.25" customHeight="1" x14ac:dyDescent="0.2">
      <c r="A116" s="952"/>
      <c r="B116" s="953"/>
      <c r="C116" s="875" t="s">
        <v>459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441</v>
      </c>
      <c r="AB116" s="816"/>
      <c r="AC116" s="816"/>
      <c r="AD116" s="816"/>
      <c r="AE116" s="817"/>
      <c r="AF116" s="818" t="s">
        <v>188</v>
      </c>
      <c r="AG116" s="816"/>
      <c r="AH116" s="816"/>
      <c r="AI116" s="816"/>
      <c r="AJ116" s="817"/>
      <c r="AK116" s="818" t="s">
        <v>188</v>
      </c>
      <c r="AL116" s="816"/>
      <c r="AM116" s="816"/>
      <c r="AN116" s="816"/>
      <c r="AO116" s="817"/>
      <c r="AP116" s="860" t="s">
        <v>188</v>
      </c>
      <c r="AQ116" s="861"/>
      <c r="AR116" s="861"/>
      <c r="AS116" s="861"/>
      <c r="AT116" s="862"/>
      <c r="AU116" s="968"/>
      <c r="AV116" s="969"/>
      <c r="AW116" s="969"/>
      <c r="AX116" s="969"/>
      <c r="AY116" s="969"/>
      <c r="AZ116" s="945" t="s">
        <v>460</v>
      </c>
      <c r="BA116" s="946"/>
      <c r="BB116" s="946"/>
      <c r="BC116" s="946"/>
      <c r="BD116" s="946"/>
      <c r="BE116" s="946"/>
      <c r="BF116" s="946"/>
      <c r="BG116" s="946"/>
      <c r="BH116" s="946"/>
      <c r="BI116" s="946"/>
      <c r="BJ116" s="946"/>
      <c r="BK116" s="946"/>
      <c r="BL116" s="946"/>
      <c r="BM116" s="946"/>
      <c r="BN116" s="946"/>
      <c r="BO116" s="946"/>
      <c r="BP116" s="947"/>
      <c r="BQ116" s="852" t="s">
        <v>441</v>
      </c>
      <c r="BR116" s="853"/>
      <c r="BS116" s="853"/>
      <c r="BT116" s="853"/>
      <c r="BU116" s="853"/>
      <c r="BV116" s="853" t="s">
        <v>188</v>
      </c>
      <c r="BW116" s="853"/>
      <c r="BX116" s="853"/>
      <c r="BY116" s="853"/>
      <c r="BZ116" s="853"/>
      <c r="CA116" s="853" t="s">
        <v>188</v>
      </c>
      <c r="CB116" s="853"/>
      <c r="CC116" s="853"/>
      <c r="CD116" s="853"/>
      <c r="CE116" s="853"/>
      <c r="CF116" s="911" t="s">
        <v>188</v>
      </c>
      <c r="CG116" s="912"/>
      <c r="CH116" s="912"/>
      <c r="CI116" s="912"/>
      <c r="CJ116" s="912"/>
      <c r="CK116" s="963"/>
      <c r="CL116" s="857"/>
      <c r="CM116" s="851" t="s">
        <v>461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188</v>
      </c>
      <c r="DH116" s="816"/>
      <c r="DI116" s="816"/>
      <c r="DJ116" s="816"/>
      <c r="DK116" s="817"/>
      <c r="DL116" s="818" t="s">
        <v>188</v>
      </c>
      <c r="DM116" s="816"/>
      <c r="DN116" s="816"/>
      <c r="DO116" s="816"/>
      <c r="DP116" s="817"/>
      <c r="DQ116" s="818" t="s">
        <v>188</v>
      </c>
      <c r="DR116" s="816"/>
      <c r="DS116" s="816"/>
      <c r="DT116" s="816"/>
      <c r="DU116" s="817"/>
      <c r="DV116" s="860" t="s">
        <v>188</v>
      </c>
      <c r="DW116" s="861"/>
      <c r="DX116" s="861"/>
      <c r="DY116" s="861"/>
      <c r="DZ116" s="862"/>
    </row>
    <row r="117" spans="1:130" s="230" customFormat="1" ht="26.25" customHeight="1" x14ac:dyDescent="0.2">
      <c r="A117" s="931" t="s">
        <v>191</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462</v>
      </c>
      <c r="Z117" s="933"/>
      <c r="AA117" s="938">
        <v>631964</v>
      </c>
      <c r="AB117" s="939"/>
      <c r="AC117" s="939"/>
      <c r="AD117" s="939"/>
      <c r="AE117" s="940"/>
      <c r="AF117" s="941">
        <v>660078</v>
      </c>
      <c r="AG117" s="939"/>
      <c r="AH117" s="939"/>
      <c r="AI117" s="939"/>
      <c r="AJ117" s="940"/>
      <c r="AK117" s="941">
        <v>718187</v>
      </c>
      <c r="AL117" s="939"/>
      <c r="AM117" s="939"/>
      <c r="AN117" s="939"/>
      <c r="AO117" s="940"/>
      <c r="AP117" s="942"/>
      <c r="AQ117" s="943"/>
      <c r="AR117" s="943"/>
      <c r="AS117" s="943"/>
      <c r="AT117" s="944"/>
      <c r="AU117" s="968"/>
      <c r="AV117" s="969"/>
      <c r="AW117" s="969"/>
      <c r="AX117" s="969"/>
      <c r="AY117" s="969"/>
      <c r="AZ117" s="899" t="s">
        <v>463</v>
      </c>
      <c r="BA117" s="900"/>
      <c r="BB117" s="900"/>
      <c r="BC117" s="900"/>
      <c r="BD117" s="900"/>
      <c r="BE117" s="900"/>
      <c r="BF117" s="900"/>
      <c r="BG117" s="900"/>
      <c r="BH117" s="900"/>
      <c r="BI117" s="900"/>
      <c r="BJ117" s="900"/>
      <c r="BK117" s="900"/>
      <c r="BL117" s="900"/>
      <c r="BM117" s="900"/>
      <c r="BN117" s="900"/>
      <c r="BO117" s="900"/>
      <c r="BP117" s="901"/>
      <c r="BQ117" s="852" t="s">
        <v>441</v>
      </c>
      <c r="BR117" s="853"/>
      <c r="BS117" s="853"/>
      <c r="BT117" s="853"/>
      <c r="BU117" s="853"/>
      <c r="BV117" s="853" t="s">
        <v>441</v>
      </c>
      <c r="BW117" s="853"/>
      <c r="BX117" s="853"/>
      <c r="BY117" s="853"/>
      <c r="BZ117" s="853"/>
      <c r="CA117" s="853" t="s">
        <v>441</v>
      </c>
      <c r="CB117" s="853"/>
      <c r="CC117" s="853"/>
      <c r="CD117" s="853"/>
      <c r="CE117" s="853"/>
      <c r="CF117" s="911" t="s">
        <v>441</v>
      </c>
      <c r="CG117" s="912"/>
      <c r="CH117" s="912"/>
      <c r="CI117" s="912"/>
      <c r="CJ117" s="912"/>
      <c r="CK117" s="963"/>
      <c r="CL117" s="857"/>
      <c r="CM117" s="851" t="s">
        <v>464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445</v>
      </c>
      <c r="DH117" s="816"/>
      <c r="DI117" s="816"/>
      <c r="DJ117" s="816"/>
      <c r="DK117" s="817"/>
      <c r="DL117" s="818" t="s">
        <v>441</v>
      </c>
      <c r="DM117" s="816"/>
      <c r="DN117" s="816"/>
      <c r="DO117" s="816"/>
      <c r="DP117" s="817"/>
      <c r="DQ117" s="818" t="s">
        <v>445</v>
      </c>
      <c r="DR117" s="816"/>
      <c r="DS117" s="816"/>
      <c r="DT117" s="816"/>
      <c r="DU117" s="817"/>
      <c r="DV117" s="860" t="s">
        <v>441</v>
      </c>
      <c r="DW117" s="861"/>
      <c r="DX117" s="861"/>
      <c r="DY117" s="861"/>
      <c r="DZ117" s="862"/>
    </row>
    <row r="118" spans="1:130" s="230" customFormat="1" ht="26.25" customHeight="1" x14ac:dyDescent="0.2">
      <c r="A118" s="931" t="s">
        <v>435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432</v>
      </c>
      <c r="AB118" s="932"/>
      <c r="AC118" s="932"/>
      <c r="AD118" s="932"/>
      <c r="AE118" s="933"/>
      <c r="AF118" s="934" t="s">
        <v>433</v>
      </c>
      <c r="AG118" s="932"/>
      <c r="AH118" s="932"/>
      <c r="AI118" s="932"/>
      <c r="AJ118" s="933"/>
      <c r="AK118" s="934" t="s">
        <v>313</v>
      </c>
      <c r="AL118" s="932"/>
      <c r="AM118" s="932"/>
      <c r="AN118" s="932"/>
      <c r="AO118" s="933"/>
      <c r="AP118" s="935" t="s">
        <v>434</v>
      </c>
      <c r="AQ118" s="936"/>
      <c r="AR118" s="936"/>
      <c r="AS118" s="936"/>
      <c r="AT118" s="937"/>
      <c r="AU118" s="968"/>
      <c r="AV118" s="969"/>
      <c r="AW118" s="969"/>
      <c r="AX118" s="969"/>
      <c r="AY118" s="969"/>
      <c r="AZ118" s="874" t="s">
        <v>465</v>
      </c>
      <c r="BA118" s="875"/>
      <c r="BB118" s="875"/>
      <c r="BC118" s="875"/>
      <c r="BD118" s="875"/>
      <c r="BE118" s="875"/>
      <c r="BF118" s="875"/>
      <c r="BG118" s="875"/>
      <c r="BH118" s="875"/>
      <c r="BI118" s="875"/>
      <c r="BJ118" s="875"/>
      <c r="BK118" s="875"/>
      <c r="BL118" s="875"/>
      <c r="BM118" s="875"/>
      <c r="BN118" s="875"/>
      <c r="BO118" s="875"/>
      <c r="BP118" s="876"/>
      <c r="BQ118" s="915" t="s">
        <v>466</v>
      </c>
      <c r="BR118" s="881"/>
      <c r="BS118" s="881"/>
      <c r="BT118" s="881"/>
      <c r="BU118" s="881"/>
      <c r="BV118" s="881" t="s">
        <v>466</v>
      </c>
      <c r="BW118" s="881"/>
      <c r="BX118" s="881"/>
      <c r="BY118" s="881"/>
      <c r="BZ118" s="881"/>
      <c r="CA118" s="881" t="s">
        <v>466</v>
      </c>
      <c r="CB118" s="881"/>
      <c r="CC118" s="881"/>
      <c r="CD118" s="881"/>
      <c r="CE118" s="881"/>
      <c r="CF118" s="911" t="s">
        <v>466</v>
      </c>
      <c r="CG118" s="912"/>
      <c r="CH118" s="912"/>
      <c r="CI118" s="912"/>
      <c r="CJ118" s="912"/>
      <c r="CK118" s="963"/>
      <c r="CL118" s="857"/>
      <c r="CM118" s="851" t="s">
        <v>467</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466</v>
      </c>
      <c r="DH118" s="816"/>
      <c r="DI118" s="816"/>
      <c r="DJ118" s="816"/>
      <c r="DK118" s="817"/>
      <c r="DL118" s="818" t="s">
        <v>466</v>
      </c>
      <c r="DM118" s="816"/>
      <c r="DN118" s="816"/>
      <c r="DO118" s="816"/>
      <c r="DP118" s="817"/>
      <c r="DQ118" s="818" t="s">
        <v>466</v>
      </c>
      <c r="DR118" s="816"/>
      <c r="DS118" s="816"/>
      <c r="DT118" s="816"/>
      <c r="DU118" s="817"/>
      <c r="DV118" s="860" t="s">
        <v>466</v>
      </c>
      <c r="DW118" s="861"/>
      <c r="DX118" s="861"/>
      <c r="DY118" s="861"/>
      <c r="DZ118" s="862"/>
    </row>
    <row r="119" spans="1:130" s="230" customFormat="1" ht="26.25" customHeight="1" x14ac:dyDescent="0.2">
      <c r="A119" s="854" t="s">
        <v>438</v>
      </c>
      <c r="B119" s="855"/>
      <c r="C119" s="896" t="s">
        <v>439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466</v>
      </c>
      <c r="AB119" s="925"/>
      <c r="AC119" s="925"/>
      <c r="AD119" s="925"/>
      <c r="AE119" s="926"/>
      <c r="AF119" s="927" t="s">
        <v>466</v>
      </c>
      <c r="AG119" s="925"/>
      <c r="AH119" s="925"/>
      <c r="AI119" s="925"/>
      <c r="AJ119" s="926"/>
      <c r="AK119" s="927" t="s">
        <v>466</v>
      </c>
      <c r="AL119" s="925"/>
      <c r="AM119" s="925"/>
      <c r="AN119" s="925"/>
      <c r="AO119" s="926"/>
      <c r="AP119" s="928" t="s">
        <v>466</v>
      </c>
      <c r="AQ119" s="929"/>
      <c r="AR119" s="929"/>
      <c r="AS119" s="929"/>
      <c r="AT119" s="930"/>
      <c r="AU119" s="970"/>
      <c r="AV119" s="971"/>
      <c r="AW119" s="971"/>
      <c r="AX119" s="971"/>
      <c r="AY119" s="971"/>
      <c r="AZ119" s="251" t="s">
        <v>191</v>
      </c>
      <c r="BA119" s="251"/>
      <c r="BB119" s="251"/>
      <c r="BC119" s="251"/>
      <c r="BD119" s="251"/>
      <c r="BE119" s="251"/>
      <c r="BF119" s="251"/>
      <c r="BG119" s="251"/>
      <c r="BH119" s="251"/>
      <c r="BI119" s="251"/>
      <c r="BJ119" s="251"/>
      <c r="BK119" s="251"/>
      <c r="BL119" s="251"/>
      <c r="BM119" s="251"/>
      <c r="BN119" s="251"/>
      <c r="BO119" s="913" t="s">
        <v>468</v>
      </c>
      <c r="BP119" s="914"/>
      <c r="BQ119" s="915">
        <v>9098129</v>
      </c>
      <c r="BR119" s="881"/>
      <c r="BS119" s="881"/>
      <c r="BT119" s="881"/>
      <c r="BU119" s="881"/>
      <c r="BV119" s="881">
        <v>9427411</v>
      </c>
      <c r="BW119" s="881"/>
      <c r="BX119" s="881"/>
      <c r="BY119" s="881"/>
      <c r="BZ119" s="881"/>
      <c r="CA119" s="881">
        <v>10037007</v>
      </c>
      <c r="CB119" s="881"/>
      <c r="CC119" s="881"/>
      <c r="CD119" s="881"/>
      <c r="CE119" s="881"/>
      <c r="CF119" s="784"/>
      <c r="CG119" s="785"/>
      <c r="CH119" s="785"/>
      <c r="CI119" s="785"/>
      <c r="CJ119" s="870"/>
      <c r="CK119" s="964"/>
      <c r="CL119" s="859"/>
      <c r="CM119" s="874" t="s">
        <v>469</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466</v>
      </c>
      <c r="DH119" s="800"/>
      <c r="DI119" s="800"/>
      <c r="DJ119" s="800"/>
      <c r="DK119" s="801"/>
      <c r="DL119" s="802" t="s">
        <v>466</v>
      </c>
      <c r="DM119" s="800"/>
      <c r="DN119" s="800"/>
      <c r="DO119" s="800"/>
      <c r="DP119" s="801"/>
      <c r="DQ119" s="802" t="s">
        <v>466</v>
      </c>
      <c r="DR119" s="800"/>
      <c r="DS119" s="800"/>
      <c r="DT119" s="800"/>
      <c r="DU119" s="801"/>
      <c r="DV119" s="884" t="s">
        <v>466</v>
      </c>
      <c r="DW119" s="885"/>
      <c r="DX119" s="885"/>
      <c r="DY119" s="885"/>
      <c r="DZ119" s="886"/>
    </row>
    <row r="120" spans="1:130" s="230" customFormat="1" ht="26.25" customHeight="1" x14ac:dyDescent="0.2">
      <c r="A120" s="856"/>
      <c r="B120" s="857"/>
      <c r="C120" s="851" t="s">
        <v>444</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466</v>
      </c>
      <c r="AB120" s="816"/>
      <c r="AC120" s="816"/>
      <c r="AD120" s="816"/>
      <c r="AE120" s="817"/>
      <c r="AF120" s="818" t="s">
        <v>466</v>
      </c>
      <c r="AG120" s="816"/>
      <c r="AH120" s="816"/>
      <c r="AI120" s="816"/>
      <c r="AJ120" s="817"/>
      <c r="AK120" s="818" t="s">
        <v>466</v>
      </c>
      <c r="AL120" s="816"/>
      <c r="AM120" s="816"/>
      <c r="AN120" s="816"/>
      <c r="AO120" s="817"/>
      <c r="AP120" s="860" t="s">
        <v>466</v>
      </c>
      <c r="AQ120" s="861"/>
      <c r="AR120" s="861"/>
      <c r="AS120" s="861"/>
      <c r="AT120" s="862"/>
      <c r="AU120" s="916" t="s">
        <v>470</v>
      </c>
      <c r="AV120" s="917"/>
      <c r="AW120" s="917"/>
      <c r="AX120" s="917"/>
      <c r="AY120" s="918"/>
      <c r="AZ120" s="896" t="s">
        <v>471</v>
      </c>
      <c r="BA120" s="844"/>
      <c r="BB120" s="844"/>
      <c r="BC120" s="844"/>
      <c r="BD120" s="844"/>
      <c r="BE120" s="844"/>
      <c r="BF120" s="844"/>
      <c r="BG120" s="844"/>
      <c r="BH120" s="844"/>
      <c r="BI120" s="844"/>
      <c r="BJ120" s="844"/>
      <c r="BK120" s="844"/>
      <c r="BL120" s="844"/>
      <c r="BM120" s="844"/>
      <c r="BN120" s="844"/>
      <c r="BO120" s="844"/>
      <c r="BP120" s="845"/>
      <c r="BQ120" s="897">
        <v>2375102</v>
      </c>
      <c r="BR120" s="878"/>
      <c r="BS120" s="878"/>
      <c r="BT120" s="878"/>
      <c r="BU120" s="878"/>
      <c r="BV120" s="878">
        <v>3057521</v>
      </c>
      <c r="BW120" s="878"/>
      <c r="BX120" s="878"/>
      <c r="BY120" s="878"/>
      <c r="BZ120" s="878"/>
      <c r="CA120" s="878">
        <v>3412143</v>
      </c>
      <c r="CB120" s="878"/>
      <c r="CC120" s="878"/>
      <c r="CD120" s="878"/>
      <c r="CE120" s="878"/>
      <c r="CF120" s="902">
        <v>84.8</v>
      </c>
      <c r="CG120" s="903"/>
      <c r="CH120" s="903"/>
      <c r="CI120" s="903"/>
      <c r="CJ120" s="903"/>
      <c r="CK120" s="904" t="s">
        <v>472</v>
      </c>
      <c r="CL120" s="888"/>
      <c r="CM120" s="888"/>
      <c r="CN120" s="888"/>
      <c r="CO120" s="889"/>
      <c r="CP120" s="908" t="s">
        <v>473</v>
      </c>
      <c r="CQ120" s="909"/>
      <c r="CR120" s="909"/>
      <c r="CS120" s="909"/>
      <c r="CT120" s="909"/>
      <c r="CU120" s="909"/>
      <c r="CV120" s="909"/>
      <c r="CW120" s="909"/>
      <c r="CX120" s="909"/>
      <c r="CY120" s="909"/>
      <c r="CZ120" s="909"/>
      <c r="DA120" s="909"/>
      <c r="DB120" s="909"/>
      <c r="DC120" s="909"/>
      <c r="DD120" s="909"/>
      <c r="DE120" s="909"/>
      <c r="DF120" s="910"/>
      <c r="DG120" s="897">
        <v>64187</v>
      </c>
      <c r="DH120" s="878"/>
      <c r="DI120" s="878"/>
      <c r="DJ120" s="878"/>
      <c r="DK120" s="878"/>
      <c r="DL120" s="878">
        <v>63577</v>
      </c>
      <c r="DM120" s="878"/>
      <c r="DN120" s="878"/>
      <c r="DO120" s="878"/>
      <c r="DP120" s="878"/>
      <c r="DQ120" s="878">
        <v>57433</v>
      </c>
      <c r="DR120" s="878"/>
      <c r="DS120" s="878"/>
      <c r="DT120" s="878"/>
      <c r="DU120" s="878"/>
      <c r="DV120" s="879">
        <v>1.4</v>
      </c>
      <c r="DW120" s="879"/>
      <c r="DX120" s="879"/>
      <c r="DY120" s="879"/>
      <c r="DZ120" s="880"/>
    </row>
    <row r="121" spans="1:130" s="230" customFormat="1" ht="26.25" customHeight="1" x14ac:dyDescent="0.2">
      <c r="A121" s="856"/>
      <c r="B121" s="857"/>
      <c r="C121" s="899" t="s">
        <v>474</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466</v>
      </c>
      <c r="AB121" s="816"/>
      <c r="AC121" s="816"/>
      <c r="AD121" s="816"/>
      <c r="AE121" s="817"/>
      <c r="AF121" s="818" t="s">
        <v>466</v>
      </c>
      <c r="AG121" s="816"/>
      <c r="AH121" s="816"/>
      <c r="AI121" s="816"/>
      <c r="AJ121" s="817"/>
      <c r="AK121" s="818" t="s">
        <v>466</v>
      </c>
      <c r="AL121" s="816"/>
      <c r="AM121" s="816"/>
      <c r="AN121" s="816"/>
      <c r="AO121" s="817"/>
      <c r="AP121" s="860" t="s">
        <v>466</v>
      </c>
      <c r="AQ121" s="861"/>
      <c r="AR121" s="861"/>
      <c r="AS121" s="861"/>
      <c r="AT121" s="862"/>
      <c r="AU121" s="919"/>
      <c r="AV121" s="920"/>
      <c r="AW121" s="920"/>
      <c r="AX121" s="920"/>
      <c r="AY121" s="921"/>
      <c r="AZ121" s="851" t="s">
        <v>475</v>
      </c>
      <c r="BA121" s="788"/>
      <c r="BB121" s="788"/>
      <c r="BC121" s="788"/>
      <c r="BD121" s="788"/>
      <c r="BE121" s="788"/>
      <c r="BF121" s="788"/>
      <c r="BG121" s="788"/>
      <c r="BH121" s="788"/>
      <c r="BI121" s="788"/>
      <c r="BJ121" s="788"/>
      <c r="BK121" s="788"/>
      <c r="BL121" s="788"/>
      <c r="BM121" s="788"/>
      <c r="BN121" s="788"/>
      <c r="BO121" s="788"/>
      <c r="BP121" s="789"/>
      <c r="BQ121" s="852">
        <v>28344</v>
      </c>
      <c r="BR121" s="853"/>
      <c r="BS121" s="853"/>
      <c r="BT121" s="853"/>
      <c r="BU121" s="853"/>
      <c r="BV121" s="853">
        <v>21262</v>
      </c>
      <c r="BW121" s="853"/>
      <c r="BX121" s="853"/>
      <c r="BY121" s="853"/>
      <c r="BZ121" s="853"/>
      <c r="CA121" s="853">
        <v>14180</v>
      </c>
      <c r="CB121" s="853"/>
      <c r="CC121" s="853"/>
      <c r="CD121" s="853"/>
      <c r="CE121" s="853"/>
      <c r="CF121" s="911">
        <v>0.4</v>
      </c>
      <c r="CG121" s="912"/>
      <c r="CH121" s="912"/>
      <c r="CI121" s="912"/>
      <c r="CJ121" s="912"/>
      <c r="CK121" s="905"/>
      <c r="CL121" s="891"/>
      <c r="CM121" s="891"/>
      <c r="CN121" s="891"/>
      <c r="CO121" s="892"/>
      <c r="CP121" s="871" t="s">
        <v>476</v>
      </c>
      <c r="CQ121" s="872"/>
      <c r="CR121" s="872"/>
      <c r="CS121" s="872"/>
      <c r="CT121" s="872"/>
      <c r="CU121" s="872"/>
      <c r="CV121" s="872"/>
      <c r="CW121" s="872"/>
      <c r="CX121" s="872"/>
      <c r="CY121" s="872"/>
      <c r="CZ121" s="872"/>
      <c r="DA121" s="872"/>
      <c r="DB121" s="872"/>
      <c r="DC121" s="872"/>
      <c r="DD121" s="872"/>
      <c r="DE121" s="872"/>
      <c r="DF121" s="873"/>
      <c r="DG121" s="852" t="s">
        <v>466</v>
      </c>
      <c r="DH121" s="853"/>
      <c r="DI121" s="853"/>
      <c r="DJ121" s="853"/>
      <c r="DK121" s="853"/>
      <c r="DL121" s="853" t="s">
        <v>466</v>
      </c>
      <c r="DM121" s="853"/>
      <c r="DN121" s="853"/>
      <c r="DO121" s="853"/>
      <c r="DP121" s="853"/>
      <c r="DQ121" s="853" t="s">
        <v>466</v>
      </c>
      <c r="DR121" s="853"/>
      <c r="DS121" s="853"/>
      <c r="DT121" s="853"/>
      <c r="DU121" s="853"/>
      <c r="DV121" s="830" t="s">
        <v>466</v>
      </c>
      <c r="DW121" s="830"/>
      <c r="DX121" s="830"/>
      <c r="DY121" s="830"/>
      <c r="DZ121" s="831"/>
    </row>
    <row r="122" spans="1:130" s="230" customFormat="1" ht="26.25" customHeight="1" x14ac:dyDescent="0.2">
      <c r="A122" s="856"/>
      <c r="B122" s="857"/>
      <c r="C122" s="851" t="s">
        <v>455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466</v>
      </c>
      <c r="AB122" s="816"/>
      <c r="AC122" s="816"/>
      <c r="AD122" s="816"/>
      <c r="AE122" s="817"/>
      <c r="AF122" s="818" t="s">
        <v>466</v>
      </c>
      <c r="AG122" s="816"/>
      <c r="AH122" s="816"/>
      <c r="AI122" s="816"/>
      <c r="AJ122" s="817"/>
      <c r="AK122" s="818" t="s">
        <v>466</v>
      </c>
      <c r="AL122" s="816"/>
      <c r="AM122" s="816"/>
      <c r="AN122" s="816"/>
      <c r="AO122" s="817"/>
      <c r="AP122" s="860" t="s">
        <v>466</v>
      </c>
      <c r="AQ122" s="861"/>
      <c r="AR122" s="861"/>
      <c r="AS122" s="861"/>
      <c r="AT122" s="862"/>
      <c r="AU122" s="919"/>
      <c r="AV122" s="920"/>
      <c r="AW122" s="920"/>
      <c r="AX122" s="920"/>
      <c r="AY122" s="921"/>
      <c r="AZ122" s="874" t="s">
        <v>477</v>
      </c>
      <c r="BA122" s="875"/>
      <c r="BB122" s="875"/>
      <c r="BC122" s="875"/>
      <c r="BD122" s="875"/>
      <c r="BE122" s="875"/>
      <c r="BF122" s="875"/>
      <c r="BG122" s="875"/>
      <c r="BH122" s="875"/>
      <c r="BI122" s="875"/>
      <c r="BJ122" s="875"/>
      <c r="BK122" s="875"/>
      <c r="BL122" s="875"/>
      <c r="BM122" s="875"/>
      <c r="BN122" s="875"/>
      <c r="BO122" s="875"/>
      <c r="BP122" s="876"/>
      <c r="BQ122" s="915">
        <v>6037765</v>
      </c>
      <c r="BR122" s="881"/>
      <c r="BS122" s="881"/>
      <c r="BT122" s="881"/>
      <c r="BU122" s="881"/>
      <c r="BV122" s="881">
        <v>6265108</v>
      </c>
      <c r="BW122" s="881"/>
      <c r="BX122" s="881"/>
      <c r="BY122" s="881"/>
      <c r="BZ122" s="881"/>
      <c r="CA122" s="881">
        <v>6762017</v>
      </c>
      <c r="CB122" s="881"/>
      <c r="CC122" s="881"/>
      <c r="CD122" s="881"/>
      <c r="CE122" s="881"/>
      <c r="CF122" s="882">
        <v>168</v>
      </c>
      <c r="CG122" s="883"/>
      <c r="CH122" s="883"/>
      <c r="CI122" s="883"/>
      <c r="CJ122" s="883"/>
      <c r="CK122" s="905"/>
      <c r="CL122" s="891"/>
      <c r="CM122" s="891"/>
      <c r="CN122" s="891"/>
      <c r="CO122" s="892"/>
      <c r="CP122" s="871" t="s">
        <v>478</v>
      </c>
      <c r="CQ122" s="872"/>
      <c r="CR122" s="872"/>
      <c r="CS122" s="872"/>
      <c r="CT122" s="872"/>
      <c r="CU122" s="872"/>
      <c r="CV122" s="872"/>
      <c r="CW122" s="872"/>
      <c r="CX122" s="872"/>
      <c r="CY122" s="872"/>
      <c r="CZ122" s="872"/>
      <c r="DA122" s="872"/>
      <c r="DB122" s="872"/>
      <c r="DC122" s="872"/>
      <c r="DD122" s="872"/>
      <c r="DE122" s="872"/>
      <c r="DF122" s="873"/>
      <c r="DG122" s="852" t="s">
        <v>466</v>
      </c>
      <c r="DH122" s="853"/>
      <c r="DI122" s="853"/>
      <c r="DJ122" s="853"/>
      <c r="DK122" s="853"/>
      <c r="DL122" s="853" t="s">
        <v>466</v>
      </c>
      <c r="DM122" s="853"/>
      <c r="DN122" s="853"/>
      <c r="DO122" s="853"/>
      <c r="DP122" s="853"/>
      <c r="DQ122" s="853" t="s">
        <v>466</v>
      </c>
      <c r="DR122" s="853"/>
      <c r="DS122" s="853"/>
      <c r="DT122" s="853"/>
      <c r="DU122" s="853"/>
      <c r="DV122" s="830" t="s">
        <v>466</v>
      </c>
      <c r="DW122" s="830"/>
      <c r="DX122" s="830"/>
      <c r="DY122" s="830"/>
      <c r="DZ122" s="831"/>
    </row>
    <row r="123" spans="1:130" s="230" customFormat="1" ht="26.25" customHeight="1" x14ac:dyDescent="0.2">
      <c r="A123" s="856"/>
      <c r="B123" s="857"/>
      <c r="C123" s="851" t="s">
        <v>461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466</v>
      </c>
      <c r="AB123" s="816"/>
      <c r="AC123" s="816"/>
      <c r="AD123" s="816"/>
      <c r="AE123" s="817"/>
      <c r="AF123" s="818" t="s">
        <v>466</v>
      </c>
      <c r="AG123" s="816"/>
      <c r="AH123" s="816"/>
      <c r="AI123" s="816"/>
      <c r="AJ123" s="817"/>
      <c r="AK123" s="818" t="s">
        <v>466</v>
      </c>
      <c r="AL123" s="816"/>
      <c r="AM123" s="816"/>
      <c r="AN123" s="816"/>
      <c r="AO123" s="817"/>
      <c r="AP123" s="860" t="s">
        <v>466</v>
      </c>
      <c r="AQ123" s="861"/>
      <c r="AR123" s="861"/>
      <c r="AS123" s="861"/>
      <c r="AT123" s="862"/>
      <c r="AU123" s="922"/>
      <c r="AV123" s="923"/>
      <c r="AW123" s="923"/>
      <c r="AX123" s="923"/>
      <c r="AY123" s="923"/>
      <c r="AZ123" s="251" t="s">
        <v>191</v>
      </c>
      <c r="BA123" s="251"/>
      <c r="BB123" s="251"/>
      <c r="BC123" s="251"/>
      <c r="BD123" s="251"/>
      <c r="BE123" s="251"/>
      <c r="BF123" s="251"/>
      <c r="BG123" s="251"/>
      <c r="BH123" s="251"/>
      <c r="BI123" s="251"/>
      <c r="BJ123" s="251"/>
      <c r="BK123" s="251"/>
      <c r="BL123" s="251"/>
      <c r="BM123" s="251"/>
      <c r="BN123" s="251"/>
      <c r="BO123" s="913" t="s">
        <v>479</v>
      </c>
      <c r="BP123" s="914"/>
      <c r="BQ123" s="868">
        <v>8441211</v>
      </c>
      <c r="BR123" s="869"/>
      <c r="BS123" s="869"/>
      <c r="BT123" s="869"/>
      <c r="BU123" s="869"/>
      <c r="BV123" s="869">
        <v>9343891</v>
      </c>
      <c r="BW123" s="869"/>
      <c r="BX123" s="869"/>
      <c r="BY123" s="869"/>
      <c r="BZ123" s="869"/>
      <c r="CA123" s="869">
        <v>10188340</v>
      </c>
      <c r="CB123" s="869"/>
      <c r="CC123" s="869"/>
      <c r="CD123" s="869"/>
      <c r="CE123" s="869"/>
      <c r="CF123" s="784"/>
      <c r="CG123" s="785"/>
      <c r="CH123" s="785"/>
      <c r="CI123" s="785"/>
      <c r="CJ123" s="870"/>
      <c r="CK123" s="905"/>
      <c r="CL123" s="891"/>
      <c r="CM123" s="891"/>
      <c r="CN123" s="891"/>
      <c r="CO123" s="892"/>
      <c r="CP123" s="871" t="s">
        <v>480</v>
      </c>
      <c r="CQ123" s="872"/>
      <c r="CR123" s="872"/>
      <c r="CS123" s="872"/>
      <c r="CT123" s="872"/>
      <c r="CU123" s="872"/>
      <c r="CV123" s="872"/>
      <c r="CW123" s="872"/>
      <c r="CX123" s="872"/>
      <c r="CY123" s="872"/>
      <c r="CZ123" s="872"/>
      <c r="DA123" s="872"/>
      <c r="DB123" s="872"/>
      <c r="DC123" s="872"/>
      <c r="DD123" s="872"/>
      <c r="DE123" s="872"/>
      <c r="DF123" s="873"/>
      <c r="DG123" s="815" t="s">
        <v>466</v>
      </c>
      <c r="DH123" s="816"/>
      <c r="DI123" s="816"/>
      <c r="DJ123" s="816"/>
      <c r="DK123" s="817"/>
      <c r="DL123" s="818" t="s">
        <v>466</v>
      </c>
      <c r="DM123" s="816"/>
      <c r="DN123" s="816"/>
      <c r="DO123" s="816"/>
      <c r="DP123" s="817"/>
      <c r="DQ123" s="818" t="s">
        <v>466</v>
      </c>
      <c r="DR123" s="816"/>
      <c r="DS123" s="816"/>
      <c r="DT123" s="816"/>
      <c r="DU123" s="817"/>
      <c r="DV123" s="860" t="s">
        <v>466</v>
      </c>
      <c r="DW123" s="861"/>
      <c r="DX123" s="861"/>
      <c r="DY123" s="861"/>
      <c r="DZ123" s="862"/>
    </row>
    <row r="124" spans="1:130" s="230" customFormat="1" ht="26.25" customHeight="1" thickBot="1" x14ac:dyDescent="0.25">
      <c r="A124" s="856"/>
      <c r="B124" s="857"/>
      <c r="C124" s="851" t="s">
        <v>464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466</v>
      </c>
      <c r="AB124" s="816"/>
      <c r="AC124" s="816"/>
      <c r="AD124" s="816"/>
      <c r="AE124" s="817"/>
      <c r="AF124" s="818" t="s">
        <v>466</v>
      </c>
      <c r="AG124" s="816"/>
      <c r="AH124" s="816"/>
      <c r="AI124" s="816"/>
      <c r="AJ124" s="817"/>
      <c r="AK124" s="818" t="s">
        <v>466</v>
      </c>
      <c r="AL124" s="816"/>
      <c r="AM124" s="816"/>
      <c r="AN124" s="816"/>
      <c r="AO124" s="817"/>
      <c r="AP124" s="860" t="s">
        <v>466</v>
      </c>
      <c r="AQ124" s="861"/>
      <c r="AR124" s="861"/>
      <c r="AS124" s="861"/>
      <c r="AT124" s="862"/>
      <c r="AU124" s="863" t="s">
        <v>481</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16.8</v>
      </c>
      <c r="BR124" s="867"/>
      <c r="BS124" s="867"/>
      <c r="BT124" s="867"/>
      <c r="BU124" s="867"/>
      <c r="BV124" s="867">
        <v>1.9</v>
      </c>
      <c r="BW124" s="867"/>
      <c r="BX124" s="867"/>
      <c r="BY124" s="867"/>
      <c r="BZ124" s="867"/>
      <c r="CA124" s="867" t="s">
        <v>466</v>
      </c>
      <c r="CB124" s="867"/>
      <c r="CC124" s="867"/>
      <c r="CD124" s="867"/>
      <c r="CE124" s="867"/>
      <c r="CF124" s="762"/>
      <c r="CG124" s="763"/>
      <c r="CH124" s="763"/>
      <c r="CI124" s="763"/>
      <c r="CJ124" s="898"/>
      <c r="CK124" s="906"/>
      <c r="CL124" s="906"/>
      <c r="CM124" s="906"/>
      <c r="CN124" s="906"/>
      <c r="CO124" s="907"/>
      <c r="CP124" s="871" t="s">
        <v>482</v>
      </c>
      <c r="CQ124" s="872"/>
      <c r="CR124" s="872"/>
      <c r="CS124" s="872"/>
      <c r="CT124" s="872"/>
      <c r="CU124" s="872"/>
      <c r="CV124" s="872"/>
      <c r="CW124" s="872"/>
      <c r="CX124" s="872"/>
      <c r="CY124" s="872"/>
      <c r="CZ124" s="872"/>
      <c r="DA124" s="872"/>
      <c r="DB124" s="872"/>
      <c r="DC124" s="872"/>
      <c r="DD124" s="872"/>
      <c r="DE124" s="872"/>
      <c r="DF124" s="873"/>
      <c r="DG124" s="799" t="s">
        <v>483</v>
      </c>
      <c r="DH124" s="800"/>
      <c r="DI124" s="800"/>
      <c r="DJ124" s="800"/>
      <c r="DK124" s="801"/>
      <c r="DL124" s="802" t="s">
        <v>483</v>
      </c>
      <c r="DM124" s="800"/>
      <c r="DN124" s="800"/>
      <c r="DO124" s="800"/>
      <c r="DP124" s="801"/>
      <c r="DQ124" s="802" t="s">
        <v>483</v>
      </c>
      <c r="DR124" s="800"/>
      <c r="DS124" s="800"/>
      <c r="DT124" s="800"/>
      <c r="DU124" s="801"/>
      <c r="DV124" s="884" t="s">
        <v>483</v>
      </c>
      <c r="DW124" s="885"/>
      <c r="DX124" s="885"/>
      <c r="DY124" s="885"/>
      <c r="DZ124" s="886"/>
    </row>
    <row r="125" spans="1:130" s="230" customFormat="1" ht="26.25" customHeight="1" x14ac:dyDescent="0.2">
      <c r="A125" s="856"/>
      <c r="B125" s="857"/>
      <c r="C125" s="851" t="s">
        <v>467</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483</v>
      </c>
      <c r="AB125" s="816"/>
      <c r="AC125" s="816"/>
      <c r="AD125" s="816"/>
      <c r="AE125" s="817"/>
      <c r="AF125" s="818" t="s">
        <v>483</v>
      </c>
      <c r="AG125" s="816"/>
      <c r="AH125" s="816"/>
      <c r="AI125" s="816"/>
      <c r="AJ125" s="817"/>
      <c r="AK125" s="818" t="s">
        <v>483</v>
      </c>
      <c r="AL125" s="816"/>
      <c r="AM125" s="816"/>
      <c r="AN125" s="816"/>
      <c r="AO125" s="817"/>
      <c r="AP125" s="860" t="s">
        <v>483</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484</v>
      </c>
      <c r="CL125" s="888"/>
      <c r="CM125" s="888"/>
      <c r="CN125" s="888"/>
      <c r="CO125" s="889"/>
      <c r="CP125" s="896" t="s">
        <v>485</v>
      </c>
      <c r="CQ125" s="844"/>
      <c r="CR125" s="844"/>
      <c r="CS125" s="844"/>
      <c r="CT125" s="844"/>
      <c r="CU125" s="844"/>
      <c r="CV125" s="844"/>
      <c r="CW125" s="844"/>
      <c r="CX125" s="844"/>
      <c r="CY125" s="844"/>
      <c r="CZ125" s="844"/>
      <c r="DA125" s="844"/>
      <c r="DB125" s="844"/>
      <c r="DC125" s="844"/>
      <c r="DD125" s="844"/>
      <c r="DE125" s="844"/>
      <c r="DF125" s="845"/>
      <c r="DG125" s="897" t="s">
        <v>483</v>
      </c>
      <c r="DH125" s="878"/>
      <c r="DI125" s="878"/>
      <c r="DJ125" s="878"/>
      <c r="DK125" s="878"/>
      <c r="DL125" s="878" t="s">
        <v>483</v>
      </c>
      <c r="DM125" s="878"/>
      <c r="DN125" s="878"/>
      <c r="DO125" s="878"/>
      <c r="DP125" s="878"/>
      <c r="DQ125" s="878" t="s">
        <v>483</v>
      </c>
      <c r="DR125" s="878"/>
      <c r="DS125" s="878"/>
      <c r="DT125" s="878"/>
      <c r="DU125" s="878"/>
      <c r="DV125" s="879" t="s">
        <v>483</v>
      </c>
      <c r="DW125" s="879"/>
      <c r="DX125" s="879"/>
      <c r="DY125" s="879"/>
      <c r="DZ125" s="880"/>
    </row>
    <row r="126" spans="1:130" s="230" customFormat="1" ht="26.25" customHeight="1" thickBot="1" x14ac:dyDescent="0.25">
      <c r="A126" s="856"/>
      <c r="B126" s="857"/>
      <c r="C126" s="851" t="s">
        <v>469</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483</v>
      </c>
      <c r="AB126" s="816"/>
      <c r="AC126" s="816"/>
      <c r="AD126" s="816"/>
      <c r="AE126" s="817"/>
      <c r="AF126" s="818" t="s">
        <v>483</v>
      </c>
      <c r="AG126" s="816"/>
      <c r="AH126" s="816"/>
      <c r="AI126" s="816"/>
      <c r="AJ126" s="817"/>
      <c r="AK126" s="818" t="s">
        <v>483</v>
      </c>
      <c r="AL126" s="816"/>
      <c r="AM126" s="816"/>
      <c r="AN126" s="816"/>
      <c r="AO126" s="817"/>
      <c r="AP126" s="860" t="s">
        <v>483</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486</v>
      </c>
      <c r="CQ126" s="788"/>
      <c r="CR126" s="788"/>
      <c r="CS126" s="788"/>
      <c r="CT126" s="788"/>
      <c r="CU126" s="788"/>
      <c r="CV126" s="788"/>
      <c r="CW126" s="788"/>
      <c r="CX126" s="788"/>
      <c r="CY126" s="788"/>
      <c r="CZ126" s="788"/>
      <c r="DA126" s="788"/>
      <c r="DB126" s="788"/>
      <c r="DC126" s="788"/>
      <c r="DD126" s="788"/>
      <c r="DE126" s="788"/>
      <c r="DF126" s="789"/>
      <c r="DG126" s="852" t="s">
        <v>483</v>
      </c>
      <c r="DH126" s="853"/>
      <c r="DI126" s="853"/>
      <c r="DJ126" s="853"/>
      <c r="DK126" s="853"/>
      <c r="DL126" s="853" t="s">
        <v>483</v>
      </c>
      <c r="DM126" s="853"/>
      <c r="DN126" s="853"/>
      <c r="DO126" s="853"/>
      <c r="DP126" s="853"/>
      <c r="DQ126" s="853" t="s">
        <v>483</v>
      </c>
      <c r="DR126" s="853"/>
      <c r="DS126" s="853"/>
      <c r="DT126" s="853"/>
      <c r="DU126" s="853"/>
      <c r="DV126" s="830" t="s">
        <v>483</v>
      </c>
      <c r="DW126" s="830"/>
      <c r="DX126" s="830"/>
      <c r="DY126" s="830"/>
      <c r="DZ126" s="831"/>
    </row>
    <row r="127" spans="1:130" s="230" customFormat="1" ht="26.25" customHeight="1" x14ac:dyDescent="0.2">
      <c r="A127" s="858"/>
      <c r="B127" s="859"/>
      <c r="C127" s="874" t="s">
        <v>487</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483</v>
      </c>
      <c r="AB127" s="816"/>
      <c r="AC127" s="816"/>
      <c r="AD127" s="816"/>
      <c r="AE127" s="817"/>
      <c r="AF127" s="818" t="s">
        <v>483</v>
      </c>
      <c r="AG127" s="816"/>
      <c r="AH127" s="816"/>
      <c r="AI127" s="816"/>
      <c r="AJ127" s="817"/>
      <c r="AK127" s="818" t="s">
        <v>483</v>
      </c>
      <c r="AL127" s="816"/>
      <c r="AM127" s="816"/>
      <c r="AN127" s="816"/>
      <c r="AO127" s="817"/>
      <c r="AP127" s="860" t="s">
        <v>483</v>
      </c>
      <c r="AQ127" s="861"/>
      <c r="AR127" s="861"/>
      <c r="AS127" s="861"/>
      <c r="AT127" s="862"/>
      <c r="AU127" s="232"/>
      <c r="AV127" s="232"/>
      <c r="AW127" s="232"/>
      <c r="AX127" s="877" t="s">
        <v>488</v>
      </c>
      <c r="AY127" s="848"/>
      <c r="AZ127" s="848"/>
      <c r="BA127" s="848"/>
      <c r="BB127" s="848"/>
      <c r="BC127" s="848"/>
      <c r="BD127" s="848"/>
      <c r="BE127" s="849"/>
      <c r="BF127" s="847" t="s">
        <v>489</v>
      </c>
      <c r="BG127" s="848"/>
      <c r="BH127" s="848"/>
      <c r="BI127" s="848"/>
      <c r="BJ127" s="848"/>
      <c r="BK127" s="848"/>
      <c r="BL127" s="849"/>
      <c r="BM127" s="847" t="s">
        <v>490</v>
      </c>
      <c r="BN127" s="848"/>
      <c r="BO127" s="848"/>
      <c r="BP127" s="848"/>
      <c r="BQ127" s="848"/>
      <c r="BR127" s="848"/>
      <c r="BS127" s="849"/>
      <c r="BT127" s="847" t="s">
        <v>491</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492</v>
      </c>
      <c r="CQ127" s="788"/>
      <c r="CR127" s="788"/>
      <c r="CS127" s="788"/>
      <c r="CT127" s="788"/>
      <c r="CU127" s="788"/>
      <c r="CV127" s="788"/>
      <c r="CW127" s="788"/>
      <c r="CX127" s="788"/>
      <c r="CY127" s="788"/>
      <c r="CZ127" s="788"/>
      <c r="DA127" s="788"/>
      <c r="DB127" s="788"/>
      <c r="DC127" s="788"/>
      <c r="DD127" s="788"/>
      <c r="DE127" s="788"/>
      <c r="DF127" s="789"/>
      <c r="DG127" s="852" t="s">
        <v>483</v>
      </c>
      <c r="DH127" s="853"/>
      <c r="DI127" s="853"/>
      <c r="DJ127" s="853"/>
      <c r="DK127" s="853"/>
      <c r="DL127" s="853" t="s">
        <v>483</v>
      </c>
      <c r="DM127" s="853"/>
      <c r="DN127" s="853"/>
      <c r="DO127" s="853"/>
      <c r="DP127" s="853"/>
      <c r="DQ127" s="853" t="s">
        <v>483</v>
      </c>
      <c r="DR127" s="853"/>
      <c r="DS127" s="853"/>
      <c r="DT127" s="853"/>
      <c r="DU127" s="853"/>
      <c r="DV127" s="830" t="s">
        <v>483</v>
      </c>
      <c r="DW127" s="830"/>
      <c r="DX127" s="830"/>
      <c r="DY127" s="830"/>
      <c r="DZ127" s="831"/>
    </row>
    <row r="128" spans="1:130" s="230" customFormat="1" ht="26.25" customHeight="1" thickBot="1" x14ac:dyDescent="0.25">
      <c r="A128" s="832" t="s">
        <v>493</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494</v>
      </c>
      <c r="X128" s="834"/>
      <c r="Y128" s="834"/>
      <c r="Z128" s="835"/>
      <c r="AA128" s="836">
        <v>11689</v>
      </c>
      <c r="AB128" s="837"/>
      <c r="AC128" s="837"/>
      <c r="AD128" s="837"/>
      <c r="AE128" s="838"/>
      <c r="AF128" s="839">
        <v>11688</v>
      </c>
      <c r="AG128" s="837"/>
      <c r="AH128" s="837"/>
      <c r="AI128" s="837"/>
      <c r="AJ128" s="838"/>
      <c r="AK128" s="839">
        <v>12420</v>
      </c>
      <c r="AL128" s="837"/>
      <c r="AM128" s="837"/>
      <c r="AN128" s="837"/>
      <c r="AO128" s="838"/>
      <c r="AP128" s="840"/>
      <c r="AQ128" s="841"/>
      <c r="AR128" s="841"/>
      <c r="AS128" s="841"/>
      <c r="AT128" s="842"/>
      <c r="AU128" s="232"/>
      <c r="AV128" s="232"/>
      <c r="AW128" s="232"/>
      <c r="AX128" s="843" t="s">
        <v>495</v>
      </c>
      <c r="AY128" s="844"/>
      <c r="AZ128" s="844"/>
      <c r="BA128" s="844"/>
      <c r="BB128" s="844"/>
      <c r="BC128" s="844"/>
      <c r="BD128" s="844"/>
      <c r="BE128" s="845"/>
      <c r="BF128" s="822" t="s">
        <v>496</v>
      </c>
      <c r="BG128" s="823"/>
      <c r="BH128" s="823"/>
      <c r="BI128" s="823"/>
      <c r="BJ128" s="823"/>
      <c r="BK128" s="823"/>
      <c r="BL128" s="846"/>
      <c r="BM128" s="822">
        <v>15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497</v>
      </c>
      <c r="CQ128" s="766"/>
      <c r="CR128" s="766"/>
      <c r="CS128" s="766"/>
      <c r="CT128" s="766"/>
      <c r="CU128" s="766"/>
      <c r="CV128" s="766"/>
      <c r="CW128" s="766"/>
      <c r="CX128" s="766"/>
      <c r="CY128" s="766"/>
      <c r="CZ128" s="766"/>
      <c r="DA128" s="766"/>
      <c r="DB128" s="766"/>
      <c r="DC128" s="766"/>
      <c r="DD128" s="766"/>
      <c r="DE128" s="766"/>
      <c r="DF128" s="767"/>
      <c r="DG128" s="826" t="s">
        <v>466</v>
      </c>
      <c r="DH128" s="827"/>
      <c r="DI128" s="827"/>
      <c r="DJ128" s="827"/>
      <c r="DK128" s="827"/>
      <c r="DL128" s="827" t="s">
        <v>466</v>
      </c>
      <c r="DM128" s="827"/>
      <c r="DN128" s="827"/>
      <c r="DO128" s="827"/>
      <c r="DP128" s="827"/>
      <c r="DQ128" s="827" t="s">
        <v>466</v>
      </c>
      <c r="DR128" s="827"/>
      <c r="DS128" s="827"/>
      <c r="DT128" s="827"/>
      <c r="DU128" s="827"/>
      <c r="DV128" s="828" t="s">
        <v>466</v>
      </c>
      <c r="DW128" s="828"/>
      <c r="DX128" s="828"/>
      <c r="DY128" s="828"/>
      <c r="DZ128" s="829"/>
    </row>
    <row r="129" spans="1:131" s="230" customFormat="1" ht="26.25" customHeight="1" x14ac:dyDescent="0.2">
      <c r="A129" s="810" t="s">
        <v>110</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498</v>
      </c>
      <c r="X129" s="813"/>
      <c r="Y129" s="813"/>
      <c r="Z129" s="814"/>
      <c r="AA129" s="815">
        <v>4340283</v>
      </c>
      <c r="AB129" s="816"/>
      <c r="AC129" s="816"/>
      <c r="AD129" s="816"/>
      <c r="AE129" s="817"/>
      <c r="AF129" s="818">
        <v>4683511</v>
      </c>
      <c r="AG129" s="816"/>
      <c r="AH129" s="816"/>
      <c r="AI129" s="816"/>
      <c r="AJ129" s="817"/>
      <c r="AK129" s="818">
        <v>4545813</v>
      </c>
      <c r="AL129" s="816"/>
      <c r="AM129" s="816"/>
      <c r="AN129" s="816"/>
      <c r="AO129" s="817"/>
      <c r="AP129" s="819"/>
      <c r="AQ129" s="820"/>
      <c r="AR129" s="820"/>
      <c r="AS129" s="820"/>
      <c r="AT129" s="821"/>
      <c r="AU129" s="233"/>
      <c r="AV129" s="233"/>
      <c r="AW129" s="233"/>
      <c r="AX129" s="787" t="s">
        <v>499</v>
      </c>
      <c r="AY129" s="788"/>
      <c r="AZ129" s="788"/>
      <c r="BA129" s="788"/>
      <c r="BB129" s="788"/>
      <c r="BC129" s="788"/>
      <c r="BD129" s="788"/>
      <c r="BE129" s="789"/>
      <c r="BF129" s="806" t="s">
        <v>500</v>
      </c>
      <c r="BG129" s="807"/>
      <c r="BH129" s="807"/>
      <c r="BI129" s="807"/>
      <c r="BJ129" s="807"/>
      <c r="BK129" s="807"/>
      <c r="BL129" s="808"/>
      <c r="BM129" s="806">
        <v>20</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501</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502</v>
      </c>
      <c r="X130" s="813"/>
      <c r="Y130" s="813"/>
      <c r="Z130" s="814"/>
      <c r="AA130" s="815">
        <v>441413</v>
      </c>
      <c r="AB130" s="816"/>
      <c r="AC130" s="816"/>
      <c r="AD130" s="816"/>
      <c r="AE130" s="817"/>
      <c r="AF130" s="818">
        <v>477657</v>
      </c>
      <c r="AG130" s="816"/>
      <c r="AH130" s="816"/>
      <c r="AI130" s="816"/>
      <c r="AJ130" s="817"/>
      <c r="AK130" s="818">
        <v>521581</v>
      </c>
      <c r="AL130" s="816"/>
      <c r="AM130" s="816"/>
      <c r="AN130" s="816"/>
      <c r="AO130" s="817"/>
      <c r="AP130" s="819"/>
      <c r="AQ130" s="820"/>
      <c r="AR130" s="820"/>
      <c r="AS130" s="820"/>
      <c r="AT130" s="821"/>
      <c r="AU130" s="233"/>
      <c r="AV130" s="233"/>
      <c r="AW130" s="233"/>
      <c r="AX130" s="787" t="s">
        <v>503</v>
      </c>
      <c r="AY130" s="788"/>
      <c r="AZ130" s="788"/>
      <c r="BA130" s="788"/>
      <c r="BB130" s="788"/>
      <c r="BC130" s="788"/>
      <c r="BD130" s="788"/>
      <c r="BE130" s="789"/>
      <c r="BF130" s="790">
        <v>4.4000000000000004</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504</v>
      </c>
      <c r="X131" s="797"/>
      <c r="Y131" s="797"/>
      <c r="Z131" s="798"/>
      <c r="AA131" s="799">
        <v>3898870</v>
      </c>
      <c r="AB131" s="800"/>
      <c r="AC131" s="800"/>
      <c r="AD131" s="800"/>
      <c r="AE131" s="801"/>
      <c r="AF131" s="802">
        <v>4205854</v>
      </c>
      <c r="AG131" s="800"/>
      <c r="AH131" s="800"/>
      <c r="AI131" s="800"/>
      <c r="AJ131" s="801"/>
      <c r="AK131" s="802">
        <v>4024232</v>
      </c>
      <c r="AL131" s="800"/>
      <c r="AM131" s="800"/>
      <c r="AN131" s="800"/>
      <c r="AO131" s="801"/>
      <c r="AP131" s="803"/>
      <c r="AQ131" s="804"/>
      <c r="AR131" s="804"/>
      <c r="AS131" s="804"/>
      <c r="AT131" s="805"/>
      <c r="AU131" s="233"/>
      <c r="AV131" s="233"/>
      <c r="AW131" s="233"/>
      <c r="AX131" s="765" t="s">
        <v>505</v>
      </c>
      <c r="AY131" s="766"/>
      <c r="AZ131" s="766"/>
      <c r="BA131" s="766"/>
      <c r="BB131" s="766"/>
      <c r="BC131" s="766"/>
      <c r="BD131" s="766"/>
      <c r="BE131" s="767"/>
      <c r="BF131" s="768" t="s">
        <v>506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507</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508</v>
      </c>
      <c r="W132" s="778"/>
      <c r="X132" s="778"/>
      <c r="Y132" s="778"/>
      <c r="Z132" s="779"/>
      <c r="AA132" s="780">
        <v>4.5875343370000001</v>
      </c>
      <c r="AB132" s="781"/>
      <c r="AC132" s="781"/>
      <c r="AD132" s="781"/>
      <c r="AE132" s="782"/>
      <c r="AF132" s="783">
        <v>4.0594133799999996</v>
      </c>
      <c r="AG132" s="781"/>
      <c r="AH132" s="781"/>
      <c r="AI132" s="781"/>
      <c r="AJ132" s="782"/>
      <c r="AK132" s="783">
        <v>4.5769229999999999</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509</v>
      </c>
      <c r="W133" s="757"/>
      <c r="X133" s="757"/>
      <c r="Y133" s="757"/>
      <c r="Z133" s="758"/>
      <c r="AA133" s="759">
        <v>4.5</v>
      </c>
      <c r="AB133" s="760"/>
      <c r="AC133" s="760"/>
      <c r="AD133" s="760"/>
      <c r="AE133" s="761"/>
      <c r="AF133" s="759">
        <v>4.4000000000000004</v>
      </c>
      <c r="AG133" s="760"/>
      <c r="AH133" s="760"/>
      <c r="AI133" s="760"/>
      <c r="AJ133" s="761"/>
      <c r="AK133" s="759">
        <v>4.4000000000000004</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PMpP507R1kStZNliCIk8ZIysGKpIsLf649/Ke84PDyc0Gw5DKyQgQi5xb3PIhgcy1HzgzET/7Qcd/8TJyOVRg==" saltValue="nx9PES4q64Go4rTvo4JDD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9" zoomScale="40" zoomScaleNormal="85" zoomScaleSheetLayoutView="4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510</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A71ZZ8wBTzjSVzgG1ZHOhHrF5waFpHh3UfbgyiKuIJOfKPC5lMjVjXwFYSrKLTSbHhakpEHfJVBvLgjwqz/IQ==" saltValue="unL+BOoltX3+begCLHCmd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22"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d68gdYToiPUiyDLQMJZc1Gyx/m81yVOitm9VpSUcgERPmf1RX+WM970DvQjEz2qb+jq5wj9BspfjMlehJfgxw==" saltValue="rP2Dy4NeLsZUNhj+jw6M0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13"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511</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512</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513</v>
      </c>
      <c r="AP7" s="272"/>
      <c r="AQ7" s="273" t="s">
        <v>514</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515</v>
      </c>
      <c r="AQ8" s="279" t="s">
        <v>516</v>
      </c>
      <c r="AR8" s="280" t="s">
        <v>517</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518</v>
      </c>
      <c r="AL9" s="1167"/>
      <c r="AM9" s="1167"/>
      <c r="AN9" s="1168"/>
      <c r="AO9" s="281">
        <v>1055213</v>
      </c>
      <c r="AP9" s="281">
        <v>88243</v>
      </c>
      <c r="AQ9" s="282">
        <v>104296</v>
      </c>
      <c r="AR9" s="283">
        <v>-15.4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519</v>
      </c>
      <c r="AL10" s="1167"/>
      <c r="AM10" s="1167"/>
      <c r="AN10" s="1168"/>
      <c r="AO10" s="284">
        <v>196102</v>
      </c>
      <c r="AP10" s="284">
        <v>16399</v>
      </c>
      <c r="AQ10" s="285">
        <v>16614</v>
      </c>
      <c r="AR10" s="286">
        <v>-1.3</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520</v>
      </c>
      <c r="AL11" s="1167"/>
      <c r="AM11" s="1167"/>
      <c r="AN11" s="1168"/>
      <c r="AO11" s="284" t="s">
        <v>521</v>
      </c>
      <c r="AP11" s="284" t="s">
        <v>521</v>
      </c>
      <c r="AQ11" s="285">
        <v>799</v>
      </c>
      <c r="AR11" s="286" t="s">
        <v>521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522</v>
      </c>
      <c r="AL12" s="1167"/>
      <c r="AM12" s="1167"/>
      <c r="AN12" s="1168"/>
      <c r="AO12" s="284" t="s">
        <v>521</v>
      </c>
      <c r="AP12" s="284" t="s">
        <v>521</v>
      </c>
      <c r="AQ12" s="285" t="s">
        <v>521</v>
      </c>
      <c r="AR12" s="286" t="s">
        <v>521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523</v>
      </c>
      <c r="AL13" s="1167"/>
      <c r="AM13" s="1167"/>
      <c r="AN13" s="1168"/>
      <c r="AO13" s="284">
        <v>63969</v>
      </c>
      <c r="AP13" s="284">
        <v>5349</v>
      </c>
      <c r="AQ13" s="285">
        <v>4504</v>
      </c>
      <c r="AR13" s="286">
        <v>18.8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524</v>
      </c>
      <c r="AL14" s="1167"/>
      <c r="AM14" s="1167"/>
      <c r="AN14" s="1168"/>
      <c r="AO14" s="284">
        <v>72075</v>
      </c>
      <c r="AP14" s="284">
        <v>6027</v>
      </c>
      <c r="AQ14" s="285">
        <v>2125</v>
      </c>
      <c r="AR14" s="286">
        <v>183.6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525</v>
      </c>
      <c r="AL15" s="1170"/>
      <c r="AM15" s="1170"/>
      <c r="AN15" s="1171"/>
      <c r="AO15" s="284">
        <v>-70376</v>
      </c>
      <c r="AP15" s="284">
        <v>-5885</v>
      </c>
      <c r="AQ15" s="285">
        <v>-7352</v>
      </c>
      <c r="AR15" s="286">
        <v>-20</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191</v>
      </c>
      <c r="AL16" s="1170"/>
      <c r="AM16" s="1170"/>
      <c r="AN16" s="1171"/>
      <c r="AO16" s="284">
        <v>1316983</v>
      </c>
      <c r="AP16" s="284">
        <v>110134</v>
      </c>
      <c r="AQ16" s="285">
        <v>120986</v>
      </c>
      <c r="AR16" s="286">
        <v>-9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526</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527</v>
      </c>
      <c r="AP20" s="293" t="s">
        <v>528</v>
      </c>
      <c r="AQ20" s="294" t="s">
        <v>529</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530</v>
      </c>
      <c r="AL21" s="1173"/>
      <c r="AM21" s="1173"/>
      <c r="AN21" s="1174"/>
      <c r="AO21" s="297">
        <v>9.6199999999999992</v>
      </c>
      <c r="AP21" s="298">
        <v>10.56</v>
      </c>
      <c r="AQ21" s="299">
        <v>-0.94</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531</v>
      </c>
      <c r="AL22" s="1173"/>
      <c r="AM22" s="1173"/>
      <c r="AN22" s="1174"/>
      <c r="AO22" s="302">
        <v>99.8</v>
      </c>
      <c r="AP22" s="303">
        <v>96.8</v>
      </c>
      <c r="AQ22" s="304">
        <v>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5" t="s">
        <v>532</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ht="13.2" x14ac:dyDescent="0.2">
      <c r="A27" s="309"/>
      <c r="AO27" s="262"/>
      <c r="AP27" s="262"/>
      <c r="AQ27" s="262"/>
      <c r="AR27" s="262"/>
      <c r="AS27" s="262"/>
      <c r="AT27" s="262"/>
    </row>
    <row r="28" spans="1:46" ht="16.2" x14ac:dyDescent="0.2">
      <c r="A28" s="263" t="s">
        <v>533</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534</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513</v>
      </c>
      <c r="AP30" s="272"/>
      <c r="AQ30" s="273" t="s">
        <v>514</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515</v>
      </c>
      <c r="AQ31" s="279" t="s">
        <v>516</v>
      </c>
      <c r="AR31" s="280" t="s">
        <v>517</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535</v>
      </c>
      <c r="AL32" s="1157"/>
      <c r="AM32" s="1157"/>
      <c r="AN32" s="1158"/>
      <c r="AO32" s="312">
        <v>680748</v>
      </c>
      <c r="AP32" s="312">
        <v>56928</v>
      </c>
      <c r="AQ32" s="313">
        <v>60627</v>
      </c>
      <c r="AR32" s="314">
        <v>-6.1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536</v>
      </c>
      <c r="AL33" s="1157"/>
      <c r="AM33" s="1157"/>
      <c r="AN33" s="1158"/>
      <c r="AO33" s="312" t="s">
        <v>521</v>
      </c>
      <c r="AP33" s="312" t="s">
        <v>521</v>
      </c>
      <c r="AQ33" s="313" t="s">
        <v>521</v>
      </c>
      <c r="AR33" s="314" t="s">
        <v>521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537</v>
      </c>
      <c r="AL34" s="1157"/>
      <c r="AM34" s="1157"/>
      <c r="AN34" s="1158"/>
      <c r="AO34" s="312" t="s">
        <v>521</v>
      </c>
      <c r="AP34" s="312" t="s">
        <v>521</v>
      </c>
      <c r="AQ34" s="313" t="s">
        <v>521</v>
      </c>
      <c r="AR34" s="314" t="s">
        <v>521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538</v>
      </c>
      <c r="AL35" s="1157"/>
      <c r="AM35" s="1157"/>
      <c r="AN35" s="1158"/>
      <c r="AO35" s="312">
        <v>1145</v>
      </c>
      <c r="AP35" s="312">
        <v>96</v>
      </c>
      <c r="AQ35" s="313">
        <v>21887</v>
      </c>
      <c r="AR35" s="314">
        <v>-99.6</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539</v>
      </c>
      <c r="AL36" s="1157"/>
      <c r="AM36" s="1157"/>
      <c r="AN36" s="1158"/>
      <c r="AO36" s="312">
        <v>36294</v>
      </c>
      <c r="AP36" s="312">
        <v>3035</v>
      </c>
      <c r="AQ36" s="313">
        <v>5351</v>
      </c>
      <c r="AR36" s="314">
        <v>-43.3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540</v>
      </c>
      <c r="AL37" s="1157"/>
      <c r="AM37" s="1157"/>
      <c r="AN37" s="1158"/>
      <c r="AO37" s="312" t="s">
        <v>521</v>
      </c>
      <c r="AP37" s="312" t="s">
        <v>521</v>
      </c>
      <c r="AQ37" s="313">
        <v>569</v>
      </c>
      <c r="AR37" s="314" t="s">
        <v>521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541</v>
      </c>
      <c r="AL38" s="1160"/>
      <c r="AM38" s="1160"/>
      <c r="AN38" s="1161"/>
      <c r="AO38" s="315" t="s">
        <v>521</v>
      </c>
      <c r="AP38" s="315" t="s">
        <v>521</v>
      </c>
      <c r="AQ38" s="316">
        <v>12</v>
      </c>
      <c r="AR38" s="304" t="s">
        <v>521</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542</v>
      </c>
      <c r="AL39" s="1160"/>
      <c r="AM39" s="1160"/>
      <c r="AN39" s="1161"/>
      <c r="AO39" s="312">
        <v>-12420</v>
      </c>
      <c r="AP39" s="312">
        <v>-1039</v>
      </c>
      <c r="AQ39" s="313">
        <v>-1532</v>
      </c>
      <c r="AR39" s="314">
        <v>-32.200000000000003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543</v>
      </c>
      <c r="AL40" s="1157"/>
      <c r="AM40" s="1157"/>
      <c r="AN40" s="1158"/>
      <c r="AO40" s="312">
        <v>-521581</v>
      </c>
      <c r="AP40" s="312">
        <v>-43618</v>
      </c>
      <c r="AQ40" s="313">
        <v>-57744</v>
      </c>
      <c r="AR40" s="314">
        <v>-24.5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305</v>
      </c>
      <c r="AL41" s="1163"/>
      <c r="AM41" s="1163"/>
      <c r="AN41" s="1164"/>
      <c r="AO41" s="312">
        <v>184186</v>
      </c>
      <c r="AP41" s="312">
        <v>15403</v>
      </c>
      <c r="AQ41" s="313">
        <v>29170</v>
      </c>
      <c r="AR41" s="314">
        <v>-47.2</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544</v>
      </c>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545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546</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513</v>
      </c>
      <c r="AN49" s="1151" t="s">
        <v>547</v>
      </c>
      <c r="AO49" s="1152"/>
      <c r="AP49" s="1152"/>
      <c r="AQ49" s="1152"/>
      <c r="AR49" s="1153"/>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548</v>
      </c>
      <c r="AO50" s="329" t="s">
        <v>549</v>
      </c>
      <c r="AP50" s="330" t="s">
        <v>550</v>
      </c>
      <c r="AQ50" s="331" t="s">
        <v>551</v>
      </c>
      <c r="AR50" s="332" t="s">
        <v>552</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553</v>
      </c>
      <c r="AL51" s="325"/>
      <c r="AM51" s="333">
        <v>3608101</v>
      </c>
      <c r="AN51" s="334">
        <v>269886</v>
      </c>
      <c r="AO51" s="335">
        <v>-2.9</v>
      </c>
      <c r="AP51" s="336">
        <v>108252</v>
      </c>
      <c r="AQ51" s="337">
        <v>30.4</v>
      </c>
      <c r="AR51" s="338">
        <v>-33.299999999999997</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554</v>
      </c>
      <c r="AM52" s="341">
        <v>528338</v>
      </c>
      <c r="AN52" s="342">
        <v>39520</v>
      </c>
      <c r="AO52" s="343">
        <v>-29.6</v>
      </c>
      <c r="AP52" s="344">
        <v>50321</v>
      </c>
      <c r="AQ52" s="345">
        <v>7.6</v>
      </c>
      <c r="AR52" s="346">
        <v>-37.200000000000003</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555</v>
      </c>
      <c r="AL53" s="325"/>
      <c r="AM53" s="333">
        <v>2681704</v>
      </c>
      <c r="AN53" s="334">
        <v>206333</v>
      </c>
      <c r="AO53" s="335">
        <v>-23.5</v>
      </c>
      <c r="AP53" s="336">
        <v>93492</v>
      </c>
      <c r="AQ53" s="337">
        <v>-13.6</v>
      </c>
      <c r="AR53" s="338">
        <v>-9.9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554</v>
      </c>
      <c r="AM54" s="341">
        <v>580891</v>
      </c>
      <c r="AN54" s="342">
        <v>44694</v>
      </c>
      <c r="AO54" s="343">
        <v>13.1</v>
      </c>
      <c r="AP54" s="344">
        <v>53316</v>
      </c>
      <c r="AQ54" s="345">
        <v>6</v>
      </c>
      <c r="AR54" s="346">
        <v>7.1</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556</v>
      </c>
      <c r="AL55" s="325"/>
      <c r="AM55" s="333">
        <v>2154829</v>
      </c>
      <c r="AN55" s="334">
        <v>170585</v>
      </c>
      <c r="AO55" s="335">
        <v>-17.3</v>
      </c>
      <c r="AP55" s="336">
        <v>94796</v>
      </c>
      <c r="AQ55" s="337">
        <v>1.4</v>
      </c>
      <c r="AR55" s="338">
        <v>-18.7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554</v>
      </c>
      <c r="AM56" s="341">
        <v>520816</v>
      </c>
      <c r="AN56" s="342">
        <v>41230</v>
      </c>
      <c r="AO56" s="343">
        <v>-7.8</v>
      </c>
      <c r="AP56" s="344">
        <v>55781</v>
      </c>
      <c r="AQ56" s="345">
        <v>4.5999999999999996</v>
      </c>
      <c r="AR56" s="346">
        <v>-12.4</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557</v>
      </c>
      <c r="AL57" s="325"/>
      <c r="AM57" s="333">
        <v>2040842</v>
      </c>
      <c r="AN57" s="334">
        <v>165291</v>
      </c>
      <c r="AO57" s="335">
        <v>-3.1</v>
      </c>
      <c r="AP57" s="336">
        <v>85942</v>
      </c>
      <c r="AQ57" s="337">
        <v>-9.3000000000000007</v>
      </c>
      <c r="AR57" s="338">
        <v>6.2</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554</v>
      </c>
      <c r="AM58" s="341">
        <v>810260</v>
      </c>
      <c r="AN58" s="342">
        <v>65624</v>
      </c>
      <c r="AO58" s="343">
        <v>59.2</v>
      </c>
      <c r="AP58" s="344">
        <v>48630</v>
      </c>
      <c r="AQ58" s="345">
        <v>-12.8</v>
      </c>
      <c r="AR58" s="346">
        <v>72</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558</v>
      </c>
      <c r="AL59" s="325"/>
      <c r="AM59" s="333">
        <v>2536198</v>
      </c>
      <c r="AN59" s="334">
        <v>212092</v>
      </c>
      <c r="AO59" s="335">
        <v>28.3</v>
      </c>
      <c r="AP59" s="336">
        <v>95007</v>
      </c>
      <c r="AQ59" s="337">
        <v>10.5</v>
      </c>
      <c r="AR59" s="338">
        <v>17.8</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554</v>
      </c>
      <c r="AM60" s="341">
        <v>1864730</v>
      </c>
      <c r="AN60" s="342">
        <v>155940</v>
      </c>
      <c r="AO60" s="343">
        <v>137.6</v>
      </c>
      <c r="AP60" s="344">
        <v>48509</v>
      </c>
      <c r="AQ60" s="345">
        <v>-0.2</v>
      </c>
      <c r="AR60" s="346">
        <v>137.80000000000001</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559</v>
      </c>
      <c r="AL61" s="347"/>
      <c r="AM61" s="348">
        <v>2604335</v>
      </c>
      <c r="AN61" s="349">
        <v>204837</v>
      </c>
      <c r="AO61" s="350">
        <v>-3.7</v>
      </c>
      <c r="AP61" s="351">
        <v>95498</v>
      </c>
      <c r="AQ61" s="352">
        <v>3.9</v>
      </c>
      <c r="AR61" s="338">
        <v>-7.6</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554</v>
      </c>
      <c r="AM62" s="341">
        <v>861007</v>
      </c>
      <c r="AN62" s="342">
        <v>69402</v>
      </c>
      <c r="AO62" s="343">
        <v>34.5</v>
      </c>
      <c r="AP62" s="344">
        <v>51311</v>
      </c>
      <c r="AQ62" s="345">
        <v>1</v>
      </c>
      <c r="AR62" s="346">
        <v>33.5</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y++k17y0Ip+fPy40CONZFNVvam14I0OTn4QCjxW67/FbzCTbupzSuyokLPQzeVCHdwF4KhkCRK5uwELZQX+Twg==" saltValue="NK/t8NQeQikQLWPBATDSC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561</v>
      </c>
    </row>
    <row r="120" spans="125:125" ht="13.5" hidden="1" customHeight="1" x14ac:dyDescent="0.2"/>
    <row r="121" spans="125:125" ht="13.5" hidden="1" customHeight="1" x14ac:dyDescent="0.2">
      <c r="DU121" s="259"/>
    </row>
  </sheetData>
  <sheetProtection algorithmName="SHA-512" hashValue="1hhIugyDm9aoOUEblPZVa9Z0BiNl8xY6sWzIctyaCOmaEUFGazka1ebf16+DQ3v1lDj2HyV4FQrpm8c9XJZK7w==" saltValue="/qaTarEweWN5AtvUUT6Kf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562</v>
      </c>
    </row>
  </sheetData>
  <sheetProtection algorithmName="SHA-512" hashValue="IJWjIcD59QcOCOifbHkIwNzfIU+yCDs/QVz79NHiUwY4h3J05Z/YxOk5e9bSL46D6PAV3hbojvGjOt3O+WyLgQ==" saltValue="iiFtFthqTQMh03T6cYyd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K44"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175" t="s">
        <v>3</v>
      </c>
      <c r="D47" s="1175"/>
      <c r="E47" s="1176"/>
      <c r="F47" s="11">
        <v>38.72</v>
      </c>
      <c r="G47" s="12">
        <v>34.36</v>
      </c>
      <c r="H47" s="12">
        <v>33.57</v>
      </c>
      <c r="I47" s="12">
        <v>35.950000000000003</v>
      </c>
      <c r="J47" s="13">
        <v>36.14</v>
      </c>
    </row>
    <row r="48" spans="2:10" ht="57.75" customHeight="1" x14ac:dyDescent="0.2">
      <c r="B48" s="14"/>
      <c r="C48" s="1177" t="s">
        <v>4</v>
      </c>
      <c r="D48" s="1177"/>
      <c r="E48" s="1178"/>
      <c r="F48" s="15">
        <v>6.78</v>
      </c>
      <c r="G48" s="16">
        <v>11.75</v>
      </c>
      <c r="H48" s="16">
        <v>10.43</v>
      </c>
      <c r="I48" s="16">
        <v>13.98</v>
      </c>
      <c r="J48" s="17">
        <v>11.59</v>
      </c>
    </row>
    <row r="49" spans="2:10" ht="57.75" customHeight="1" thickBot="1" x14ac:dyDescent="0.25">
      <c r="B49" s="18"/>
      <c r="C49" s="1179" t="s">
        <v>5</v>
      </c>
      <c r="D49" s="1179"/>
      <c r="E49" s="1180"/>
      <c r="F49" s="19">
        <v>2.96</v>
      </c>
      <c r="G49" s="20" t="s">
        <v>568</v>
      </c>
      <c r="H49" s="20" t="s">
        <v>569</v>
      </c>
      <c r="I49" s="20">
        <v>7.83</v>
      </c>
      <c r="J49" s="21" t="s">
        <v>570</v>
      </c>
    </row>
    <row r="50" spans="2:10" ht="13.2" x14ac:dyDescent="0.2"/>
  </sheetData>
  <sheetProtection algorithmName="SHA-512" hashValue="bvhcqTrn0rhvNOfOGC+UlUf+Kq1MaLinBZtWIW4afMXk1+y31iv/g07Dqf4cCvJhlzHzHjb+qKGY0nIdjMMm0Q==" saltValue="YgF7CYkHBOFz0uP1jrPd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小松 慎太郎</cp:lastModifiedBy>
  <cp:lastPrinted>2024-03-19T02:01:15Z</cp:lastPrinted>
  <dcterms:created xsi:type="dcterms:W3CDTF">2024-03-14T01:17:49Z</dcterms:created>
  <dcterms:modified xsi:type="dcterms:W3CDTF">2024-09-24T04:24:34Z</dcterms:modified>
  <cp:category/>
</cp:coreProperties>
</file>