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09二本松市_0903\"/>
    </mc:Choice>
  </mc:AlternateContent>
  <bookViews>
    <workbookView xWindow="20376" yWindow="-4632" windowWidth="29040" windowHeight="15840" tabRatio="77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iterateDelta="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BE36" i="10"/>
  <c r="C36" i="10"/>
  <c r="CO34" i="10"/>
  <c r="CO35" i="10" s="1"/>
  <c r="CO36" i="10" s="1"/>
  <c r="BW34" i="10"/>
  <c r="BW35" i="10" s="1"/>
  <c r="BW36" i="10" s="1"/>
  <c r="BW37" i="10" s="1"/>
  <c r="BW38" i="10" s="1"/>
  <c r="BW39" i="10" s="1"/>
  <c r="BW40" i="10" s="1"/>
  <c r="BW41" i="10" s="1"/>
  <c r="BW42" i="10" s="1"/>
  <c r="BW43" i="10" s="1"/>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alcChain>
</file>

<file path=xl/sharedStrings.xml><?xml version="1.0" encoding="utf-8"?>
<sst xmlns="http://schemas.openxmlformats.org/spreadsheetml/2006/main" count="1124" uniqueCount="627">
  <si>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</si>
  <si>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</si>
  <si>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</si>
  <si>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</si>
  <si>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</si>
  <si>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</si>
  <si>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</si>
  <si>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</si>
  <si>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</si>
  <si>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</si>
  <si>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</si>
  <si>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</si>
  <si>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</si>
  <si>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</si>
  <si>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</si>
  <si>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</si>
  <si>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</si>
  <si>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</si>
  <si>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</si>
  <si>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</si>
  <si>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</si>
  <si>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</si>
  <si>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</si>
  <si>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</si>
  <si>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</si>
  <si>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</si>
  <si>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</si>
  <si>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</si>
  <si>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</si>
  <si>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</si>
  <si>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</si>
  <si>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</si>
  <si>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</si>
  <si>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</si>
  <si>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</si>
  <si>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</si>
  <si>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</si>
  <si>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</si>
  <si>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</si>
  <si>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</si>
  <si>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</si>
  <si>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</si>
  <si>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</si>
  <si>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</si>
  <si>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</si>
  <si>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</si>
  <si>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</si>
  <si>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</si>
  <si>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</si>
  <si>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</si>
  <si>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</si>
  <si>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</si>
  <si>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</si>
  <si>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</si>
  <si>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</si>
  <si>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</si>
  <si>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</si>
  <si>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</si>
  <si>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</si>
  <si>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</si>
  <si>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</si>
  <si>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</si>
  <si>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</si>
  <si>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</si>
  <si>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</si>
  <si>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</si>
  <si>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</si>
  <si>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</si>
  <si>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</si>
  <si>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</si>
  <si>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</si>
  <si>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</si>
  <si>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</si>
  <si>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</si>
  <si>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</si>
  <si>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</si>
  <si>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</si>
  <si>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</si>
  <si>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</si>
  <si>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</si>
  <si>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</si>
  <si>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</si>
  <si>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</si>
  <si>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</si>
  <si>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</si>
  <si>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</si>
  <si>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</si>
  <si>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</si>
  <si>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</si>
  <si>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</si>
  <si>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</si>
  <si>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</si>
  <si>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</si>
  <si>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</si>
  <si>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</si>
  <si>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</si>
  <si>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</si>
  <si>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</si>
  <si>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</si>
  <si>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</si>
  <si>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</si>
  <si>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</si>
  <si>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</si>
  <si>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</si>
  <si>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</si>
  <si>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</si>
  <si>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</si>
  <si>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</si>
  <si>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</si>
  <si>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</si>
  <si>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</si>
  <si>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</si>
  <si>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</si>
  <si>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</si>
  <si>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</si>
  <si>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</si>
  <si>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</si>
  <si>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</si>
  <si>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</si>
  <si>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</si>
  <si>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</si>
  <si>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</si>
  <si>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</si>
  <si>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</si>
  <si>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</si>
  <si>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</si>
  <si>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</si>
  <si>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</si>
  <si>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</si>
  <si>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</si>
  <si>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</si>
  <si>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</si>
  <si>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</si>
  <si>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</si>
  <si>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</si>
  <si>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</si>
  <si>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</si>
  <si>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</si>
  <si>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</si>
  <si>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</si>
  <si>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</si>
  <si>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</si>
  <si>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</si>
  <si>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</si>
  <si>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</si>
  <si>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</si>
  <si>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</si>
  <si>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</si>
  <si>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</si>
  <si>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</si>
  <si>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</si>
  <si>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</si>
  <si>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</si>
  <si>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</si>
  <si>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</si>
  <si>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</si>
  <si>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</si>
  <si>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</si>
  <si>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</si>
  <si>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</si>
  <si>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</si>
  <si>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</si>
  <si>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</si>
  <si>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</si>
  <si>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</si>
  <si>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</si>
  <si>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</si>
  <si>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</si>
  <si>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</si>
  <si>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</si>
  <si>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</si>
  <si>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</si>
  <si>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</si>
  <si>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</si>
  <si>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</si>
  <si>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</si>
  <si>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</si>
  <si>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</si>
  <si>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</si>
  <si>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</si>
  <si>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</si>
  <si>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</si>
  <si>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</si>
  <si>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</si>
  <si>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</si>
  <si>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</si>
  <si>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</si>
  <si>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</si>
  <si>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</si>
  <si>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</si>
  <si>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</si>
  <si>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</si>
  <si>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</si>
  <si>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</si>
  <si>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</si>
  <si>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</si>
  <si>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</si>
  <si>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</si>
  <si>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</si>
  <si>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</si>
  <si>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</si>
  <si>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</si>
  <si>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</si>
  <si>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</si>
  <si>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</si>
  <si>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</si>
  <si>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</si>
  <si>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</si>
  <si>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</si>
  <si>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</si>
  <si>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</si>
  <si>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</si>
  <si>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</si>
  <si>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</si>
  <si>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</si>
  <si>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</si>
  <si>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福島県二本松市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</si>
  <si>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</si>
  <si>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</si>
  <si>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</si>
  <si>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</si>
  <si>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</si>
  <si>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</si>
  <si>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</si>
  <si>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</si>
  <si>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</si>
  <si>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</si>
  <si>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</si>
  <si>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</si>
  <si>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</si>
  <si>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</si>
  <si>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</si>
  <si>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</si>
  <si>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</si>
  <si>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</si>
  <si>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</si>
  <si>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</si>
  <si>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</si>
  <si>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</si>
  <si>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</si>
  <si>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</si>
  <si>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</si>
  <si>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</si>
  <si>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</si>
  <si>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</si>
  <si>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</si>
  <si>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</si>
  <si>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</si>
  <si>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</si>
  <si>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</si>
  <si>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</si>
  <si>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</si>
  <si>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</si>
  <si>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</si>
  <si>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</si>
  <si>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</si>
  <si>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</si>
  <si>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</si>
  <si>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</si>
  <si>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</si>
  <si>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</si>
  <si>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</si>
  <si>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</si>
  <si>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</si>
  <si>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</si>
  <si>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</si>
  <si>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</si>
  <si>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</si>
  <si>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</si>
  <si>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</si>
  <si>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</si>
  <si>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</si>
  <si>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</si>
  <si>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</si>
  <si>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</si>
  <si>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</si>
  <si>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</si>
  <si>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</si>
  <si>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</si>
  <si>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</si>
  <si>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</si>
  <si>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</si>
  <si>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</si>
  <si>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</si>
  <si>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</si>
  <si>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</si>
  <si>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</si>
  <si>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</si>
  <si>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</si>
  <si>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</si>
  <si>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</si>
  <si>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</si>
  <si>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</si>
  <si>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</si>
  <si>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</si>
  <si>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</si>
  <si>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</si>
  <si>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</si>
  <si>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</si>
  <si>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</si>
  <si>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</si>
  <si>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</si>
  <si>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</si>
  <si>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</si>
  <si>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</si>
  <si>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</si>
  <si>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</si>
  <si>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</si>
  <si>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</si>
  <si>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</si>
  <si>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</si>
  <si>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</si>
  <si>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</si>
  <si>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</si>
  <si>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</si>
  <si>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</si>
  <si>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</si>
  <si>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</si>
  <si>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</si>
  <si>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</si>
  <si>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</si>
  <si>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</si>
  <si>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</si>
  <si>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</si>
  <si>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</si>
  <si>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</si>
  <si>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</si>
  <si>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</si>
  <si>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</si>
  <si>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</si>
  <si>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</si>
  <si>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</si>
  <si>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</si>
  <si>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</si>
  <si>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</si>
  <si>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</si>
  <si>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</si>
  <si>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</si>
  <si>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</si>
  <si>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</si>
  <si>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</si>
  <si>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</si>
  <si>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</si>
  <si>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</si>
  <si>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</si>
  <si>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</si>
  <si>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</si>
  <si>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</si>
  <si>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</si>
  <si>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</si>
  <si>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</si>
  <si>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</si>
  <si>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</si>
  <si>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</si>
  <si>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</si>
  <si>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</si>
  <si>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</si>
  <si>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</si>
  <si>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</si>
  <si>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</si>
  <si>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</si>
  <si>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</si>
  <si>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</si>
  <si>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</si>
  <si>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</si>
  <si>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</si>
  <si>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</si>
  <si>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</si>
  <si>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</si>
  <si>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福島県二本松市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</si>
  <si>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</si>
  <si>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</si>
  <si>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</si>
  <si>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</si>
  <si>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</si>
  <si>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</si>
  <si>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</si>
  <si>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</si>
  <si>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</si>
  <si>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</si>
  <si>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</si>
  <si>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</si>
  <si>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</si>
  <si>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</si>
  <si>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</si>
  <si>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</si>
  <si>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</si>
  <si>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</si>
  <si>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</si>
  <si>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</si>
  <si>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</si>
  <si>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</si>
  <si>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</si>
  <si>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</si>
  <si>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</si>
  <si>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</si>
  <si>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</si>
  <si>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</si>
  <si>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</si>
  <si>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</si>
  <si>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</si>
  <si>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</si>
  <si>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</si>
  <si>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</si>
  <si>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</si>
  <si>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</si>
  <si>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</si>
  <si>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</si>
  <si>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</si>
  <si>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</si>
  <si>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</si>
  <si>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</si>
  <si>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</si>
  <si>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</si>
  <si>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工業団地造成事業会計</t>
    <phoneticPr fontId="5"/>
  </si>
  <si>
    <t>宅地造成事業会計</t>
    <phoneticPr fontId="5"/>
  </si>
  <si>
    <t>-</t>
    <phoneticPr fontId="5"/>
  </si>
  <si>
    <t>法適用企業</t>
    <phoneticPr fontId="5"/>
  </si>
  <si>
    <t>公設地方卸売市場特別会計</t>
    <phoneticPr fontId="5"/>
  </si>
  <si>
    <t>法非適用企業</t>
    <phoneticPr fontId="5"/>
  </si>
  <si>
    <t>佐勢ノ宮住宅団地造成事業特別会計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</si>
  <si>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</si>
  <si>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</si>
  <si>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</si>
  <si>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</si>
  <si>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</si>
  <si>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</si>
  <si>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</si>
  <si>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</si>
  <si>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</si>
  <si>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</si>
  <si>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</si>
  <si>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</si>
  <si>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</si>
  <si>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</si>
  <si>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</si>
  <si>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</si>
  <si>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</si>
  <si>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</si>
  <si>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</si>
  <si>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</si>
  <si>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</si>
  <si>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</si>
  <si>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</si>
  <si>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</si>
  <si>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</si>
  <si>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</si>
  <si>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</si>
  <si>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</si>
  <si>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</si>
  <si>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</si>
  <si>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</si>
  <si>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</si>
  <si>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</si>
  <si>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</si>
  <si>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</si>
  <si>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</si>
  <si>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</si>
  <si>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</si>
  <si>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</si>
  <si>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</si>
  <si>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</si>
  <si>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</si>
  <si>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</si>
  <si>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</si>
  <si>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</si>
  <si>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</si>
  <si>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</si>
  <si>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</si>
  <si>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</si>
  <si>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</si>
  <si>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</si>
  <si>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</si>
  <si>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</si>
  <si>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</si>
  <si>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</si>
  <si>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</si>
  <si>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</si>
  <si>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</si>
  <si>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</si>
  <si>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</si>
  <si>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</si>
  <si>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</si>
  <si>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</si>
  <si>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</si>
  <si>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</si>
  <si>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</si>
  <si>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</si>
  <si>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</si>
  <si>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</si>
  <si>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</si>
  <si>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工業団地造成事業会計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</si>
  <si>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</si>
  <si>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</si>
  <si>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</si>
  <si>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</si>
  <si>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</si>
  <si>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</si>
  <si>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</si>
  <si>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</si>
  <si>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</si>
  <si>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</si>
  <si>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</si>
  <si>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</si>
  <si>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</si>
  <si>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</si>
  <si>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</si>
  <si>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</si>
  <si>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</si>
  <si>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</si>
  <si>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</si>
  <si>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</si>
  <si>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</si>
  <si>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</si>
  <si>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</si>
  <si>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</si>
  <si>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</si>
  <si>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</si>
  <si>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</si>
  <si>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</si>
  <si>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</si>
  <si>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</si>
  <si>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</si>
  <si>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</si>
  <si>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</si>
  <si>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</si>
  <si>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</si>
  <si>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</si>
  <si>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</si>
  <si>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</si>
  <si>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</si>
  <si>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</si>
  <si>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</si>
  <si>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</si>
  <si>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</si>
  <si>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</si>
  <si>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</si>
  <si>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</si>
  <si>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</si>
  <si>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</si>
  <si>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</si>
  <si>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</si>
  <si>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</si>
  <si>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</si>
  <si>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</si>
  <si>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</si>
  <si>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</si>
  <si>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</si>
  <si>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</si>
  <si>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</si>
  <si>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</si>
  <si>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</si>
  <si>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</si>
  <si>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</si>
  <si>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</si>
  <si>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</si>
  <si>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</si>
  <si>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</si>
  <si>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</si>
  <si>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</si>
  <si>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</si>
  <si>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</si>
  <si>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</si>
  <si>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</si>
  <si>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</si>
  <si>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</si>
  <si>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</si>
  <si>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</si>
  <si>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</si>
  <si>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</si>
  <si>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</si>
  <si>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</si>
  <si>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</si>
  <si>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</si>
  <si>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</si>
  <si>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</si>
  <si>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</si>
  <si>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4.23</t>
  </si>
  <si>
    <t>▲ 2.47</t>
  </si>
  <si>
    <t>▲ 1.74</t>
  </si>
  <si>
    <t>水道事業会計</t>
  </si>
  <si>
    <t>一般会計</t>
  </si>
  <si>
    <t>下水道事業会計</t>
  </si>
  <si>
    <t>介護保険特別会計</t>
  </si>
  <si>
    <t>国民健康保険特別会計（事業勘定）</t>
  </si>
  <si>
    <t>工業団地造成事業会計</t>
  </si>
  <si>
    <t>佐勢ノ宮住宅団地造成事業特別会計</t>
  </si>
  <si>
    <t>国民健康保険特別会計（直営診療施設勘定）</t>
  </si>
  <si>
    <t>その他会計（赤字）</t>
  </si>
  <si>
    <t>その他会計（黒字）</t>
  </si>
  <si>
    <t>（百万円）</t>
    <phoneticPr fontId="5"/>
  </si>
  <si>
    <t>H30</t>
    <phoneticPr fontId="5"/>
  </si>
  <si>
    <t>R01</t>
    <phoneticPr fontId="5"/>
  </si>
  <si>
    <t>R02</t>
    <phoneticPr fontId="5"/>
  </si>
  <si>
    <t>R03</t>
    <phoneticPr fontId="5"/>
  </si>
  <si>
    <t>R04</t>
    <phoneticPr fontId="5"/>
  </si>
  <si>
    <t>社会福祉基金</t>
    <rPh sb="0" eb="6">
      <t>シャカイフクシキキン</t>
    </rPh>
    <phoneticPr fontId="5"/>
  </si>
  <si>
    <t>地域振興整備基金</t>
    <rPh sb="0" eb="6">
      <t>チイキシンコウセイビ</t>
    </rPh>
    <rPh sb="6" eb="8">
      <t>キキン</t>
    </rPh>
    <phoneticPr fontId="5"/>
  </si>
  <si>
    <t>都市公園施設整備基金</t>
    <rPh sb="0" eb="6">
      <t>トシコウエンシセツ</t>
    </rPh>
    <rPh sb="6" eb="10">
      <t>セイビキキン</t>
    </rPh>
    <phoneticPr fontId="5"/>
  </si>
  <si>
    <t>国際交流基金</t>
    <phoneticPr fontId="5"/>
  </si>
  <si>
    <t>教育振興基金</t>
    <rPh sb="0" eb="4">
      <t>キョウイクシンコウ</t>
    </rPh>
    <rPh sb="4" eb="6">
      <t>キキン</t>
    </rPh>
    <phoneticPr fontId="5"/>
  </si>
  <si>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</si>
  <si>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</si>
  <si>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</si>
  <si>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</si>
  <si>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</si>
  <si>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</si>
  <si>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</si>
  <si>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</si>
  <si>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</si>
  <si>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</si>
  <si>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</si>
  <si>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</si>
  <si>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安達地域農業振興公社</t>
  </si>
  <si>
    <t>二本松菊栄会</t>
  </si>
  <si>
    <t>二本松市振興公社</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</si>
  <si>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</si>
  <si>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</si>
  <si>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令和４年度は債務負担行為に基づく支出予定額の減、組合等負担見込額の減等の影響により、令和３年度と比較すると減少している。一方、福祉施設の有形固定資産減価償却率が73％以上（令和３年度は71.6％）、公民館の有形固定資産減価償却率が78％以上（令和３年度は76.4％）、市民会館の有形固定資産減価償却率が83％以上（令和３年度は82.3％）になっているなど、有形固定資産減価償却率は増加傾向にあり、今後公共施設等個別施設計画などの計画を考慮し、施設の老朽化対策をはじめ、更新・改修等の際には脱炭素化や省エネ対応機器等の導入を図り、トータルコストの縮減に努めるなど適正管理を行っていく。</t>
    <rPh sb="0" eb="6">
      <t>ショウライフタンヒリツ</t>
    </rPh>
    <rPh sb="11" eb="13">
      <t>レイワ</t>
    </rPh>
    <rPh sb="14" eb="16">
      <t>ネンド</t>
    </rPh>
    <rPh sb="17" eb="23">
      <t>サイムフタンコウイ</t>
    </rPh>
    <rPh sb="24" eb="25">
      <t>モト</t>
    </rPh>
    <rPh sb="27" eb="31">
      <t>シシュツヨテイ</t>
    </rPh>
    <rPh sb="31" eb="32">
      <t>ガク</t>
    </rPh>
    <rPh sb="33" eb="34">
      <t>ゲン</t>
    </rPh>
    <rPh sb="35" eb="38">
      <t>クミアイトウ</t>
    </rPh>
    <rPh sb="38" eb="40">
      <t>フタン</t>
    </rPh>
    <rPh sb="40" eb="42">
      <t>ミコミ</t>
    </rPh>
    <rPh sb="42" eb="43">
      <t>ガク</t>
    </rPh>
    <rPh sb="44" eb="45">
      <t>ゲン</t>
    </rPh>
    <rPh sb="45" eb="46">
      <t>トウ</t>
    </rPh>
    <rPh sb="47" eb="49">
      <t>エイキョウ</t>
    </rPh>
    <rPh sb="53" eb="55">
      <t>レイワ</t>
    </rPh>
    <rPh sb="56" eb="58">
      <t>ネンド</t>
    </rPh>
    <rPh sb="59" eb="61">
      <t>ヒカク</t>
    </rPh>
    <rPh sb="64" eb="66">
      <t>ゲンショウ</t>
    </rPh>
    <rPh sb="71" eb="73">
      <t>イッポウ</t>
    </rPh>
    <rPh sb="74" eb="78">
      <t>フクシシセツ</t>
    </rPh>
    <rPh sb="79" eb="89">
      <t>ユウケイコテイシサンゲンカショウキャク</t>
    </rPh>
    <rPh sb="89" eb="90">
      <t>リツ</t>
    </rPh>
    <rPh sb="94" eb="96">
      <t>イジョウ</t>
    </rPh>
    <rPh sb="97" eb="99">
      <t>レイワ</t>
    </rPh>
    <rPh sb="100" eb="102">
      <t>ネンド</t>
    </rPh>
    <rPh sb="110" eb="113">
      <t>コウミンカン</t>
    </rPh>
    <rPh sb="114" eb="120">
      <t>ユウケイコテイシサン</t>
    </rPh>
    <rPh sb="120" eb="125">
      <t>ゲンカショウキャクリツ</t>
    </rPh>
    <rPh sb="129" eb="131">
      <t>イジョウ</t>
    </rPh>
    <rPh sb="132" eb="134">
      <t>レイワ</t>
    </rPh>
    <rPh sb="135" eb="137">
      <t>ネンド</t>
    </rPh>
    <rPh sb="145" eb="149">
      <t>シミンカイカン</t>
    </rPh>
    <rPh sb="150" eb="156">
      <t>ユウケイコテイシサン</t>
    </rPh>
    <rPh sb="156" eb="161">
      <t>ゲンカショウキャクリツ</t>
    </rPh>
    <rPh sb="165" eb="167">
      <t>イジョウ</t>
    </rPh>
    <rPh sb="168" eb="170">
      <t>レイワ</t>
    </rPh>
    <rPh sb="171" eb="173">
      <t>ネンド</t>
    </rPh>
    <rPh sb="189" eb="200">
      <t>ユウケイコテイシサンゲンカショウキャクリツ</t>
    </rPh>
    <rPh sb="201" eb="205">
      <t>ゾウカケイコウ</t>
    </rPh>
    <rPh sb="209" eb="211">
      <t>コンゴ</t>
    </rPh>
    <rPh sb="211" eb="216">
      <t>コウキョウシセツトウ</t>
    </rPh>
    <rPh sb="216" eb="222">
      <t>コベツシセツケイカク</t>
    </rPh>
    <rPh sb="225" eb="227">
      <t>ケイカク</t>
    </rPh>
    <rPh sb="228" eb="230">
      <t>コウリョ</t>
    </rPh>
    <rPh sb="232" eb="234">
      <t>シセツ</t>
    </rPh>
    <rPh sb="235" eb="240">
      <t>ロウキュウカタイサク</t>
    </rPh>
    <rPh sb="245" eb="247">
      <t>コウシン</t>
    </rPh>
    <rPh sb="248" eb="251">
      <t>カイシュウトウ</t>
    </rPh>
    <rPh sb="252" eb="253">
      <t>サイ</t>
    </rPh>
    <rPh sb="255" eb="259">
      <t>ダツタンソカ</t>
    </rPh>
    <rPh sb="260" eb="261">
      <t>ショウ</t>
    </rPh>
    <rPh sb="263" eb="268">
      <t>タイオウキキトウ</t>
    </rPh>
    <rPh sb="269" eb="271">
      <t>ドウニュウ</t>
    </rPh>
    <rPh sb="272" eb="273">
      <t>ハカ</t>
    </rPh>
    <rPh sb="283" eb="285">
      <t>シュクゲン</t>
    </rPh>
    <rPh sb="286" eb="28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</si>
  <si>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</si>
  <si>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</si>
  <si>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</si>
  <si>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</si>
  <si>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</si>
  <si>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</si>
  <si>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実質公債費比率については、近年減少傾向であったが、公債費に準ずる債務負担行為額が減少したものの、元利償還金の額が増加したこと、特定財源の額が減少したことにより令和３年度同値となった。
将来負担比率については、充当可能特定歳入の減や、基準財政需要額算入見込額が減となったものの、債務負担行為に基づく支出予定額や組合等負担見込額の減、償還が進んだことによる地方債残高の減等により、令和３年度同値となった。今後は、頻発する災害に対する災害復旧事業債の借入等により将来負担額の増が見込まれるため、毎年長期総合計画の見直し及び財政計画の作成と通じて、公債費、繰出金、負担金等の動向なども踏まえて、指標の適正な管理に努める。</t>
    <rPh sb="0" eb="7">
      <t>ジッシツコウサイヒヒリツ</t>
    </rPh>
    <rPh sb="13" eb="15">
      <t>キンネン</t>
    </rPh>
    <rPh sb="15" eb="19">
      <t>ゲンショウケイコウ</t>
    </rPh>
    <rPh sb="25" eb="28">
      <t>コウサイヒ</t>
    </rPh>
    <rPh sb="29" eb="30">
      <t>ジュン</t>
    </rPh>
    <rPh sb="32" eb="38">
      <t>サイムフタンコウイ</t>
    </rPh>
    <rPh sb="38" eb="39">
      <t>ガク</t>
    </rPh>
    <rPh sb="40" eb="42">
      <t>ゲンショウ</t>
    </rPh>
    <rPh sb="54" eb="55">
      <t>ガク</t>
    </rPh>
    <rPh sb="56" eb="58">
      <t>ゾウカ</t>
    </rPh>
    <rPh sb="63" eb="67">
      <t>トクテイザイゲン</t>
    </rPh>
    <rPh sb="68" eb="69">
      <t>ガク</t>
    </rPh>
    <rPh sb="70" eb="72">
      <t>ゲンショウ</t>
    </rPh>
    <rPh sb="79" eb="81">
      <t>レイワ</t>
    </rPh>
    <rPh sb="82" eb="84">
      <t>ネンド</t>
    </rPh>
    <rPh sb="84" eb="86">
      <t>ドウチ</t>
    </rPh>
    <rPh sb="92" eb="98">
      <t>ショウライフタンヒリツ</t>
    </rPh>
    <rPh sb="104" eb="112">
      <t>ジュウトウカノウトクテイサイニュウ</t>
    </rPh>
    <rPh sb="113" eb="114">
      <t>ゲン</t>
    </rPh>
    <rPh sb="116" eb="127">
      <t>キジュンザイセイジュヨウガクサンニュウミコミ</t>
    </rPh>
    <rPh sb="127" eb="128">
      <t>ガク</t>
    </rPh>
    <rPh sb="129" eb="130">
      <t>ゲン</t>
    </rPh>
    <rPh sb="138" eb="144">
      <t>サイムフタンコウイ</t>
    </rPh>
    <rPh sb="145" eb="146">
      <t>モト</t>
    </rPh>
    <rPh sb="148" eb="153">
      <t>シシュツヨテイガク</t>
    </rPh>
    <rPh sb="154" eb="157">
      <t>クミアイトウ</t>
    </rPh>
    <rPh sb="157" eb="162">
      <t>フタンミコミガク</t>
    </rPh>
    <rPh sb="163" eb="164">
      <t>ゲン</t>
    </rPh>
    <rPh sb="165" eb="167">
      <t>ショウカン</t>
    </rPh>
    <rPh sb="168" eb="169">
      <t>スス</t>
    </rPh>
    <rPh sb="176" eb="181">
      <t>チホウサイザンダカ</t>
    </rPh>
    <rPh sb="182" eb="183">
      <t>ゲン</t>
    </rPh>
    <rPh sb="183" eb="184">
      <t>トウ</t>
    </rPh>
    <rPh sb="188" eb="190">
      <t>レイワ</t>
    </rPh>
    <rPh sb="191" eb="193">
      <t>ネンド</t>
    </rPh>
    <rPh sb="193" eb="195">
      <t>ドウチ</t>
    </rPh>
    <rPh sb="200" eb="202">
      <t>コンゴ</t>
    </rPh>
    <rPh sb="204" eb="206">
      <t>ヒンパツ</t>
    </rPh>
    <rPh sb="208" eb="210">
      <t>サイガイ</t>
    </rPh>
    <rPh sb="211" eb="212">
      <t>タイ</t>
    </rPh>
    <rPh sb="214" eb="221">
      <t>サイガイフッキュウジギョウサイ</t>
    </rPh>
    <rPh sb="222" eb="225">
      <t>カリイレトウ</t>
    </rPh>
    <rPh sb="228" eb="233">
      <t>ショウライフタンガク</t>
    </rPh>
    <rPh sb="234" eb="235">
      <t>ゾウ</t>
    </rPh>
    <rPh sb="236" eb="238">
      <t>ミコ</t>
    </rPh>
    <rPh sb="244" eb="246">
      <t>マイトシ</t>
    </rPh>
    <rPh sb="246" eb="252">
      <t>チョウキソウゴウケイカク</t>
    </rPh>
    <rPh sb="253" eb="255">
      <t>ミナオ</t>
    </rPh>
    <rPh sb="256" eb="257">
      <t>オヨ</t>
    </rPh>
    <rPh sb="258" eb="262">
      <t>ザイセイケイカク</t>
    </rPh>
    <rPh sb="263" eb="265">
      <t>サクセイ</t>
    </rPh>
    <rPh sb="266" eb="267">
      <t>ツウ</t>
    </rPh>
    <rPh sb="270" eb="273">
      <t>コウサイヒ</t>
    </rPh>
    <rPh sb="274" eb="277">
      <t>クリダシキン</t>
    </rPh>
    <rPh sb="278" eb="281">
      <t>フタンキン</t>
    </rPh>
    <rPh sb="281" eb="282">
      <t>トウ</t>
    </rPh>
    <rPh sb="283" eb="285">
      <t>ドウコウ</t>
    </rPh>
    <rPh sb="288" eb="289">
      <t>フ</t>
    </rPh>
    <rPh sb="293" eb="295">
      <t>シヒョウ</t>
    </rPh>
    <rPh sb="296" eb="298">
      <t>テキセイ</t>
    </rPh>
    <rPh sb="299" eb="301">
      <t>カンリ</t>
    </rPh>
    <rPh sb="302" eb="30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</si>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</sst>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79245</c:v>
                </c:pt>
                <c:pt idx="1">
                  <c:v>71604</c:v>
                </c:pt>
                <c:pt idx="2">
                  <c:v>67009</c:v>
                </c:pt>
                <c:pt idx="3">
                  <c:v>71871</c:v>
                </c:pt>
                <c:pt idx="4">
                  <c:v>71807</c:v>
                </c:pt>
              </c:numCache>
            </c:numRef>
          </c:val>
          <c:smooth val="0"/>
          <c:extLst>
            <c:ext xmlns:c16="http://schemas.microsoft.com/office/drawing/2014/chart" uri="{C3380CC4-5D6E-409C-BE32-E72D297353CC}">
              <c16:uniqueId val="{00000000-ADE3-44FE-8749-81A4D12234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103958</c:v>
                </c:pt>
                <c:pt idx="1">
                  <c:v>79922</c:v>
                </c:pt>
                <c:pt idx="2">
                  <c:v>77579</c:v>
                </c:pt>
                <c:pt idx="3">
                  <c:v>97282</c:v>
                </c:pt>
                <c:pt idx="4">
                  <c:v>62620</c:v>
                </c:pt>
              </c:numCache>
            </c:numRef>
          </c:val>
          <c:smooth val="0"/>
          <c:extLst>
            <c:ext xmlns:c16="http://schemas.microsoft.com/office/drawing/2014/chart" uri="{C3380CC4-5D6E-409C-BE32-E72D297353CC}">
              <c16:uniqueId val="{00000001-ADE3-44FE-8749-81A4D12234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8.19</c:v>
                </c:pt>
                <c:pt idx="1">
                  <c:v>8.8800000000000008</c:v>
                </c:pt>
                <c:pt idx="2">
                  <c:v>9.76</c:v>
                </c:pt>
                <c:pt idx="3">
                  <c:v>12.19</c:v>
                </c:pt>
                <c:pt idx="4">
                  <c:v>10</c:v>
                </c:pt>
              </c:numCache>
            </c:numRef>
          </c:val>
          <c:extLst>
            <c:ext xmlns:c16="http://schemas.microsoft.com/office/drawing/2014/chart" uri="{C3380CC4-5D6E-409C-BE32-E72D297353CC}">
              <c16:uniqueId val="{00000000-D93E-4214-9B65-29E268CCB2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22.38</c:v>
                </c:pt>
                <c:pt idx="1">
                  <c:v>17.850000000000001</c:v>
                </c:pt>
                <c:pt idx="2">
                  <c:v>13.94</c:v>
                </c:pt>
                <c:pt idx="3">
                  <c:v>18.37</c:v>
                </c:pt>
                <c:pt idx="4">
                  <c:v>19.920000000000002</c:v>
                </c:pt>
              </c:numCache>
            </c:numRef>
          </c:val>
          <c:extLst>
            <c:ext xmlns:c16="http://schemas.microsoft.com/office/drawing/2014/chart" uri="{C3380CC4-5D6E-409C-BE32-E72D297353CC}">
              <c16:uniqueId val="{00000001-D93E-4214-9B65-29E268CCB2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1.57</c:v>
                </c:pt>
                <c:pt idx="1">
                  <c:v>-4.2300000000000004</c:v>
                </c:pt>
                <c:pt idx="2">
                  <c:v>-2.4700000000000002</c:v>
                </c:pt>
                <c:pt idx="3">
                  <c:v>7.59</c:v>
                </c:pt>
                <c:pt idx="4">
                  <c:v>-1.74</c:v>
                </c:pt>
              </c:numCache>
            </c:numRef>
          </c:val>
          <c:smooth val="0"/>
          <c:extLst>
            <c:ext xmlns:c16="http://schemas.microsoft.com/office/drawing/2014/chart" uri="{C3380CC4-5D6E-409C-BE32-E72D297353CC}">
              <c16:uniqueId val="{00000002-D93E-4214-9B65-29E268CCB2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1.85</c:v>
                </c:pt>
                <c:pt idx="2">
                  <c:v>#N/A</c:v>
                </c:pt>
                <c:pt idx="3">
                  <c:v>0.23</c:v>
                </c:pt>
                <c:pt idx="4">
                  <c:v>#N/A</c:v>
                </c:pt>
                <c:pt idx="5">
                  <c:v>0.05</c:v>
                </c:pt>
                <c:pt idx="6">
                  <c:v>#N/A</c:v>
                </c:pt>
                <c:pt idx="7">
                  <c:v>1.01</c:v>
                </c:pt>
                <c:pt idx="8">
                  <c:v>#N/A</c:v>
                </c:pt>
                <c:pt idx="9">
                  <c:v>0.01</c:v>
                </c:pt>
              </c:numCache>
            </c:numRef>
          </c:val>
          <c:extLst>
            <c:ext xmlns:c16="http://schemas.microsoft.com/office/drawing/2014/chart" uri="{C3380CC4-5D6E-409C-BE32-E72D297353CC}">
              <c16:uniqueId val="{00000000-930D-42C0-9419-395B10BBB8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0D-42C0-9419-395B10BBB8B7}"/>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30D-42C0-9419-395B10BBB8B7}"/>
            </c:ext>
          </c:extLst>
        </c:ser>
        <c:ser>
          <c:idx val="3"/>
          <c:order val="3"/>
          <c:tx>
            <c:strRef>
              <c:f>データシート!$A$30</c:f>
              <c:strCache>
                <c:ptCount val="1"/>
                <c:pt idx="0">
                  <c:v>佐勢ノ宮住宅団地造成事業特別会計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c:v>
                </c:pt>
                <c:pt idx="2">
                  <c:v>#N/A</c:v>
                </c:pt>
                <c:pt idx="3">
                  <c:v>0.1</c:v>
                </c:pt>
                <c:pt idx="4">
                  <c:v>#N/A</c:v>
                </c:pt>
                <c:pt idx="5">
                  <c:v>0.1</c:v>
                </c:pt>
                <c:pt idx="6">
                  <c:v>#N/A</c:v>
                </c:pt>
                <c:pt idx="7">
                  <c:v>0.1</c:v>
                </c:pt>
                <c:pt idx="8">
                  <c:v>#N/A</c:v>
                </c:pt>
                <c:pt idx="9">
                  <c:v>0.1</c:v>
                </c:pt>
              </c:numCache>
            </c:numRef>
          </c:val>
          <c:extLst>
            <c:ext xmlns:c16="http://schemas.microsoft.com/office/drawing/2014/chart" uri="{C3380CC4-5D6E-409C-BE32-E72D297353CC}">
              <c16:uniqueId val="{00000003-930D-42C0-9419-395B10BBB8B7}"/>
            </c:ext>
          </c:extLst>
        </c:ser>
        <c:ser>
          <c:idx val="4"/>
          <c:order val="4"/>
          <c:tx>
            <c:strRef>
              <c:f>データシート!$A$31</c:f>
              <c:strCache>
                <c:ptCount val="1"/>
                <c:pt idx="0">
                  <c:v>工業団地造成事業会計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0.02</c:v>
                </c:pt>
                <c:pt idx="4">
                  <c:v>#N/A</c:v>
                </c:pt>
                <c:pt idx="5">
                  <c:v>0.56999999999999995</c:v>
                </c:pt>
                <c:pt idx="6">
                  <c:v>#N/A</c:v>
                </c:pt>
                <c:pt idx="7">
                  <c:v>0</c:v>
                </c:pt>
                <c:pt idx="8">
                  <c:v>#N/A</c:v>
                </c:pt>
                <c:pt idx="9">
                  <c:v>0.78</c:v>
                </c:pt>
              </c:numCache>
            </c:numRef>
          </c:val>
          <c:extLst>
            <c:ext xmlns:c16="http://schemas.microsoft.com/office/drawing/2014/chart" uri="{C3380CC4-5D6E-409C-BE32-E72D297353CC}">
              <c16:uniqueId val="{00000004-930D-42C0-9419-395B10BBB8B7}"/>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0.89</c:v>
                </c:pt>
                <c:pt idx="2">
                  <c:v>#N/A</c:v>
                </c:pt>
                <c:pt idx="3">
                  <c:v>0.6</c:v>
                </c:pt>
                <c:pt idx="4">
                  <c:v>#N/A</c:v>
                </c:pt>
                <c:pt idx="5">
                  <c:v>1.1200000000000001</c:v>
                </c:pt>
                <c:pt idx="6">
                  <c:v>#N/A</c:v>
                </c:pt>
                <c:pt idx="7">
                  <c:v>0.93</c:v>
                </c:pt>
                <c:pt idx="8">
                  <c:v>#N/A</c:v>
                </c:pt>
                <c:pt idx="9">
                  <c:v>0.88</c:v>
                </c:pt>
              </c:numCache>
            </c:numRef>
          </c:val>
          <c:extLst>
            <c:ext xmlns:c16="http://schemas.microsoft.com/office/drawing/2014/chart" uri="{C3380CC4-5D6E-409C-BE32-E72D297353CC}">
              <c16:uniqueId val="{00000005-930D-42C0-9419-395B10BBB8B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1.94</c:v>
                </c:pt>
                <c:pt idx="4">
                  <c:v>#N/A</c:v>
                </c:pt>
                <c:pt idx="5">
                  <c:v>2.97</c:v>
                </c:pt>
                <c:pt idx="6">
                  <c:v>#N/A</c:v>
                </c:pt>
                <c:pt idx="7">
                  <c:v>2.21</c:v>
                </c:pt>
                <c:pt idx="8">
                  <c:v>#N/A</c:v>
                </c:pt>
                <c:pt idx="9">
                  <c:v>2.2000000000000002</c:v>
                </c:pt>
              </c:numCache>
            </c:numRef>
          </c:val>
          <c:extLst>
            <c:ext xmlns:c16="http://schemas.microsoft.com/office/drawing/2014/chart" uri="{C3380CC4-5D6E-409C-BE32-E72D297353CC}">
              <c16:uniqueId val="{00000006-930D-42C0-9419-395B10BBB8B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5.25</c:v>
                </c:pt>
                <c:pt idx="2">
                  <c:v>#N/A</c:v>
                </c:pt>
                <c:pt idx="3">
                  <c:v>4.68</c:v>
                </c:pt>
                <c:pt idx="4">
                  <c:v>#N/A</c:v>
                </c:pt>
                <c:pt idx="5">
                  <c:v>3.96</c:v>
                </c:pt>
                <c:pt idx="6">
                  <c:v>#N/A</c:v>
                </c:pt>
                <c:pt idx="7">
                  <c:v>3.15</c:v>
                </c:pt>
                <c:pt idx="8">
                  <c:v>#N/A</c:v>
                </c:pt>
                <c:pt idx="9">
                  <c:v>2.52</c:v>
                </c:pt>
              </c:numCache>
            </c:numRef>
          </c:val>
          <c:extLst>
            <c:ext xmlns:c16="http://schemas.microsoft.com/office/drawing/2014/chart" uri="{C3380CC4-5D6E-409C-BE32-E72D297353CC}">
              <c16:uniqueId val="{00000007-930D-42C0-9419-395B10BBB8B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8.18</c:v>
                </c:pt>
                <c:pt idx="2">
                  <c:v>#N/A</c:v>
                </c:pt>
                <c:pt idx="3">
                  <c:v>8.8800000000000008</c:v>
                </c:pt>
                <c:pt idx="4">
                  <c:v>#N/A</c:v>
                </c:pt>
                <c:pt idx="5">
                  <c:v>9.76</c:v>
                </c:pt>
                <c:pt idx="6">
                  <c:v>#N/A</c:v>
                </c:pt>
                <c:pt idx="7">
                  <c:v>12.18</c:v>
                </c:pt>
                <c:pt idx="8">
                  <c:v>#N/A</c:v>
                </c:pt>
                <c:pt idx="9">
                  <c:v>9.99</c:v>
                </c:pt>
              </c:numCache>
            </c:numRef>
          </c:val>
          <c:extLst>
            <c:ext xmlns:c16="http://schemas.microsoft.com/office/drawing/2014/chart" uri="{C3380CC4-5D6E-409C-BE32-E72D297353CC}">
              <c16:uniqueId val="{00000008-930D-42C0-9419-395B10BBB8B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16.02</c:v>
                </c:pt>
                <c:pt idx="2">
                  <c:v>#N/A</c:v>
                </c:pt>
                <c:pt idx="3">
                  <c:v>17.37</c:v>
                </c:pt>
                <c:pt idx="4">
                  <c:v>#N/A</c:v>
                </c:pt>
                <c:pt idx="5">
                  <c:v>18.23</c:v>
                </c:pt>
                <c:pt idx="6">
                  <c:v>#N/A</c:v>
                </c:pt>
                <c:pt idx="7">
                  <c:v>17.37</c:v>
                </c:pt>
                <c:pt idx="8">
                  <c:v>#N/A</c:v>
                </c:pt>
                <c:pt idx="9">
                  <c:v>17.7</c:v>
                </c:pt>
              </c:numCache>
            </c:numRef>
          </c:val>
          <c:extLst>
            <c:ext xmlns:c16="http://schemas.microsoft.com/office/drawing/2014/chart" uri="{C3380CC4-5D6E-409C-BE32-E72D297353CC}">
              <c16:uniqueId val="{00000009-930D-42C0-9419-395B10BBB8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2936</c:v>
                </c:pt>
                <c:pt idx="5">
                  <c:v>2844</c:v>
                </c:pt>
                <c:pt idx="8">
                  <c:v>2887</c:v>
                </c:pt>
                <c:pt idx="11">
                  <c:v>2845</c:v>
                </c:pt>
                <c:pt idx="14">
                  <c:v>2829</c:v>
                </c:pt>
              </c:numCache>
            </c:numRef>
          </c:val>
          <c:extLst>
            <c:ext xmlns:c16="http://schemas.microsoft.com/office/drawing/2014/chart" uri="{C3380CC4-5D6E-409C-BE32-E72D297353CC}">
              <c16:uniqueId val="{00000000-E8D7-4601-A406-ECEE6F4F64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8D7-4601-A406-ECEE6F4F64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250</c:v>
                </c:pt>
                <c:pt idx="3">
                  <c:v>219</c:v>
                </c:pt>
                <c:pt idx="6">
                  <c:v>191</c:v>
                </c:pt>
                <c:pt idx="9">
                  <c:v>158</c:v>
                </c:pt>
                <c:pt idx="12">
                  <c:v>132</c:v>
                </c:pt>
              </c:numCache>
            </c:numRef>
          </c:val>
          <c:extLst>
            <c:ext xmlns:c16="http://schemas.microsoft.com/office/drawing/2014/chart" uri="{C3380CC4-5D6E-409C-BE32-E72D297353CC}">
              <c16:uniqueId val="{00000002-E8D7-4601-A406-ECEE6F4F64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307</c:v>
                </c:pt>
                <c:pt idx="3">
                  <c:v>209</c:v>
                </c:pt>
                <c:pt idx="6">
                  <c:v>116</c:v>
                </c:pt>
                <c:pt idx="9">
                  <c:v>109</c:v>
                </c:pt>
                <c:pt idx="12">
                  <c:v>113</c:v>
                </c:pt>
              </c:numCache>
            </c:numRef>
          </c:val>
          <c:extLst>
            <c:ext xmlns:c16="http://schemas.microsoft.com/office/drawing/2014/chart" uri="{C3380CC4-5D6E-409C-BE32-E72D297353CC}">
              <c16:uniqueId val="{00000003-E8D7-4601-A406-ECEE6F4F64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630</c:v>
                </c:pt>
                <c:pt idx="3">
                  <c:v>640</c:v>
                </c:pt>
                <c:pt idx="6">
                  <c:v>623</c:v>
                </c:pt>
                <c:pt idx="9">
                  <c:v>615</c:v>
                </c:pt>
                <c:pt idx="12">
                  <c:v>632</c:v>
                </c:pt>
              </c:numCache>
            </c:numRef>
          </c:val>
          <c:extLst>
            <c:ext xmlns:c16="http://schemas.microsoft.com/office/drawing/2014/chart" uri="{C3380CC4-5D6E-409C-BE32-E72D297353CC}">
              <c16:uniqueId val="{00000004-E8D7-4601-A406-ECEE6F4F64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D7-4601-A406-ECEE6F4F64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D7-4601-A406-ECEE6F4F64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3107</c:v>
                </c:pt>
                <c:pt idx="3">
                  <c:v>3121</c:v>
                </c:pt>
                <c:pt idx="6">
                  <c:v>3178</c:v>
                </c:pt>
                <c:pt idx="9">
                  <c:v>3215</c:v>
                </c:pt>
                <c:pt idx="12">
                  <c:v>3314</c:v>
                </c:pt>
              </c:numCache>
            </c:numRef>
          </c:val>
          <c:extLst>
            <c:ext xmlns:c16="http://schemas.microsoft.com/office/drawing/2014/chart" uri="{C3380CC4-5D6E-409C-BE32-E72D297353CC}">
              <c16:uniqueId val="{00000007-E8D7-4601-A406-ECEE6F4F64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1358</c:v>
                </c:pt>
                <c:pt idx="2">
                  <c:v>#N/A</c:v>
                </c:pt>
                <c:pt idx="3">
                  <c:v>#N/A</c:v>
                </c:pt>
                <c:pt idx="4">
                  <c:v>1345</c:v>
                </c:pt>
                <c:pt idx="5">
                  <c:v>#N/A</c:v>
                </c:pt>
                <c:pt idx="6">
                  <c:v>#N/A</c:v>
                </c:pt>
                <c:pt idx="7">
                  <c:v>1221</c:v>
                </c:pt>
                <c:pt idx="8">
                  <c:v>#N/A</c:v>
                </c:pt>
                <c:pt idx="9">
                  <c:v>#N/A</c:v>
                </c:pt>
                <c:pt idx="10">
                  <c:v>1252</c:v>
                </c:pt>
                <c:pt idx="11">
                  <c:v>#N/A</c:v>
                </c:pt>
                <c:pt idx="12">
                  <c:v>#N/A</c:v>
                </c:pt>
                <c:pt idx="13">
                  <c:v>1363</c:v>
                </c:pt>
                <c:pt idx="14">
                  <c:v>#N/A</c:v>
                </c:pt>
              </c:numCache>
            </c:numRef>
          </c:val>
          <c:smooth val="0"/>
          <c:extLst>
            <c:ext xmlns:c16="http://schemas.microsoft.com/office/drawing/2014/chart" uri="{C3380CC4-5D6E-409C-BE32-E72D297353CC}">
              <c16:uniqueId val="{00000008-E8D7-4601-A406-ECEE6F4F64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29458</c:v>
                </c:pt>
                <c:pt idx="5">
                  <c:v>28741</c:v>
                </c:pt>
                <c:pt idx="8">
                  <c:v>28456</c:v>
                </c:pt>
                <c:pt idx="11">
                  <c:v>28083</c:v>
                </c:pt>
                <c:pt idx="14">
                  <c:v>27665</c:v>
                </c:pt>
              </c:numCache>
            </c:numRef>
          </c:val>
          <c:extLst>
            <c:ext xmlns:c16="http://schemas.microsoft.com/office/drawing/2014/chart" uri="{C3380CC4-5D6E-409C-BE32-E72D297353CC}">
              <c16:uniqueId val="{00000000-B131-4B65-847F-FA3FBB6A88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656</c:v>
                </c:pt>
                <c:pt idx="5">
                  <c:v>582</c:v>
                </c:pt>
                <c:pt idx="8">
                  <c:v>508</c:v>
                </c:pt>
                <c:pt idx="11">
                  <c:v>452</c:v>
                </c:pt>
                <c:pt idx="14">
                  <c:v>420</c:v>
                </c:pt>
              </c:numCache>
            </c:numRef>
          </c:val>
          <c:extLst>
            <c:ext xmlns:c16="http://schemas.microsoft.com/office/drawing/2014/chart" uri="{C3380CC4-5D6E-409C-BE32-E72D297353CC}">
              <c16:uniqueId val="{00000001-B131-4B65-847F-FA3FBB6A88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9310</c:v>
                </c:pt>
                <c:pt idx="5">
                  <c:v>8597</c:v>
                </c:pt>
                <c:pt idx="8">
                  <c:v>7867</c:v>
                </c:pt>
                <c:pt idx="11">
                  <c:v>9255</c:v>
                </c:pt>
                <c:pt idx="14">
                  <c:v>9476</c:v>
                </c:pt>
              </c:numCache>
            </c:numRef>
          </c:val>
          <c:extLst>
            <c:ext xmlns:c16="http://schemas.microsoft.com/office/drawing/2014/chart" uri="{C3380CC4-5D6E-409C-BE32-E72D297353CC}">
              <c16:uniqueId val="{00000002-B131-4B65-847F-FA3FBB6A88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31-4B65-847F-FA3FBB6A88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31-4B65-847F-FA3FBB6A88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31-4B65-847F-FA3FBB6A88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3825</c:v>
                </c:pt>
                <c:pt idx="3">
                  <c:v>3580</c:v>
                </c:pt>
                <c:pt idx="6">
                  <c:v>3289</c:v>
                </c:pt>
                <c:pt idx="9">
                  <c:v>3193</c:v>
                </c:pt>
                <c:pt idx="12">
                  <c:v>3148</c:v>
                </c:pt>
              </c:numCache>
            </c:numRef>
          </c:val>
          <c:extLst>
            <c:ext xmlns:c16="http://schemas.microsoft.com/office/drawing/2014/chart" uri="{C3380CC4-5D6E-409C-BE32-E72D297353CC}">
              <c16:uniqueId val="{00000006-B131-4B65-847F-FA3FBB6A88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1070</c:v>
                </c:pt>
                <c:pt idx="3">
                  <c:v>860</c:v>
                </c:pt>
                <c:pt idx="6">
                  <c:v>922</c:v>
                </c:pt>
                <c:pt idx="9">
                  <c:v>834</c:v>
                </c:pt>
                <c:pt idx="12">
                  <c:v>742</c:v>
                </c:pt>
              </c:numCache>
            </c:numRef>
          </c:val>
          <c:extLst>
            <c:ext xmlns:c16="http://schemas.microsoft.com/office/drawing/2014/chart" uri="{C3380CC4-5D6E-409C-BE32-E72D297353CC}">
              <c16:uniqueId val="{00000007-B131-4B65-847F-FA3FBB6A88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8004</c:v>
                </c:pt>
                <c:pt idx="3">
                  <c:v>7501</c:v>
                </c:pt>
                <c:pt idx="6">
                  <c:v>7239</c:v>
                </c:pt>
                <c:pt idx="9">
                  <c:v>6465</c:v>
                </c:pt>
                <c:pt idx="12">
                  <c:v>6455</c:v>
                </c:pt>
              </c:numCache>
            </c:numRef>
          </c:val>
          <c:extLst>
            <c:ext xmlns:c16="http://schemas.microsoft.com/office/drawing/2014/chart" uri="{C3380CC4-5D6E-409C-BE32-E72D297353CC}">
              <c16:uniqueId val="{00000008-B131-4B65-847F-FA3FBB6A88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913</c:v>
                </c:pt>
                <c:pt idx="3">
                  <c:v>710</c:v>
                </c:pt>
                <c:pt idx="6">
                  <c:v>540</c:v>
                </c:pt>
                <c:pt idx="9">
                  <c:v>410</c:v>
                </c:pt>
                <c:pt idx="12">
                  <c:v>300</c:v>
                </c:pt>
              </c:numCache>
            </c:numRef>
          </c:val>
          <c:extLst>
            <c:ext xmlns:c16="http://schemas.microsoft.com/office/drawing/2014/chart" uri="{C3380CC4-5D6E-409C-BE32-E72D297353CC}">
              <c16:uniqueId val="{00000009-B131-4B65-847F-FA3FBB6A88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32829</c:v>
                </c:pt>
                <c:pt idx="3">
                  <c:v>32637</c:v>
                </c:pt>
                <c:pt idx="6">
                  <c:v>32943</c:v>
                </c:pt>
                <c:pt idx="9">
                  <c:v>33589</c:v>
                </c:pt>
                <c:pt idx="12">
                  <c:v>32800</c:v>
                </c:pt>
              </c:numCache>
            </c:numRef>
          </c:val>
          <c:extLst>
            <c:ext xmlns:c16="http://schemas.microsoft.com/office/drawing/2014/chart" uri="{C3380CC4-5D6E-409C-BE32-E72D297353CC}">
              <c16:uniqueId val="{0000000A-B131-4B65-847F-FA3FBB6A88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7216</c:v>
                </c:pt>
                <c:pt idx="2">
                  <c:v>#N/A</c:v>
                </c:pt>
                <c:pt idx="3">
                  <c:v>#N/A</c:v>
                </c:pt>
                <c:pt idx="4">
                  <c:v>7370</c:v>
                </c:pt>
                <c:pt idx="5">
                  <c:v>#N/A</c:v>
                </c:pt>
                <c:pt idx="6">
                  <c:v>#N/A</c:v>
                </c:pt>
                <c:pt idx="7">
                  <c:v>8103</c:v>
                </c:pt>
                <c:pt idx="8">
                  <c:v>#N/A</c:v>
                </c:pt>
                <c:pt idx="9">
                  <c:v>#N/A</c:v>
                </c:pt>
                <c:pt idx="10">
                  <c:v>6701</c:v>
                </c:pt>
                <c:pt idx="11">
                  <c:v>#N/A</c:v>
                </c:pt>
                <c:pt idx="12">
                  <c:v>#N/A</c:v>
                </c:pt>
                <c:pt idx="13">
                  <c:v>5884</c:v>
                </c:pt>
                <c:pt idx="14">
                  <c:v>#N/A</c:v>
                </c:pt>
              </c:numCache>
            </c:numRef>
          </c:val>
          <c:smooth val="0"/>
          <c:extLst>
            <c:ext xmlns:c16="http://schemas.microsoft.com/office/drawing/2014/chart" uri="{C3380CC4-5D6E-409C-BE32-E72D297353CC}">
              <c16:uniqueId val="{0000000B-B131-4B65-847F-FA3FBB6A88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2364</c:v>
                </c:pt>
                <c:pt idx="1">
                  <c:v>3214</c:v>
                </c:pt>
                <c:pt idx="2">
                  <c:v>3364</c:v>
                </c:pt>
              </c:numCache>
            </c:numRef>
          </c:val>
          <c:extLst>
            <c:ext xmlns:c16="http://schemas.microsoft.com/office/drawing/2014/chart" uri="{C3380CC4-5D6E-409C-BE32-E72D297353CC}">
              <c16:uniqueId val="{00000000-452F-4964-97F5-4C2015E633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1839</c:v>
                </c:pt>
                <c:pt idx="1">
                  <c:v>2075</c:v>
                </c:pt>
                <c:pt idx="2">
                  <c:v>2075</c:v>
                </c:pt>
              </c:numCache>
            </c:numRef>
          </c:val>
          <c:extLst>
            <c:ext xmlns:c16="http://schemas.microsoft.com/office/drawing/2014/chart" uri="{C3380CC4-5D6E-409C-BE32-E72D297353CC}">
              <c16:uniqueId val="{00000001-452F-4964-97F5-4C2015E633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2043</c:v>
                </c:pt>
                <c:pt idx="1">
                  <c:v>2067</c:v>
                </c:pt>
                <c:pt idx="2">
                  <c:v>1899</c:v>
                </c:pt>
              </c:numCache>
            </c:numRef>
          </c:val>
          <c:extLst>
            <c:ext xmlns:c16="http://schemas.microsoft.com/office/drawing/2014/chart" uri="{C3380CC4-5D6E-409C-BE32-E72D297353CC}">
              <c16:uniqueId val="{00000002-452F-4964-97F5-4C2015E633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{C30DDEA7-91AB-48C1-9D6E-182D9A776387}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2CB-4E82-B6EB-E797B0F04E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{B92026D0-D97C-49DD-A10E-616871B40FEF}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CB-4E82-B6EB-E797B0F04E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{452C8965-4FD1-4919-82E9-406F80C15A37}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CB-4E82-B6EB-E797B0F04E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{82028193-9BDD-48C5-9BDB-650B76C2FF33}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CB-4E82-B6EB-E797B0F04E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{7694DEFE-DA2B-4C16-BC47-E6400932FD7C}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CB-4E82-B6EB-E797B0F04EF2}"/>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{33DBE7A8-2F58-48D4-B44E-9BEA537701E8}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2CB-4E82-B6EB-E797B0F04EF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{B85FEAEF-27BA-4108-83F0-FB724CF56DCE}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2CB-4E82-B6EB-E797B0F04EF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{8F2F7983-3CAA-4A57-868B-3497F64C42A8}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2CB-4E82-B6EB-E797B0F04EF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{F0D7D58C-260A-414E-846E-E7C499A702E1}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2CB-4E82-B6EB-E797B0F04E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62.3</c:v>
                </c:pt>
                <c:pt idx="16">
                  <c:v>63.8</c:v>
                </c:pt>
                <c:pt idx="24">
                  <c:v>64.900000000000006</c:v>
                </c:pt>
                <c:pt idx="32">
                  <c:v>66.400000000000006</c:v>
                </c:pt>
              </c:numCache>
            </c:numRef>
          </c:xVal>
          <c:yVal>
            <c:numRef>
              <c:f>公会計指標分析・財政指標組合せ分析表!$BP$51:$DC$51</c:f>
              <c:numCache>
                <c:formatCode>#,##0.0;"▲ "#,##0.0</c:formatCode>
                <c:ptCount val="40"/>
                <c:pt idx="0">
                  <c:v>51.6</c:v>
                </c:pt>
                <c:pt idx="8">
                  <c:v>53.2</c:v>
                </c:pt>
                <c:pt idx="16">
                  <c:v>57.2</c:v>
                </c:pt>
                <c:pt idx="24">
                  <c:v>45.5</c:v>
                </c:pt>
                <c:pt idx="32">
                  <c:v>41.7</c:v>
                </c:pt>
              </c:numCache>
            </c:numRef>
          </c:yVal>
          <c:smooth val="0"/>
          <c:extLst>
            <c:ext xmlns:c16="http://schemas.microsoft.com/office/drawing/2014/chart" uri="{C3380CC4-5D6E-409C-BE32-E72D297353CC}">
              <c16:uniqueId val="{00000009-C2CB-4E82-B6EB-E797B0F04E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{D7873FD9-9B01-4B88-93D0-6258BF6947FB}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2CB-4E82-B6EB-E797B0F04E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{78024862-7A8E-4AF7-9A78-22493E14A384}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CB-4E82-B6EB-E797B0F04E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{B34AAE04-8F8B-491A-82F0-68611038CD37}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CB-4E82-B6EB-E797B0F04E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{4740B03D-5131-42A8-90E9-706C499DCA30}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CB-4E82-B6EB-E797B0F04E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{73FE9125-4D51-466F-8F65-0DFAB5FDFEBC}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CB-4E82-B6EB-E797B0F04EF2}"/>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{0AB9AA9C-2D86-4E56-A1E8-D680C611F0CF}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2CB-4E82-B6EB-E797B0F04EF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{05AD57A3-B6D3-4132-A871-2A5E0392AF7C}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2CB-4E82-B6EB-E797B0F04EF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{5A4536DA-9DB0-40F5-8424-E5862DC55C59}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2CB-4E82-B6EB-E797B0F04EF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{3B1F85BF-49B0-471F-B229-16DC97E100EA}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2CB-4E82-B6EB-E797B0F04E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57.3</c:v>
                </c:pt>
                <c:pt idx="8">
                  <c:v>58.4</c:v>
                </c:pt>
                <c:pt idx="16">
                  <c:v>59.1</c:v>
                </c:pt>
                <c:pt idx="24">
                  <c:v>62.2</c:v>
                </c:pt>
                <c:pt idx="32">
                  <c:v>63.5</c:v>
                </c:pt>
              </c:numCache>
            </c:numRef>
          </c:xVal>
          <c:yVal>
            <c:numRef>
              <c:f>公会計指標分析・財政指標組合せ分析表!$BP$55:$DC$55</c:f>
              <c:numCache>
                <c:formatCode>#,##0.0;"▲ "#,##0.0</c:formatCode>
                <c:ptCount val="40"/>
                <c:pt idx="0">
                  <c:v>35.200000000000003</c:v>
                </c:pt>
                <c:pt idx="8">
                  <c:v>40.4</c:v>
                </c:pt>
                <c:pt idx="16">
                  <c:v>39.5</c:v>
                </c:pt>
                <c:pt idx="24">
                  <c:v>19.2</c:v>
                </c:pt>
                <c:pt idx="32">
                  <c:v>4</c:v>
                </c:pt>
              </c:numCache>
            </c:numRef>
          </c:yVal>
          <c:smooth val="0"/>
          <c:extLst>
            <c:ext xmlns:c16="http://schemas.microsoft.com/office/drawing/2014/chart" uri="{C3380CC4-5D6E-409C-BE32-E72D297353CC}">
              <c16:uniqueId val="{00000013-C2CB-4E82-B6EB-E797B0F04EF2}"/>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{15735160-0019-40C8-B945-E2C44F2BEB6A}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DE0-4EC0-8B92-7382138AB4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{A1D13120-EBFC-48D0-A193-DE1F75C86587}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E0-4EC0-8B92-7382138AB4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{081A9A1E-F1FC-4AB4-8D91-EE183B2B76F1}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E0-4EC0-8B92-7382138AB4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{5B4D80BB-2690-4332-BE63-D15B3E911B84}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E0-4EC0-8B92-7382138AB4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{D5FA1603-D576-408E-A6F8-64DB4C9A41DB}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E0-4EC0-8B92-7382138AB4A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{B575E01E-E068-4252-B1D1-47676AFA3C98}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DE0-4EC0-8B92-7382138AB4A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{5698BBA3-0C57-4EE8-B793-206594EAA3CE}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DE0-4EC0-8B92-7382138AB4AB}"/>
                </c:ext>
              </c:extLst>
            </c:dLbl>
            <c:dLbl>
              <c:idx val="24"/>
              <c:layout>
                <c:manualLayout>
                  <c:x val="-4.4905057365901176E-2"/>
                  <c:y val="-6.200052469095634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{B454FBAF-7384-47AE-8F79-862FC2CEE068}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DE0-4EC0-8B92-7382138AB4AB}"/>
                </c:ext>
              </c:extLst>
            </c:dLbl>
            <c:dLbl>
              <c:idx val="32"/>
              <c:layout>
                <c:manualLayout>
                  <c:x val="-1.8235628084250059E-2"/>
                  <c:y val="-6.283276948463155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{03E751B6-72B6-4891-ACA6-A32B505CAC48}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DE0-4EC0-8B92-7382138AB4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9.9</c:v>
                </c:pt>
                <c:pt idx="16">
                  <c:v>9.3000000000000007</c:v>
                </c:pt>
                <c:pt idx="24">
                  <c:v>8.9</c:v>
                </c:pt>
                <c:pt idx="32">
                  <c:v>8.9</c:v>
                </c:pt>
              </c:numCache>
            </c:numRef>
          </c:xVal>
          <c:yVal>
            <c:numRef>
              <c:f>公会計指標分析・財政指標組合せ分析表!$BP$73:$DC$73</c:f>
              <c:numCache>
                <c:formatCode>#,##0.0;"▲ "#,##0.0</c:formatCode>
                <c:ptCount val="40"/>
                <c:pt idx="0">
                  <c:v>51.6</c:v>
                </c:pt>
                <c:pt idx="8">
                  <c:v>53.2</c:v>
                </c:pt>
                <c:pt idx="16">
                  <c:v>57.2</c:v>
                </c:pt>
                <c:pt idx="24">
                  <c:v>45.5</c:v>
                </c:pt>
                <c:pt idx="32">
                  <c:v>41.7</c:v>
                </c:pt>
              </c:numCache>
            </c:numRef>
          </c:yVal>
          <c:smooth val="0"/>
          <c:extLst>
            <c:ext xmlns:c16="http://schemas.microsoft.com/office/drawing/2014/chart" uri="{C3380CC4-5D6E-409C-BE32-E72D297353CC}">
              <c16:uniqueId val="{00000009-DDE0-4EC0-8B92-7382138AB4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6.8910211403877099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{BE2866BA-6F91-4B86-9305-7C9977EACFE0}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DE0-4EC0-8B92-7382138AB4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{6387AF1A-C263-4237-8E4F-FBBD390EC2B0}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E0-4EC0-8B92-7382138AB4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{A6A1E0F1-5FF4-4780-A55E-B2B6E7F76360}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E0-4EC0-8B92-7382138AB4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{1EDC1F31-8A16-4727-9FF4-3AABC4C095C6}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E0-4EC0-8B92-7382138AB4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{CE033C4F-281A-41B0-8797-FDFE4E3DB4CF}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E0-4EC0-8B92-7382138AB4AB}"/>
                </c:ext>
              </c:extLst>
            </c:dLbl>
            <c:dLbl>
              <c:idx val="8"/>
              <c:layout>
                <c:manualLayout>
                  <c:x val="0"/>
                  <c:y val="1.798367978234230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{988A9E06-A1AE-406F-A37A-59601F61BE06}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DE0-4EC0-8B92-7382138AB4AB}"/>
                </c:ext>
              </c:extLst>
            </c:dLbl>
            <c:dLbl>
              <c:idx val="16"/>
              <c:layout>
                <c:manualLayout>
                  <c:x val="0"/>
                  <c:y val="-1.109248739816996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{EC76DEF4-3667-4A14-BF61-5346FDC095EC}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DE0-4EC0-8B92-7382138AB4AB}"/>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{8A0A97F3-D804-449A-9FD0-66B10DB62D3A}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DE0-4EC0-8B92-7382138AB4AB}"/>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{98C23B3E-57CA-49D9-9079-C7E235EB8AFB}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DE0-4EC0-8B92-7382138AB4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c:v>
                </c:pt>
                <c:pt idx="16">
                  <c:v>6.9</c:v>
                </c:pt>
                <c:pt idx="24">
                  <c:v>8</c:v>
                </c:pt>
                <c:pt idx="32">
                  <c:v>8</c:v>
                </c:pt>
              </c:numCache>
            </c:numRef>
          </c:xVal>
          <c:yVal>
            <c:numRef>
              <c:f>公会計指標分析・財政指標組合せ分析表!$BP$77:$DC$77</c:f>
              <c:numCache>
                <c:formatCode>#,##0.0;"▲ "#,##0.0</c:formatCode>
                <c:ptCount val="40"/>
                <c:pt idx="0">
                  <c:v>35.200000000000003</c:v>
                </c:pt>
                <c:pt idx="8">
                  <c:v>40.4</c:v>
                </c:pt>
                <c:pt idx="16">
                  <c:v>39.5</c:v>
                </c:pt>
                <c:pt idx="24">
                  <c:v>19.2</c:v>
                </c:pt>
                <c:pt idx="32">
                  <c:v>4</c:v>
                </c:pt>
              </c:numCache>
            </c:numRef>
          </c:yVal>
          <c:smooth val="0"/>
          <c:extLst>
            <c:ext xmlns:c16="http://schemas.microsoft.com/office/drawing/2014/chart" uri="{C3380CC4-5D6E-409C-BE32-E72D297353CC}">
              <c16:uniqueId val="{00000013-DDE0-4EC0-8B92-7382138AB4AB}"/>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債務負担行為に基づく支出額が減少したものの、元利償還金や公営企業債の元利償還金に対する繰入金等が増加したため、元利償還金等（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の総額は増となった。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はわずかに減少し、実質公債費比率の分子は増加した。</a:t>
          </a:r>
        </a:p>
        <a:p>
          <a:r>
            <a:rPr kumimoji="1" lang="ja-JP" altLang="en-US" sz="1400">
              <a:latin typeface="ＭＳ ゴシック" pitchFamily="49" charset="-128"/>
              <a:ea typeface="ＭＳ ゴシック" pitchFamily="49" charset="-128"/>
            </a:rPr>
            <a:t>　今後は、計画されている大規模事業及び頻発する災害復旧に対する地方債の元利償還による実質公債費比率の増加が見込まれるため、総合計画による事業の厳選に努めるとともに効果的な繰上償還を検討し、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当市では、減債基金のうち満期一括償還地方債の償還財源としての積立は無い。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一般会計等に係る地方債の現在高の減少、債務負担行為に基づく支出予定額の減少等により将来負担額の総額は減少した。</a:t>
          </a:r>
        </a:p>
        <a:p>
          <a:r>
            <a:rPr kumimoji="1" lang="ja-JP" altLang="en-US" sz="1400">
              <a:latin typeface="ＭＳ ゴシック" pitchFamily="49" charset="-128"/>
              <a:ea typeface="ＭＳ ゴシック" pitchFamily="49" charset="-128"/>
            </a:rPr>
            <a:t>　一方で、充当可能基金が増加したものの、基準財政需要額参入見込額等が減少したため、充当可能財源等も減少した。</a:t>
          </a:r>
        </a:p>
        <a:p>
          <a:r>
            <a:rPr kumimoji="1" lang="ja-JP" altLang="en-US" sz="1400">
              <a:latin typeface="ＭＳ ゴシック" pitchFamily="49" charset="-128"/>
              <a:ea typeface="ＭＳ ゴシック" pitchFamily="49" charset="-128"/>
            </a:rPr>
            <a:t>　結果、将来負担比率の分子は減少となった。</a:t>
          </a:r>
        </a:p>
        <a:p>
          <a:r>
            <a:rPr kumimoji="1" lang="ja-JP" altLang="en-US" sz="1400">
              <a:latin typeface="ＭＳ ゴシック" pitchFamily="49" charset="-128"/>
              <a:ea typeface="ＭＳ ゴシック" pitchFamily="49" charset="-128"/>
            </a:rPr>
            <a:t>　今後は、効果的な繰上償還を検討し地方債の残高の減少を図るとともに、総合計画等により事業を厳選し、充当可能財源を確保することで、将来負担比率を抑制する。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百万円、地域振興整備基金へ約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は、今後、ふるさと納税の伸びを想定しており、適切に積立を行いながら、地域振興に資する事業へ活用していく予定である。その他特定目的基金については、使途に沿った事業に充当していく予定であり、減少していく見込みである。財政調整基金及び減債基金については、一般会計の調整財源として大きな割合を占めているが、これら基金によることなく、できる限り歳入増の取り組み及び総合計画等により事業を厳選を行い歳出減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地域振興整備基金：市勢の振興、地域活性化に向けた施策の推進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都市公園施設整備基金：都市公園施設の整備促進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教育振興基金：教育及び文化の振興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社会福祉基金：運用利子等により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百万円積み立てた一方、社協活動推進事業に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地域振興整備基金：ふるさと納税等により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百万円積み立てた一方、地域の活性化に資する施設の維持管理等に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都市公園施設整備基金：運用利子の積み立てによる増加。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国際交流基金：青年海外協力隊支援事業分等に取り崩したことによる減少。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教育振興基金：小学校備品整備充実事業に取り崩したことによる減少。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地域振興整備基金は、ふるさと納税のさらなる伸びを目指し、地域の活性化に資する事業への活用を行うことができるよう努める。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その他、各基金の使途を踏まえ、基金事業等の精査を行い、適切に管理する。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百万円の取崩を行ったため、結果として約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調整財源として大きな割合を占めているが、基金の充当をできる限り抑制し、歳入増の取り組み及び総合計画等により事業を厳選を行い歳出減となるように努め、真に必要な事業が行われる際の財源として適切に充当が行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積立、取崩ともに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同様、一般会計の調整財源として大きな割合を占めているが、基金の充当をできる限り抑制し、歳入増の取り組み及び総合計画等により事業の厳選を行い歳出減となるように努め、真に必要な事業が行われる際の財源として適切に充当が行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2DD429-A6E2-4CDA-86C4-32535B3D47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467E524-3A07-48D4-B037-8724A9F9EE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FD23833-3B8B-45F1-A201-047DEFBA8E8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B4AA60-3468-4EFB-828A-6C918654A2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9AA3FE3-8058-4FF1-BC20-3FE0DB31303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3CED194-121A-41EC-AC52-CF3B0B84F1A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C2EE22B-945F-4741-99C1-21679AFBE1E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2E92180-0BA9-4E20-9DB3-D13EEBEC80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22F88DE-9591-4EBC-8896-431AFF4DB5F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03690FE-7FC7-4657-B3B7-37668D10361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39A21A8-6088-4998-8FD3-427F788656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3822599-981D-4F77-897E-FB90ADA7DA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52,162
51,673
344.42
33,655,397
31,372,576
1,688,890
16,890,830
32,562,920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F5D6233-3F5E-4119-A50A-3D6AB672F5C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E920BE1-2B1B-46AA-9149-08AE5D185E1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A130BAC-CC97-42E5-9313-8D73D666909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3E2FACD-2694-4502-9341-276BF8082DB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D510D25-9CAA-48EB-9210-096D6DB1216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91ACBE-566D-4C54-9AEF-F32D2DD2805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DB863AE-6B29-4A95-9A6D-FF62EE1569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4AC758D-F952-43B0-90B7-1369057C79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1C3737A-1821-42B7-9005-9186E7813F5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5E38616-1CE0-44EB-9070-81BA6EB559E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4EB029F-EE9C-4ABC-865C-E29AD1CE14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B503A19-BCA3-40A2-848F-ABB9ECB5013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77667CA-0CC4-4110-A96B-4B6E922B60E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CFC2BDF-944A-44D6-BE05-22089FA5346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901A326-1AC0-4993-A841-D304F1386B6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C69D214-158B-4214-AB86-C9E1D957370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A55F780-63F1-4130-9CB0-2DF8B8093E1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01FFACF-9429-4172-B7EE-17FB1E834BE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77347F9-8305-4E7B-9E64-0A768046898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826658C-1120-445A-80FC-D858E04DA8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B1BA22E-6DE2-4BBB-970B-4A9589335DB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0043BB7-A3C9-432E-8C00-E140D39F7E0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5460C06-A7FB-4853-90ED-BBD4A3DB9FF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E0CE36E-5581-4D4D-809E-6B67FA312F3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72BA8EB-88D3-4452-B83B-1BB865E997A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9E9B4E9-7BB2-4E06-A7CE-152EF7A005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407E75A-0C4C-4DA6-8750-F7821304ED7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6482121-C7E5-4E10-AEF4-D935F7BA1D8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DFFB74F-8831-4D63-A11B-C7874780A69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F8121FD-CEE0-41C3-B2EC-69F6D1DFFBD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F08B4D0-3D2D-426B-B4CC-87B55DB8331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F9737E2-9534-440C-82CB-D3E18917D9E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F88FD11-696D-4C8B-81AE-FA8E33B6B95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93D7599-2D70-4CC3-8CFF-F98F6B97F6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E52EA03-90C8-421B-A86A-D319E245F8D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有形固定資産減価償却率は、令和３年度（</a:t>
          </a:r>
          <a:r>
            <a:rPr kumimoji="1" lang="en-US" altLang="ja-JP" sz="1100">
              <a:latin typeface="ＭＳ Ｐゴシック" panose="020B0600070205080204" pitchFamily="50" charset="-128"/>
              <a:ea typeface="ＭＳ Ｐゴシック" panose="020B0600070205080204" pitchFamily="50" charset="-128"/>
            </a:rPr>
            <a:t>64.9</a:t>
          </a:r>
          <a:r>
            <a:rPr kumimoji="1" lang="ja-JP" altLang="en-US" sz="1100">
              <a:latin typeface="ＭＳ Ｐゴシック" panose="020B0600070205080204" pitchFamily="50" charset="-128"/>
              <a:ea typeface="ＭＳ Ｐゴシック" panose="020B0600070205080204" pitchFamily="50" charset="-128"/>
            </a:rPr>
            <a:t>％）と比較して若干老朽化が進んだ。これは、新たに形成された資産の額より、減価償却によって減額となった分が上回ったことによる。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市が保有している資産の維持や長寿命化については、有形固定資産減価償却率の過度な上昇に配慮し、将来世代へ有用な資産を形成していけるよう、長期総合計画や公共施設等個別施設計画などの計画を考慮し、適正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F189160-C292-4D64-9740-3F100491946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DC4DB84-FCA7-4E6F-B991-6BD0144C288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29AAFA2-295E-4DFA-936F-49DF4EC0083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92C2456-BC4D-4B00-ABA7-345C617C6B5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8452C75-39DC-4AF6-9FD3-C90FA4BE26E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85F28F3-7674-4532-A7F9-754D8E56E95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22896FE-49D4-4E8C-8F9A-1AFF09564F9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496BDB8-D8E0-4E29-B45D-AF96D80BAF4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BFA84A6-83D5-45BA-87F6-B04EB46EC7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20BCAF5-DCD4-4532-A2FB-7FE3E0212A4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8261366-9AC9-4DF4-A956-5D3623C9E9C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270734D-A594-480D-881D-B9547624B7D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4D5BE27-7D0C-4809-8537-3A87AC5F4AD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F878153-94AA-4B0A-B49A-6D60D3DFC55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A034E0B-0E20-4107-AAE4-3CC45CE4BB8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52BFCB2-B37F-4CE5-8B24-A476665417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a:extLst>
            <a:ext uri="{FF2B5EF4-FFF2-40B4-BE49-F238E27FC236}">
              <a16:creationId xmlns:a16="http://schemas.microsoft.com/office/drawing/2014/main" id="{85A4987B-A9A5-49AF-80FA-A75847F157C2}"/>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a:extLst>
            <a:ext uri="{FF2B5EF4-FFF2-40B4-BE49-F238E27FC236}">
              <a16:creationId xmlns:a16="http://schemas.microsoft.com/office/drawing/2014/main" id="{AB4814CD-4DF1-45C6-A61E-4A863F9E7B29}"/>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a:extLst>
            <a:ext uri="{FF2B5EF4-FFF2-40B4-BE49-F238E27FC236}">
              <a16:creationId xmlns:a16="http://schemas.microsoft.com/office/drawing/2014/main" id="{23D96342-D400-4A31-BD03-BBFDA008DD8C}"/>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4CBA284A-40B6-4D74-B391-D8566E3FB929}"/>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EA4F9990-3202-457D-B6A7-A745E2DA9B89}"/>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92C229E8-95A8-4774-A5C2-2E9E3D3AD007}"/>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C31800FE-F5FA-49E7-B0E2-EE6265FE880C}"/>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a16="http://schemas.microsoft.com/office/drawing/2014/main" id="{430C3C5F-20FC-4C30-946F-80F304CBA7AE}"/>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34290</xdr:rowOff>
    </xdr:from>
    <xdr:to>
      <xdr:col>15</xdr:col>
      <xdr:colOff>187325</xdr:colOff>
      <xdr:row>30</xdr:row>
      <xdr:rowOff>135890</xdr:rowOff>
    </xdr:to>
    <xdr:sp macro="" textlink="">
      <xdr:nvSpPr>
        <xdr:cNvPr id="73" name="フローチャート: 判断 72">
          <a:extLst>
            <a:ext uri="{FF2B5EF4-FFF2-40B4-BE49-F238E27FC236}">
              <a16:creationId xmlns:a16="http://schemas.microsoft.com/office/drawing/2014/main" id="{2A623C0B-7FE3-48EE-B7A5-59DA1389F5D8}"/>
            </a:ext>
          </a:extLst>
        </xdr:cNvPr>
        <xdr:cNvSpPr/>
      </xdr:nvSpPr>
      <xdr:spPr>
        <a:xfrm>
          <a:off x="3238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9102</xdr:rowOff>
    </xdr:from>
    <xdr:to>
      <xdr:col>11</xdr:col>
      <xdr:colOff>187325</xdr:colOff>
      <xdr:row>30</xdr:row>
      <xdr:rowOff>110702</xdr:rowOff>
    </xdr:to>
    <xdr:sp macro="" textlink="">
      <xdr:nvSpPr>
        <xdr:cNvPr id="74" name="フローチャート: 判断 73">
          <a:extLst>
            <a:ext uri="{FF2B5EF4-FFF2-40B4-BE49-F238E27FC236}">
              <a16:creationId xmlns:a16="http://schemas.microsoft.com/office/drawing/2014/main" id="{91E307F8-922A-446D-99B5-D4C145460020}"/>
            </a:ext>
          </a:extLst>
        </xdr:cNvPr>
        <xdr:cNvSpPr/>
      </xdr:nvSpPr>
      <xdr:spPr>
        <a:xfrm>
          <a:off x="2476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140970</xdr:rowOff>
    </xdr:from>
    <xdr:to>
      <xdr:col>7</xdr:col>
      <xdr:colOff>187325</xdr:colOff>
      <xdr:row>30</xdr:row>
      <xdr:rowOff>71120</xdr:rowOff>
    </xdr:to>
    <xdr:sp macro="" textlink="">
      <xdr:nvSpPr>
        <xdr:cNvPr id="75" name="フローチャート: 判断 74">
          <a:extLst>
            <a:ext uri="{FF2B5EF4-FFF2-40B4-BE49-F238E27FC236}">
              <a16:creationId xmlns:a16="http://schemas.microsoft.com/office/drawing/2014/main" id="{1D935889-F3FD-4837-98C1-580CFEF7A74A}"/>
            </a:ext>
          </a:extLst>
        </xdr:cNvPr>
        <xdr:cNvSpPr/>
      </xdr:nvSpPr>
      <xdr:spPr>
        <a:xfrm>
          <a:off x="1714500" y="58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6B58B03-A6D3-4BE7-9DFB-B18847BD3F2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4C40020-8532-4C84-857F-4A5152E4074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6EEA856-813B-4ECE-ABD7-E9AB243D753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3742F0C-B90A-4811-BFE8-0417A099C7B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6BBDB52-9CF6-4894-822F-4D29CAE78AC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1" name="楕円 80">
          <a:extLst>
            <a:ext uri="{FF2B5EF4-FFF2-40B4-BE49-F238E27FC236}">
              <a16:creationId xmlns:a16="http://schemas.microsoft.com/office/drawing/2014/main" id="{16968908-B7C2-47AF-AB9A-08110B64CA1A}"/>
            </a:ext>
          </a:extLst>
        </xdr:cNvPr>
        <xdr:cNvSpPr/>
      </xdr:nvSpPr>
      <xdr:spPr>
        <a:xfrm>
          <a:off x="47117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id="{0D34E2C4-EDED-4867-A109-712674B35893}"/>
            </a:ext>
          </a:extLst>
        </xdr:cNvPr>
        <xdr:cNvSpPr txBox="1"/>
      </xdr:nvSpPr>
      <xdr:spPr>
        <a:xfrm>
          <a:off x="4813300" y="619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71543</xdr:rowOff>
    </xdr:from>
    <xdr:to>
      <xdr:col>19</xdr:col>
      <xdr:colOff>187325</xdr:colOff>
      <xdr:row>32</xdr:row>
      <xdr:rowOff>1693</xdr:rowOff>
    </xdr:to>
    <xdr:sp macro="" textlink="">
      <xdr:nvSpPr>
        <xdr:cNvPr id="83" name="楕円 82">
          <a:extLst>
            <a:ext uri="{FF2B5EF4-FFF2-40B4-BE49-F238E27FC236}">
              <a16:creationId xmlns:a16="http://schemas.microsoft.com/office/drawing/2014/main" id="{30D7F061-9202-4F76-886F-A02FE0B3F145}"/>
            </a:ext>
          </a:extLst>
        </xdr:cNvPr>
        <xdr:cNvSpPr/>
      </xdr:nvSpPr>
      <xdr:spPr>
        <a:xfrm>
          <a:off x="4000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122343</xdr:rowOff>
    </xdr:from>
    <xdr:to>
      <xdr:col>23</xdr:col>
      <xdr:colOff>85725</xdr:colOff>
      <xdr:row>32</xdr:row>
      <xdr:rowOff>4868</xdr:rowOff>
    </xdr:to>
    <xdr:cxnSp macro="">
      <xdr:nvCxnSpPr>
        <xdr:cNvPr id="84" name="直線コネクタ 83">
          <a:extLst>
            <a:ext uri="{FF2B5EF4-FFF2-40B4-BE49-F238E27FC236}">
              <a16:creationId xmlns:a16="http://schemas.microsoft.com/office/drawing/2014/main" id="{C14E2CAB-5FF3-4FA0-8A73-F67B550C6648}"/>
            </a:ext>
          </a:extLst>
        </xdr:cNvPr>
        <xdr:cNvCxnSpPr/>
      </xdr:nvCxnSpPr>
      <xdr:spPr>
        <a:xfrm>
          <a:off x="4051300" y="620881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31962</xdr:rowOff>
    </xdr:from>
    <xdr:to>
      <xdr:col>15</xdr:col>
      <xdr:colOff>187325</xdr:colOff>
      <xdr:row>31</xdr:row>
      <xdr:rowOff>133562</xdr:rowOff>
    </xdr:to>
    <xdr:sp macro="" textlink="">
      <xdr:nvSpPr>
        <xdr:cNvPr id="85" name="楕円 84">
          <a:extLst>
            <a:ext uri="{FF2B5EF4-FFF2-40B4-BE49-F238E27FC236}">
              <a16:creationId xmlns:a16="http://schemas.microsoft.com/office/drawing/2014/main" id="{8EC17FA0-1BF5-49D9-AEC7-113B10C77D8A}"/>
            </a:ext>
          </a:extLst>
        </xdr:cNvPr>
        <xdr:cNvSpPr/>
      </xdr:nvSpPr>
      <xdr:spPr>
        <a:xfrm>
          <a:off x="3238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82762</xdr:rowOff>
    </xdr:from>
    <xdr:to>
      <xdr:col>19</xdr:col>
      <xdr:colOff>136525</xdr:colOff>
      <xdr:row>31</xdr:row>
      <xdr:rowOff>122343</xdr:rowOff>
    </xdr:to>
    <xdr:cxnSp macro="">
      <xdr:nvCxnSpPr>
        <xdr:cNvPr id="86" name="直線コネクタ 85">
          <a:extLst>
            <a:ext uri="{FF2B5EF4-FFF2-40B4-BE49-F238E27FC236}">
              <a16:creationId xmlns:a16="http://schemas.microsoft.com/office/drawing/2014/main" id="{8ED821F4-A963-4F86-BF5E-2C6981395977}"/>
            </a:ext>
          </a:extLst>
        </xdr:cNvPr>
        <xdr:cNvCxnSpPr/>
      </xdr:nvCxnSpPr>
      <xdr:spPr>
        <a:xfrm>
          <a:off x="3289300" y="616923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87" name="楕円 86">
          <a:extLst>
            <a:ext uri="{FF2B5EF4-FFF2-40B4-BE49-F238E27FC236}">
              <a16:creationId xmlns:a16="http://schemas.microsoft.com/office/drawing/2014/main" id="{E7DEF246-80CF-4327-AAEA-705743621931}"/>
            </a:ext>
          </a:extLst>
        </xdr:cNvPr>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28787</xdr:rowOff>
    </xdr:from>
    <xdr:to>
      <xdr:col>15</xdr:col>
      <xdr:colOff>136525</xdr:colOff>
      <xdr:row>31</xdr:row>
      <xdr:rowOff>82762</xdr:rowOff>
    </xdr:to>
    <xdr:cxnSp macro="">
      <xdr:nvCxnSpPr>
        <xdr:cNvPr id="88" name="直線コネクタ 87">
          <a:extLst>
            <a:ext uri="{FF2B5EF4-FFF2-40B4-BE49-F238E27FC236}">
              <a16:creationId xmlns:a16="http://schemas.microsoft.com/office/drawing/2014/main" id="{03AD2E89-56A0-4457-AF4B-ACBDD965FA68}"/>
            </a:ext>
          </a:extLst>
        </xdr:cNvPr>
        <xdr:cNvCxnSpPr/>
      </xdr:nvCxnSpPr>
      <xdr:spPr>
        <a:xfrm>
          <a:off x="2527300" y="611526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F1F086D6-5BF8-462D-B211-F5865E0C392C}"/>
            </a:ext>
          </a:extLst>
        </xdr:cNvPr>
        <xdr:cNvSpPr/>
      </xdr:nvSpPr>
      <xdr:spPr>
        <a:xfrm>
          <a:off x="1714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31</xdr:row>
      <xdr:rowOff>28787</xdr:rowOff>
    </xdr:to>
    <xdr:cxnSp macro="">
      <xdr:nvCxnSpPr>
        <xdr:cNvPr id="90" name="直線コネクタ 89">
          <a:extLst>
            <a:ext uri="{FF2B5EF4-FFF2-40B4-BE49-F238E27FC236}">
              <a16:creationId xmlns:a16="http://schemas.microsoft.com/office/drawing/2014/main" id="{2BE6391E-0BF9-4238-9E67-1FA97879079E}"/>
            </a:ext>
          </a:extLst>
        </xdr:cNvPr>
        <xdr:cNvCxnSpPr/>
      </xdr:nvCxnSpPr>
      <xdr:spPr>
        <a:xfrm>
          <a:off x="1765300" y="606128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1" name="n_1aveValue有形固定資産減価償却率">
          <a:extLst>
            <a:ext uri="{FF2B5EF4-FFF2-40B4-BE49-F238E27FC236}">
              <a16:creationId xmlns:a16="http://schemas.microsoft.com/office/drawing/2014/main" id="{1553A668-0A9A-4853-9663-76FEC5B53BFF}"/>
            </a:ext>
          </a:extLst>
        </xdr:cNvPr>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92" name="n_2aveValue有形固定資産減価償却率">
          <a:extLst>
            <a:ext uri="{FF2B5EF4-FFF2-40B4-BE49-F238E27FC236}">
              <a16:creationId xmlns:a16="http://schemas.microsoft.com/office/drawing/2014/main" id="{AC1A1D13-AD04-4267-90DF-45BC37C7F388}"/>
            </a:ext>
          </a:extLst>
        </xdr:cNvPr>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3" name="n_3aveValue有形固定資産減価償却率">
          <a:extLst>
            <a:ext uri="{FF2B5EF4-FFF2-40B4-BE49-F238E27FC236}">
              <a16:creationId xmlns:a16="http://schemas.microsoft.com/office/drawing/2014/main" id="{C6129A9D-1C58-45EA-97E0-3961FBAB546D}"/>
            </a:ext>
          </a:extLst>
        </xdr:cNvPr>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87647</xdr:rowOff>
    </xdr:from>
    <xdr:ext cx="405111" cy="259045"/>
    <xdr:sp macro="" textlink="">
      <xdr:nvSpPr>
        <xdr:cNvPr id="94" name="n_4aveValue有形固定資産減価償却率">
          <a:extLst>
            <a:ext uri="{FF2B5EF4-FFF2-40B4-BE49-F238E27FC236}">
              <a16:creationId xmlns:a16="http://schemas.microsoft.com/office/drawing/2014/main" id="{B3E0FFA2-10BC-4DD1-8286-11E0D5BD503B}"/>
            </a:ext>
          </a:extLst>
        </xdr:cNvPr>
        <xdr:cNvSpPr txBox="1"/>
      </xdr:nvSpPr>
      <xdr:spPr>
        <a:xfrm>
          <a:off x="1562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164270</xdr:rowOff>
    </xdr:from>
    <xdr:ext cx="405111" cy="259045"/>
    <xdr:sp macro="" textlink="">
      <xdr:nvSpPr>
        <xdr:cNvPr id="95" name="n_1mainValue有形固定資産減価償却率">
          <a:extLst>
            <a:ext uri="{FF2B5EF4-FFF2-40B4-BE49-F238E27FC236}">
              <a16:creationId xmlns:a16="http://schemas.microsoft.com/office/drawing/2014/main" id="{636E74F3-A616-47DA-9833-E8B6C8AFDC8B}"/>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124689</xdr:rowOff>
    </xdr:from>
    <xdr:ext cx="405111" cy="259045"/>
    <xdr:sp macro="" textlink="">
      <xdr:nvSpPr>
        <xdr:cNvPr id="96" name="n_2mainValue有形固定資産減価償却率">
          <a:extLst>
            <a:ext uri="{FF2B5EF4-FFF2-40B4-BE49-F238E27FC236}">
              <a16:creationId xmlns:a16="http://schemas.microsoft.com/office/drawing/2014/main" id="{25D232BE-271F-4BCA-ABC2-05E735CA495D}"/>
            </a:ext>
          </a:extLst>
        </xdr:cNvPr>
        <xdr:cNvSpPr txBox="1"/>
      </xdr:nvSpPr>
      <xdr:spPr>
        <a:xfrm>
          <a:off x="3086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97" name="n_3mainValue有形固定資産減価償却率">
          <a:extLst>
            <a:ext uri="{FF2B5EF4-FFF2-40B4-BE49-F238E27FC236}">
              <a16:creationId xmlns:a16="http://schemas.microsoft.com/office/drawing/2014/main" id="{CADB4961-E136-4EEF-ADB3-79233985C7B6}"/>
            </a:ext>
          </a:extLst>
        </xdr:cNvPr>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mainValue有形固定資産減価償却率">
          <a:extLst>
            <a:ext uri="{FF2B5EF4-FFF2-40B4-BE49-F238E27FC236}">
              <a16:creationId xmlns:a16="http://schemas.microsoft.com/office/drawing/2014/main" id="{7C461074-BAFF-48B5-92EF-2C1C6E225862}"/>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8340BFB-6DE6-4971-9083-5337F92252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B7262AF-B2A5-4C92-BCEA-3D710BF64CE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E85F0CA-7FD3-45DA-9CAF-68E4926035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B8E8970-C5A2-44E2-A36C-7ABD08AA62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1DB34A2-2B06-4E6A-B23E-B645B51ED91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449EF8D-8D06-4B59-A0B9-208D1BBB490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7B303D4-E779-4A0E-8470-89DFFEEB96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7875BA4-B451-4882-B3AF-B11F711F125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71C0398-8585-4456-BA38-3F985818B1A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227B930-1A29-438F-AE2B-B48CA0D030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E7931E5-1418-447C-8B8C-5853F96F26E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20AFEFC-4953-4A6F-A1FE-604BF82DAF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96BE272-EF5F-4251-9E94-DBB53FA380C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債務償還比率は、債務負担行為に基づく支出予定額は減少したものの、元利償還金の額が増加したことや、特定財源の額が減少したこと等から、令和３年度と比較して増加した。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頻発する災害による災害復旧事業債の増や公共施設の大規模改修等による公債費の増など将来負担額の増が見込まれるため、毎年長期総合計画の見直し及び財政計画の作成を通じて、公債費、繰出金、負担金等の動向なども踏まえて、指標の適正な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04967EF-0DC4-4D8F-B376-E3019D5934D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BED016E-188C-46EE-9708-ACA1AB5D101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F62AAF7-5304-4264-BB07-E926E8B21D4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190AD76-24EF-4383-9646-4B2EE802F27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D0E40DB-AC82-4099-BDF2-08F7DD7FC62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629211B-819D-41F4-AB5A-1A8E29911FF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735D6CF-8CA8-4126-8600-38B2C5B7216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7EE098D-013A-4367-B33E-AB02A8828E5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038C3FC-7D27-4094-808F-76AEF02282F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16DD828-EA51-4A90-BA32-52745A1345D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86A490E-9FA8-4D41-A38F-E7251FB4B17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9A4A89D-B2E0-4B77-869A-4CEEA8BB1E5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A7ED653-AC3C-49AB-8A6A-DEC1FF801EE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C32EF47-EA7E-48A9-AA08-FC51B90448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3622915-3464-4D27-8997-47D5174E1B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a:extLst>
            <a:ext uri="{FF2B5EF4-FFF2-40B4-BE49-F238E27FC236}">
              <a16:creationId xmlns:a16="http://schemas.microsoft.com/office/drawing/2014/main" id="{60EE12B5-723D-4DF4-90C8-A25FFD884451}"/>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a:extLst>
            <a:ext uri="{FF2B5EF4-FFF2-40B4-BE49-F238E27FC236}">
              <a16:creationId xmlns:a16="http://schemas.microsoft.com/office/drawing/2014/main" id="{62E5F81B-E44E-4DB1-8D3B-6F90F7ECCEAA}"/>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a:extLst>
            <a:ext uri="{FF2B5EF4-FFF2-40B4-BE49-F238E27FC236}">
              <a16:creationId xmlns:a16="http://schemas.microsoft.com/office/drawing/2014/main" id="{4CEE3B1B-9B0A-41FA-A885-7BAD51795A4A}"/>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D744FFC-8E4E-45F6-93D8-0F77ECD7273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59A4F3C-9E61-4D1A-ABFA-5EAA00121A8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a:extLst>
            <a:ext uri="{FF2B5EF4-FFF2-40B4-BE49-F238E27FC236}">
              <a16:creationId xmlns:a16="http://schemas.microsoft.com/office/drawing/2014/main" id="{15EF938F-C42C-4A81-BF25-B758F0954F7E}"/>
            </a:ext>
          </a:extLst>
        </xdr:cNvPr>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a:extLst>
            <a:ext uri="{FF2B5EF4-FFF2-40B4-BE49-F238E27FC236}">
              <a16:creationId xmlns:a16="http://schemas.microsoft.com/office/drawing/2014/main" id="{6BD35F06-71DA-44AE-9CAF-3C746B4055D5}"/>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a:extLst>
            <a:ext uri="{FF2B5EF4-FFF2-40B4-BE49-F238E27FC236}">
              <a16:creationId xmlns:a16="http://schemas.microsoft.com/office/drawing/2014/main" id="{6D37A026-6F6D-4CD3-AB0A-80C90A7CE1D8}"/>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17808</xdr:rowOff>
    </xdr:from>
    <xdr:to>
      <xdr:col>68</xdr:col>
      <xdr:colOff>123825</xdr:colOff>
      <xdr:row>31</xdr:row>
      <xdr:rowOff>119408</xdr:rowOff>
    </xdr:to>
    <xdr:sp macro="" textlink="">
      <xdr:nvSpPr>
        <xdr:cNvPr id="135" name="フローチャート: 判断 134">
          <a:extLst>
            <a:ext uri="{FF2B5EF4-FFF2-40B4-BE49-F238E27FC236}">
              <a16:creationId xmlns:a16="http://schemas.microsoft.com/office/drawing/2014/main" id="{917FB417-7F18-42F8-91A6-BEEE099D56E5}"/>
            </a:ext>
          </a:extLst>
        </xdr:cNvPr>
        <xdr:cNvSpPr/>
      </xdr:nvSpPr>
      <xdr:spPr>
        <a:xfrm>
          <a:off x="13271500" y="610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4854</xdr:rowOff>
    </xdr:from>
    <xdr:to>
      <xdr:col>64</xdr:col>
      <xdr:colOff>123825</xdr:colOff>
      <xdr:row>31</xdr:row>
      <xdr:rowOff>106454</xdr:rowOff>
    </xdr:to>
    <xdr:sp macro="" textlink="">
      <xdr:nvSpPr>
        <xdr:cNvPr id="136" name="フローチャート: 判断 135">
          <a:extLst>
            <a:ext uri="{FF2B5EF4-FFF2-40B4-BE49-F238E27FC236}">
              <a16:creationId xmlns:a16="http://schemas.microsoft.com/office/drawing/2014/main" id="{5C463316-202F-45CB-ADC2-5CEEDD680B06}"/>
            </a:ext>
          </a:extLst>
        </xdr:cNvPr>
        <xdr:cNvSpPr/>
      </xdr:nvSpPr>
      <xdr:spPr>
        <a:xfrm>
          <a:off x="12509500" y="60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84427</xdr:rowOff>
    </xdr:from>
    <xdr:to>
      <xdr:col>60</xdr:col>
      <xdr:colOff>123825</xdr:colOff>
      <xdr:row>31</xdr:row>
      <xdr:rowOff>14577</xdr:rowOff>
    </xdr:to>
    <xdr:sp macro="" textlink="">
      <xdr:nvSpPr>
        <xdr:cNvPr id="137" name="フローチャート: 判断 136">
          <a:extLst>
            <a:ext uri="{FF2B5EF4-FFF2-40B4-BE49-F238E27FC236}">
              <a16:creationId xmlns:a16="http://schemas.microsoft.com/office/drawing/2014/main" id="{154F7FF5-6E8B-42FB-B661-0CE48755CB9F}"/>
            </a:ext>
          </a:extLst>
        </xdr:cNvPr>
        <xdr:cNvSpPr/>
      </xdr:nvSpPr>
      <xdr:spPr>
        <a:xfrm>
          <a:off x="11747500" y="599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4D3E573-15A9-4D33-AE0A-E44D44753D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A1BFA11-3C67-4D7C-B882-1AC987ADC4B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70D4314-AF37-44CB-A580-38301749A7E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E824FFA-E59A-45A7-889A-2E5E70D1EED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1FD0057-6849-485C-B0BF-2807FA5168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164310</xdr:rowOff>
    </xdr:from>
    <xdr:to>
      <xdr:col>76</xdr:col>
      <xdr:colOff>73025</xdr:colOff>
      <xdr:row>31</xdr:row>
      <xdr:rowOff>94460</xdr:rowOff>
    </xdr:to>
    <xdr:sp macro="" textlink="">
      <xdr:nvSpPr>
        <xdr:cNvPr id="143" name="楕円 142">
          <a:extLst>
            <a:ext uri="{FF2B5EF4-FFF2-40B4-BE49-F238E27FC236}">
              <a16:creationId xmlns:a16="http://schemas.microsoft.com/office/drawing/2014/main" id="{8F80FA69-4D5E-4EAF-9FA8-16A93D0D56FD}"/>
            </a:ext>
          </a:extLst>
        </xdr:cNvPr>
        <xdr:cNvSpPr/>
      </xdr:nvSpPr>
      <xdr:spPr>
        <a:xfrm>
          <a:off x="14744700" y="60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142737</xdr:rowOff>
    </xdr:from>
    <xdr:ext cx="469744" cy="259045"/>
    <xdr:sp macro="" textlink="">
      <xdr:nvSpPr>
        <xdr:cNvPr id="144" name="債務償還比率該当値テキスト">
          <a:extLst>
            <a:ext uri="{FF2B5EF4-FFF2-40B4-BE49-F238E27FC236}">
              <a16:creationId xmlns:a16="http://schemas.microsoft.com/office/drawing/2014/main" id="{580B7B74-37C9-455B-9CC9-622FE0904B3A}"/>
            </a:ext>
          </a:extLst>
        </xdr:cNvPr>
        <xdr:cNvSpPr txBox="1"/>
      </xdr:nvSpPr>
      <xdr:spPr>
        <a:xfrm>
          <a:off x="14846300" y="605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41727</xdr:rowOff>
    </xdr:from>
    <xdr:to>
      <xdr:col>72</xdr:col>
      <xdr:colOff>123825</xdr:colOff>
      <xdr:row>30</xdr:row>
      <xdr:rowOff>143327</xdr:rowOff>
    </xdr:to>
    <xdr:sp macro="" textlink="">
      <xdr:nvSpPr>
        <xdr:cNvPr id="145" name="楕円 144">
          <a:extLst>
            <a:ext uri="{FF2B5EF4-FFF2-40B4-BE49-F238E27FC236}">
              <a16:creationId xmlns:a16="http://schemas.microsoft.com/office/drawing/2014/main" id="{22BB9C40-2979-44F9-8241-D037471F919D}"/>
            </a:ext>
          </a:extLst>
        </xdr:cNvPr>
        <xdr:cNvSpPr/>
      </xdr:nvSpPr>
      <xdr:spPr>
        <a:xfrm>
          <a:off x="14033500" y="59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92527</xdr:rowOff>
    </xdr:from>
    <xdr:to>
      <xdr:col>76</xdr:col>
      <xdr:colOff>22225</xdr:colOff>
      <xdr:row>31</xdr:row>
      <xdr:rowOff>43660</xdr:rowOff>
    </xdr:to>
    <xdr:cxnSp macro="">
      <xdr:nvCxnSpPr>
        <xdr:cNvPr id="146" name="直線コネクタ 145">
          <a:extLst>
            <a:ext uri="{FF2B5EF4-FFF2-40B4-BE49-F238E27FC236}">
              <a16:creationId xmlns:a16="http://schemas.microsoft.com/office/drawing/2014/main" id="{AEE62994-92A4-4DAF-BE37-429731EB6DB9}"/>
            </a:ext>
          </a:extLst>
        </xdr:cNvPr>
        <xdr:cNvCxnSpPr/>
      </xdr:nvCxnSpPr>
      <xdr:spPr>
        <a:xfrm>
          <a:off x="14084300" y="6007552"/>
          <a:ext cx="711200" cy="1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47674</xdr:rowOff>
    </xdr:from>
    <xdr:to>
      <xdr:col>68</xdr:col>
      <xdr:colOff>123825</xdr:colOff>
      <xdr:row>31</xdr:row>
      <xdr:rowOff>149274</xdr:rowOff>
    </xdr:to>
    <xdr:sp macro="" textlink="">
      <xdr:nvSpPr>
        <xdr:cNvPr id="147" name="楕円 146">
          <a:extLst>
            <a:ext uri="{FF2B5EF4-FFF2-40B4-BE49-F238E27FC236}">
              <a16:creationId xmlns:a16="http://schemas.microsoft.com/office/drawing/2014/main" id="{F6F7C871-22AA-4203-B42E-BE458DFBDD74}"/>
            </a:ext>
          </a:extLst>
        </xdr:cNvPr>
        <xdr:cNvSpPr/>
      </xdr:nvSpPr>
      <xdr:spPr>
        <a:xfrm>
          <a:off x="13271500" y="61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92527</xdr:rowOff>
    </xdr:from>
    <xdr:to>
      <xdr:col>72</xdr:col>
      <xdr:colOff>73025</xdr:colOff>
      <xdr:row>31</xdr:row>
      <xdr:rowOff>98474</xdr:rowOff>
    </xdr:to>
    <xdr:cxnSp macro="">
      <xdr:nvCxnSpPr>
        <xdr:cNvPr id="148" name="直線コネクタ 147">
          <a:extLst>
            <a:ext uri="{FF2B5EF4-FFF2-40B4-BE49-F238E27FC236}">
              <a16:creationId xmlns:a16="http://schemas.microsoft.com/office/drawing/2014/main" id="{C983FE92-4C16-4396-B05C-7C80650DEAF8}"/>
            </a:ext>
          </a:extLst>
        </xdr:cNvPr>
        <xdr:cNvCxnSpPr/>
      </xdr:nvCxnSpPr>
      <xdr:spPr>
        <a:xfrm flipV="1">
          <a:off x="13322300" y="6007552"/>
          <a:ext cx="762000" cy="1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116882</xdr:rowOff>
    </xdr:from>
    <xdr:to>
      <xdr:col>64</xdr:col>
      <xdr:colOff>123825</xdr:colOff>
      <xdr:row>32</xdr:row>
      <xdr:rowOff>47032</xdr:rowOff>
    </xdr:to>
    <xdr:sp macro="" textlink="">
      <xdr:nvSpPr>
        <xdr:cNvPr id="149" name="楕円 148">
          <a:extLst>
            <a:ext uri="{FF2B5EF4-FFF2-40B4-BE49-F238E27FC236}">
              <a16:creationId xmlns:a16="http://schemas.microsoft.com/office/drawing/2014/main" id="{66F18FFE-EC40-44AC-BE71-950ADFC647A0}"/>
            </a:ext>
          </a:extLst>
        </xdr:cNvPr>
        <xdr:cNvSpPr/>
      </xdr:nvSpPr>
      <xdr:spPr>
        <a:xfrm>
          <a:off x="12509500" y="62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98474</xdr:rowOff>
    </xdr:from>
    <xdr:to>
      <xdr:col>68</xdr:col>
      <xdr:colOff>73025</xdr:colOff>
      <xdr:row>31</xdr:row>
      <xdr:rowOff>167682</xdr:rowOff>
    </xdr:to>
    <xdr:cxnSp macro="">
      <xdr:nvCxnSpPr>
        <xdr:cNvPr id="150" name="直線コネクタ 149">
          <a:extLst>
            <a:ext uri="{FF2B5EF4-FFF2-40B4-BE49-F238E27FC236}">
              <a16:creationId xmlns:a16="http://schemas.microsoft.com/office/drawing/2014/main" id="{D82B660F-C1BE-4C66-B1D1-8DAEDC3E9443}"/>
            </a:ext>
          </a:extLst>
        </xdr:cNvPr>
        <xdr:cNvCxnSpPr/>
      </xdr:nvCxnSpPr>
      <xdr:spPr>
        <a:xfrm flipV="1">
          <a:off x="12560300" y="6184949"/>
          <a:ext cx="762000" cy="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21047</xdr:rowOff>
    </xdr:from>
    <xdr:to>
      <xdr:col>60</xdr:col>
      <xdr:colOff>123825</xdr:colOff>
      <xdr:row>31</xdr:row>
      <xdr:rowOff>122647</xdr:rowOff>
    </xdr:to>
    <xdr:sp macro="" textlink="">
      <xdr:nvSpPr>
        <xdr:cNvPr id="151" name="楕円 150">
          <a:extLst>
            <a:ext uri="{FF2B5EF4-FFF2-40B4-BE49-F238E27FC236}">
              <a16:creationId xmlns:a16="http://schemas.microsoft.com/office/drawing/2014/main" id="{A347A0EC-8FE5-428C-9A04-BAA490DE7ECD}"/>
            </a:ext>
          </a:extLst>
        </xdr:cNvPr>
        <xdr:cNvSpPr/>
      </xdr:nvSpPr>
      <xdr:spPr>
        <a:xfrm>
          <a:off x="11747500" y="61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71847</xdr:rowOff>
    </xdr:from>
    <xdr:to>
      <xdr:col>64</xdr:col>
      <xdr:colOff>73025</xdr:colOff>
      <xdr:row>31</xdr:row>
      <xdr:rowOff>167682</xdr:rowOff>
    </xdr:to>
    <xdr:cxnSp macro="">
      <xdr:nvCxnSpPr>
        <xdr:cNvPr id="152" name="直線コネクタ 151">
          <a:extLst>
            <a:ext uri="{FF2B5EF4-FFF2-40B4-BE49-F238E27FC236}">
              <a16:creationId xmlns:a16="http://schemas.microsoft.com/office/drawing/2014/main" id="{E0A9CC2B-D53F-4B87-B1C9-8A1B19D6AC89}"/>
            </a:ext>
          </a:extLst>
        </xdr:cNvPr>
        <xdr:cNvCxnSpPr/>
      </xdr:nvCxnSpPr>
      <xdr:spPr>
        <a:xfrm>
          <a:off x="11798300" y="6158322"/>
          <a:ext cx="762000" cy="9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a:extLst>
            <a:ext uri="{FF2B5EF4-FFF2-40B4-BE49-F238E27FC236}">
              <a16:creationId xmlns:a16="http://schemas.microsoft.com/office/drawing/2014/main" id="{43FF59B9-9B9F-4895-A1CE-F6A06A14E719}"/>
            </a:ext>
          </a:extLst>
        </xdr:cNvPr>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135935</xdr:rowOff>
    </xdr:from>
    <xdr:ext cx="469744" cy="259045"/>
    <xdr:sp macro="" textlink="">
      <xdr:nvSpPr>
        <xdr:cNvPr id="154" name="n_2aveValue債務償還比率">
          <a:extLst>
            <a:ext uri="{FF2B5EF4-FFF2-40B4-BE49-F238E27FC236}">
              <a16:creationId xmlns:a16="http://schemas.microsoft.com/office/drawing/2014/main" id="{DC1D5287-8123-4350-B5ED-7DC7ECEC3BA2}"/>
            </a:ext>
          </a:extLst>
        </xdr:cNvPr>
        <xdr:cNvSpPr txBox="1"/>
      </xdr:nvSpPr>
      <xdr:spPr>
        <a:xfrm>
          <a:off x="13087427" y="587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122981</xdr:rowOff>
    </xdr:from>
    <xdr:ext cx="469744" cy="259045"/>
    <xdr:sp macro="" textlink="">
      <xdr:nvSpPr>
        <xdr:cNvPr id="155" name="n_3aveValue債務償還比率">
          <a:extLst>
            <a:ext uri="{FF2B5EF4-FFF2-40B4-BE49-F238E27FC236}">
              <a16:creationId xmlns:a16="http://schemas.microsoft.com/office/drawing/2014/main" id="{AAFC00BE-34AC-4104-9226-005EBD1BEE05}"/>
            </a:ext>
          </a:extLst>
        </xdr:cNvPr>
        <xdr:cNvSpPr txBox="1"/>
      </xdr:nvSpPr>
      <xdr:spPr>
        <a:xfrm>
          <a:off x="12325427" y="58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31104</xdr:rowOff>
    </xdr:from>
    <xdr:ext cx="469744" cy="259045"/>
    <xdr:sp macro="" textlink="">
      <xdr:nvSpPr>
        <xdr:cNvPr id="156" name="n_4aveValue債務償還比率">
          <a:extLst>
            <a:ext uri="{FF2B5EF4-FFF2-40B4-BE49-F238E27FC236}">
              <a16:creationId xmlns:a16="http://schemas.microsoft.com/office/drawing/2014/main" id="{C2D08BB2-809A-470B-BCBE-A400A0BB1D58}"/>
            </a:ext>
          </a:extLst>
        </xdr:cNvPr>
        <xdr:cNvSpPr txBox="1"/>
      </xdr:nvSpPr>
      <xdr:spPr>
        <a:xfrm>
          <a:off x="11563427" y="577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134454</xdr:rowOff>
    </xdr:from>
    <xdr:ext cx="469744" cy="259045"/>
    <xdr:sp macro="" textlink="">
      <xdr:nvSpPr>
        <xdr:cNvPr id="157" name="n_1mainValue債務償還比率">
          <a:extLst>
            <a:ext uri="{FF2B5EF4-FFF2-40B4-BE49-F238E27FC236}">
              <a16:creationId xmlns:a16="http://schemas.microsoft.com/office/drawing/2014/main" id="{4F7A4F92-25F7-4F74-861D-015202056B8B}"/>
            </a:ext>
          </a:extLst>
        </xdr:cNvPr>
        <xdr:cNvSpPr txBox="1"/>
      </xdr:nvSpPr>
      <xdr:spPr>
        <a:xfrm>
          <a:off x="13836727" y="604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140401</xdr:rowOff>
    </xdr:from>
    <xdr:ext cx="469744" cy="259045"/>
    <xdr:sp macro="" textlink="">
      <xdr:nvSpPr>
        <xdr:cNvPr id="158" name="n_2mainValue債務償還比率">
          <a:extLst>
            <a:ext uri="{FF2B5EF4-FFF2-40B4-BE49-F238E27FC236}">
              <a16:creationId xmlns:a16="http://schemas.microsoft.com/office/drawing/2014/main" id="{6B23AA2E-1FFE-4324-9EF9-121C0EAA66F5}"/>
            </a:ext>
          </a:extLst>
        </xdr:cNvPr>
        <xdr:cNvSpPr txBox="1"/>
      </xdr:nvSpPr>
      <xdr:spPr>
        <a:xfrm>
          <a:off x="13087427" y="62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38159</xdr:rowOff>
    </xdr:from>
    <xdr:ext cx="469744" cy="259045"/>
    <xdr:sp macro="" textlink="">
      <xdr:nvSpPr>
        <xdr:cNvPr id="159" name="n_3mainValue債務償還比率">
          <a:extLst>
            <a:ext uri="{FF2B5EF4-FFF2-40B4-BE49-F238E27FC236}">
              <a16:creationId xmlns:a16="http://schemas.microsoft.com/office/drawing/2014/main" id="{5789301B-AB0A-4C77-8D2D-979D74E64AEC}"/>
            </a:ext>
          </a:extLst>
        </xdr:cNvPr>
        <xdr:cNvSpPr txBox="1"/>
      </xdr:nvSpPr>
      <xdr:spPr>
        <a:xfrm>
          <a:off x="12325427" y="629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113774</xdr:rowOff>
    </xdr:from>
    <xdr:ext cx="469744" cy="259045"/>
    <xdr:sp macro="" textlink="">
      <xdr:nvSpPr>
        <xdr:cNvPr id="160" name="n_4mainValue債務償還比率">
          <a:extLst>
            <a:ext uri="{FF2B5EF4-FFF2-40B4-BE49-F238E27FC236}">
              <a16:creationId xmlns:a16="http://schemas.microsoft.com/office/drawing/2014/main" id="{0FF23A19-48F6-4BD0-8E97-2C3867D25681}"/>
            </a:ext>
          </a:extLst>
        </xdr:cNvPr>
        <xdr:cNvSpPr txBox="1"/>
      </xdr:nvSpPr>
      <xdr:spPr>
        <a:xfrm>
          <a:off x="11563427" y="62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F5CF5D9-CC0E-47A2-8548-ECE4ECA1B43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5BEBF7D-33C8-4D3B-9262-76A647F341D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49D09BE-F094-432C-9079-EE39714130A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25AF1C9-4A20-4B4D-99EA-AB875461096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BE7F2CA-B325-4F18-B807-C9A56A64C92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49211D0-F003-44D9-99E1-0CED4CCDAB6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5F6545-EA40-465E-9E83-B51A640429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F3B5C6-15B0-48F5-908A-7ACED76448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00FB51-8724-4A03-8F09-1978359516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BC9105-70EC-4EBB-9F9A-5CE7F5C036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392AF0-63E0-40FB-BADC-E32B4FE30C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EA707B-2DBD-4EE7-B566-AF4702D9F0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CAFD85-5CE8-479A-95DD-A990F1A8DF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632E5E-9821-4A76-B677-78B8EDB906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F7ED59-B132-4364-B23D-345BDDAAF6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524691-E33F-44E2-A5E8-0B8130368C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52,162
51,673
344.42
33,655,397
31,372,576
1,688,890
16,890,830
32,562,920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C656F9-DA94-4617-A2ED-7EA8F5E6AA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32DEFC-0376-4D63-94FB-D0E56B78F7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9CBA29-2D28-4368-8149-2A9E0B9692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3AE6FF-60E4-4D3E-9E95-CC0B87721A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3F559A-990C-4506-87E4-D8BF14A12C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4253B3-BA94-4E69-B828-C60DA2A06CB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8C7EC5-BE08-436D-89E3-E1EB57F103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7D1ADF-09CE-4A49-8AE5-7F055F1202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4A331E-B136-4F2A-A02D-8849A471E9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9FBCA2-D2F1-4551-9EE3-811CDE69E4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1EF9A8-47CA-43D0-96B9-869CEAAC06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BEC9C4-81CD-4DCD-AC3E-074B8804E1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A2A1C4-9FF6-4DE6-8EB9-57BFBD9C6A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F04E44-D4A6-46E5-BDCA-222B94DD05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8D5492-0226-48FD-B6CE-CBF5C8882A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9EA88A-FEE3-4541-9F6B-FF79DECEC7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72E072-824B-4377-BFD2-7F086A0F94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6EF1CD-913B-4F4B-81DF-06F255E6E5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407B51-3B95-43B1-BB9A-9D8D55BF42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D37F4A-222A-4931-91FD-C5CB7CB29A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EAB23A-F422-49BD-8BE1-2C1A7A356E2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3C85F2-5FDA-433D-8F08-D39481BDA96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0914DC-D5B5-4A78-B00F-498FA69733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7ED8B2-DBA7-4636-8866-CB869C8F15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D9FD1F-8848-4362-BBC9-9DBA31D170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16E735-01B4-4B29-9592-12C2334027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607FCA-F76F-4897-B4FF-C6F7B7A85F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73C309-4C09-4260-9322-F7A22657107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A43D9F-0249-4F68-A6D1-750F3BAF18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E25112-679F-40F4-87A2-6AB4E8FD68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32DC03-194D-41CA-ADC6-EF4C99F1A8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034470-0F41-4A86-8793-1F7F24BC92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9EEDD0-037D-46F7-948D-BE4026B2F8C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29642F2-0E7C-490C-9592-8A0F24770B4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1E9795-5A5B-45FD-83B8-88631FCDBB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B16FDC-7209-4D64-9CB5-A67C4FCD6AD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7B2580-0DB6-43D0-8041-DAEC72762D3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A3AC9AE-B353-431E-89A6-2259B788F11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2A4AB1-0C82-4CEE-B3B8-EE1D4476397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27C7C7B-2442-430F-9E30-5E332DE83AD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E91DAF-CA63-47A4-BD49-11F8AC177DB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420E367-B6BA-4E39-A9B5-00D435C7199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3DCCFA4-A964-426D-8D54-5D96A5CC70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13E563-66B6-40B1-AA4F-34298DC0A73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2A4C118-C90F-4136-B7B7-EF36E25671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A0EAFBC6-8C46-4B72-8146-EC6BEFDAF807}"/>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F1571603-1A18-4EDE-9E6A-AF8472C2300D}"/>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D2A3A753-793F-44F2-B17F-BB8815D84520}"/>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980E135F-44ED-4EED-A6B4-8E88F89C2082}"/>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3673EBC1-AF7E-4D4C-944B-1EB70A775E84}"/>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A6A2CAB3-8209-46A1-9DF6-8FB75C94614D}"/>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7C874F81-A32F-491C-BB18-ABC626D29539}"/>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231C520B-BDD1-4C69-8E5B-A3538792721F}"/>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5" name="フローチャート: 判断 64">
          <a:extLst>
            <a:ext uri="{FF2B5EF4-FFF2-40B4-BE49-F238E27FC236}">
              <a16:creationId xmlns:a16="http://schemas.microsoft.com/office/drawing/2014/main" id="{80F0A31D-E32A-4D25-9AD9-AA4720104436}"/>
            </a:ext>
          </a:extLst>
        </xdr:cNvPr>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46355</xdr:rowOff>
    </xdr:from>
    <xdr:to>
      <xdr:col>10</xdr:col>
      <xdr:colOff>165100</xdr:colOff>
      <xdr:row>37</xdr:row>
      <xdr:rowOff>147955</xdr:rowOff>
    </xdr:to>
    <xdr:sp macro="" textlink="">
      <xdr:nvSpPr>
        <xdr:cNvPr id="66" name="フローチャート: 判断 65">
          <a:extLst>
            <a:ext uri="{FF2B5EF4-FFF2-40B4-BE49-F238E27FC236}">
              <a16:creationId xmlns:a16="http://schemas.microsoft.com/office/drawing/2014/main" id="{23F17156-93B3-4622-914C-BBCE468332B4}"/>
            </a:ext>
          </a:extLst>
        </xdr:cNvPr>
        <xdr:cNvSpPr/>
      </xdr:nvSpPr>
      <xdr:spPr>
        <a:xfrm>
          <a:off x="196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168275</xdr:rowOff>
    </xdr:from>
    <xdr:to>
      <xdr:col>6</xdr:col>
      <xdr:colOff>38100</xdr:colOff>
      <xdr:row>37</xdr:row>
      <xdr:rowOff>98425</xdr:rowOff>
    </xdr:to>
    <xdr:sp macro="" textlink="">
      <xdr:nvSpPr>
        <xdr:cNvPr id="67" name="フローチャート: 判断 66">
          <a:extLst>
            <a:ext uri="{FF2B5EF4-FFF2-40B4-BE49-F238E27FC236}">
              <a16:creationId xmlns:a16="http://schemas.microsoft.com/office/drawing/2014/main" id="{0C9E67F7-83E5-44A6-99E4-924F88FF327D}"/>
            </a:ext>
          </a:extLst>
        </xdr:cNvPr>
        <xdr:cNvSpPr/>
      </xdr:nvSpPr>
      <xdr:spPr>
        <a:xfrm>
          <a:off x="1079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EC35DF1-1574-4B94-9A5C-458FF12FD87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A4BADB-D46E-4B9B-83F2-A51DA28F0D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5FB58E-72FA-493D-AAD5-88CC689468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0355F3-4905-4286-8918-53A705B941F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515532-FAB1-40A4-A751-83195D9F3C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73" name="楕円 72">
          <a:extLst>
            <a:ext uri="{FF2B5EF4-FFF2-40B4-BE49-F238E27FC236}">
              <a16:creationId xmlns:a16="http://schemas.microsoft.com/office/drawing/2014/main" id="{2EDB7614-31B7-4B46-9204-9881005D29EF}"/>
            </a:ext>
          </a:extLst>
        </xdr:cNvPr>
        <xdr:cNvSpPr/>
      </xdr:nvSpPr>
      <xdr:spPr>
        <a:xfrm>
          <a:off x="4584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158767</xdr:rowOff>
    </xdr:from>
    <xdr:ext cx="405111" cy="259045"/>
    <xdr:sp macro="" textlink="">
      <xdr:nvSpPr>
        <xdr:cNvPr id="74" name="【道路】&#10;有形固定資産減価償却率該当値テキスト">
          <a:extLst>
            <a:ext uri="{FF2B5EF4-FFF2-40B4-BE49-F238E27FC236}">
              <a16:creationId xmlns:a16="http://schemas.microsoft.com/office/drawing/2014/main" id="{A175C40B-CC7A-4F9C-8B78-A1E5ACE3D054}"/>
            </a:ext>
          </a:extLst>
        </xdr:cNvPr>
        <xdr:cNvSpPr txBox="1"/>
      </xdr:nvSpPr>
      <xdr:spPr>
        <a:xfrm>
          <a:off x="467360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5" name="楕円 74">
          <a:extLst>
            <a:ext uri="{FF2B5EF4-FFF2-40B4-BE49-F238E27FC236}">
              <a16:creationId xmlns:a16="http://schemas.microsoft.com/office/drawing/2014/main" id="{0A39BD9E-5E3D-4883-9570-A8A556A6A4A2}"/>
            </a:ext>
          </a:extLst>
        </xdr:cNvPr>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15240</xdr:rowOff>
    </xdr:to>
    <xdr:cxnSp macro="">
      <xdr:nvCxnSpPr>
        <xdr:cNvPr id="76" name="直線コネクタ 75">
          <a:extLst>
            <a:ext uri="{FF2B5EF4-FFF2-40B4-BE49-F238E27FC236}">
              <a16:creationId xmlns:a16="http://schemas.microsoft.com/office/drawing/2014/main" id="{5A520FDA-DBED-431F-9B4F-2D1AE4EE22EA}"/>
            </a:ext>
          </a:extLst>
        </xdr:cNvPr>
        <xdr:cNvCxnSpPr/>
      </xdr:nvCxnSpPr>
      <xdr:spPr>
        <a:xfrm>
          <a:off x="3797300" y="6499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7" name="楕円 76">
          <a:extLst>
            <a:ext uri="{FF2B5EF4-FFF2-40B4-BE49-F238E27FC236}">
              <a16:creationId xmlns:a16="http://schemas.microsoft.com/office/drawing/2014/main" id="{830E2F7B-3F85-4528-8E91-8846B0E12072}"/>
            </a:ext>
          </a:extLst>
        </xdr:cNvPr>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156210</xdr:rowOff>
    </xdr:to>
    <xdr:cxnSp macro="">
      <xdr:nvCxnSpPr>
        <xdr:cNvPr id="78" name="直線コネクタ 77">
          <a:extLst>
            <a:ext uri="{FF2B5EF4-FFF2-40B4-BE49-F238E27FC236}">
              <a16:creationId xmlns:a16="http://schemas.microsoft.com/office/drawing/2014/main" id="{FE9346EA-DFC0-4860-9A61-145F205B5B5F}"/>
            </a:ext>
          </a:extLst>
        </xdr:cNvPr>
        <xdr:cNvCxnSpPr/>
      </xdr:nvCxnSpPr>
      <xdr:spPr>
        <a:xfrm>
          <a:off x="2908300" y="64712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9" name="楕円 78">
          <a:extLst>
            <a:ext uri="{FF2B5EF4-FFF2-40B4-BE49-F238E27FC236}">
              <a16:creationId xmlns:a16="http://schemas.microsoft.com/office/drawing/2014/main" id="{56846EC1-4B96-40C6-956C-76EC6D9CE58E}"/>
            </a:ext>
          </a:extLst>
        </xdr:cNvPr>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127635</xdr:rowOff>
    </xdr:to>
    <xdr:cxnSp macro="">
      <xdr:nvCxnSpPr>
        <xdr:cNvPr id="80" name="直線コネクタ 79">
          <a:extLst>
            <a:ext uri="{FF2B5EF4-FFF2-40B4-BE49-F238E27FC236}">
              <a16:creationId xmlns:a16="http://schemas.microsoft.com/office/drawing/2014/main" id="{95BDA8C6-B3D5-4C73-AA41-228BB93E77CB}"/>
            </a:ext>
          </a:extLst>
        </xdr:cNvPr>
        <xdr:cNvCxnSpPr/>
      </xdr:nvCxnSpPr>
      <xdr:spPr>
        <a:xfrm>
          <a:off x="2019300" y="643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1" name="楕円 80">
          <a:extLst>
            <a:ext uri="{FF2B5EF4-FFF2-40B4-BE49-F238E27FC236}">
              <a16:creationId xmlns:a16="http://schemas.microsoft.com/office/drawing/2014/main" id="{55A055FB-12C2-41CA-9EBA-B3AC643CD4BA}"/>
            </a:ext>
          </a:extLst>
        </xdr:cNvPr>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95250</xdr:rowOff>
    </xdr:to>
    <xdr:cxnSp macro="">
      <xdr:nvCxnSpPr>
        <xdr:cNvPr id="82" name="直線コネクタ 81">
          <a:extLst>
            <a:ext uri="{FF2B5EF4-FFF2-40B4-BE49-F238E27FC236}">
              <a16:creationId xmlns:a16="http://schemas.microsoft.com/office/drawing/2014/main" id="{C5EFDD57-31B4-4087-81E1-71B9A0EC0665}"/>
            </a:ext>
          </a:extLst>
        </xdr:cNvPr>
        <xdr:cNvCxnSpPr/>
      </xdr:nvCxnSpPr>
      <xdr:spPr>
        <a:xfrm>
          <a:off x="1130300" y="640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B6A30081-3FFB-49DC-B6EF-3328CF37FC5F}"/>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4" name="n_2aveValue【道路】&#10;有形固定資産減価償却率">
          <a:extLst>
            <a:ext uri="{FF2B5EF4-FFF2-40B4-BE49-F238E27FC236}">
              <a16:creationId xmlns:a16="http://schemas.microsoft.com/office/drawing/2014/main" id="{858B9287-927A-4B35-9429-7C435042FA04}"/>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139082</xdr:rowOff>
    </xdr:from>
    <xdr:ext cx="405111" cy="259045"/>
    <xdr:sp macro="" textlink="">
      <xdr:nvSpPr>
        <xdr:cNvPr id="85" name="n_3aveValue【道路】&#10;有形固定資産減価償却率">
          <a:extLst>
            <a:ext uri="{FF2B5EF4-FFF2-40B4-BE49-F238E27FC236}">
              <a16:creationId xmlns:a16="http://schemas.microsoft.com/office/drawing/2014/main" id="{642E9894-6D5C-4946-9652-607EF064308D}"/>
            </a:ext>
          </a:extLst>
        </xdr:cNvPr>
        <xdr:cNvSpPr txBox="1"/>
      </xdr:nvSpPr>
      <xdr:spPr>
        <a:xfrm>
          <a:off x="1816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114952</xdr:rowOff>
    </xdr:from>
    <xdr:ext cx="405111" cy="259045"/>
    <xdr:sp macro="" textlink="">
      <xdr:nvSpPr>
        <xdr:cNvPr id="86" name="n_4aveValue【道路】&#10;有形固定資産減価償却率">
          <a:extLst>
            <a:ext uri="{FF2B5EF4-FFF2-40B4-BE49-F238E27FC236}">
              <a16:creationId xmlns:a16="http://schemas.microsoft.com/office/drawing/2014/main" id="{7F371395-8281-4658-8765-E18D653F4D5E}"/>
            </a:ext>
          </a:extLst>
        </xdr:cNvPr>
        <xdr:cNvSpPr txBox="1"/>
      </xdr:nvSpPr>
      <xdr:spPr>
        <a:xfrm>
          <a:off x="927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52087</xdr:rowOff>
    </xdr:from>
    <xdr:ext cx="405111" cy="259045"/>
    <xdr:sp macro="" textlink="">
      <xdr:nvSpPr>
        <xdr:cNvPr id="87" name="n_1mainValue【道路】&#10;有形固定資産減価償却率">
          <a:extLst>
            <a:ext uri="{FF2B5EF4-FFF2-40B4-BE49-F238E27FC236}">
              <a16:creationId xmlns:a16="http://schemas.microsoft.com/office/drawing/2014/main" id="{931A4D61-BD12-4AFF-AB79-1E44163900E1}"/>
            </a:ext>
          </a:extLst>
        </xdr:cNvPr>
        <xdr:cNvSpPr txBox="1"/>
      </xdr:nvSpPr>
      <xdr:spPr>
        <a:xfrm>
          <a:off x="3582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F8316F50-CE1E-45E8-92B0-2312F10501C8}"/>
            </a:ext>
          </a:extLst>
        </xdr:cNvPr>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CF4C2993-D389-444A-B4AF-503DD115C72B}"/>
            </a:ext>
          </a:extLst>
        </xdr:cNvPr>
        <xdr:cNvSpPr txBox="1"/>
      </xdr:nvSpPr>
      <xdr:spPr>
        <a:xfrm>
          <a:off x="1816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0" name="n_4mainValue【道路】&#10;有形固定資産減価償却率">
          <a:extLst>
            <a:ext uri="{FF2B5EF4-FFF2-40B4-BE49-F238E27FC236}">
              <a16:creationId xmlns:a16="http://schemas.microsoft.com/office/drawing/2014/main" id="{CFC926A9-9DD6-41F3-9527-5BABD5D980F4}"/>
            </a:ext>
          </a:extLst>
        </xdr:cNvPr>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AEC21A5-8394-4ACA-BA9F-D0AABEC6B9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0BB2D9C-959F-4EBF-9247-ED71CBD3AF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40ADD5D-6002-4A6E-8B8C-27762F58A3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F6A68C-5429-487B-9CFB-7B488427A5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5D05155-8E00-48FC-97E2-6BBCCAF79D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F29AD99-4C4F-4E40-BD91-FB8BDF516A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5C2E878-8D74-4A13-868D-F42936EC31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50B1AFF-5423-4273-8686-0C5CCC91CF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82545A1-8FF9-42F0-99FC-964AD1C35A7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0D14A9-B5D4-4675-9EA2-D39CC519BE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751B121-3B40-46F0-9F33-D38668F4E71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E2414A7-4434-4936-899F-BFFF7521DB5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B278D05-17E5-464C-B313-244B69A4FB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56747F0-F4BE-4725-8AE3-B20BFDECE9F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F0B2AF0-5C27-488D-B7B5-BC5DBD7EE75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D698F8A-F262-4208-ADC7-A5502AB2050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9D9F280-1659-4F5A-AB9B-0A94DF7CAE9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640AEE5-35F7-4C9D-897A-90A07E30A33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F013597-A392-4422-8FE6-89676A94A02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B5C3A40-1609-4852-93E1-7438C63A5E3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0BEB136-7871-463C-9C98-9AA3E961391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885B4E5E-2475-4E05-948C-7499F6DC2824}"/>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D8595C4-CAC4-462B-A0BC-19CD97C018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A8C8F786-2EB3-4B85-89A7-9AF2A38589A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059931F-6844-4F4F-90F5-A067933647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B5452103-A1BF-4278-A514-7C261D6A10D0}"/>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E83D896D-2D96-4D09-ABA8-275D64E31935}"/>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64D34122-5D3C-47A2-9A00-0DB82183B769}"/>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3632C76C-6AC2-48D1-907D-CC7C56AB51CB}"/>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2C4B5191-A19D-40FE-AA0B-4CF712B27284}"/>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a:extLst>
            <a:ext uri="{FF2B5EF4-FFF2-40B4-BE49-F238E27FC236}">
              <a16:creationId xmlns:a16="http://schemas.microsoft.com/office/drawing/2014/main" id="{AF5A8005-D864-4D0D-9156-E7EA4B907686}"/>
            </a:ext>
          </a:extLst>
        </xdr:cNvPr>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C51AEDF2-2E5D-4F5D-A9DA-E3088831369F}"/>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F3C3E56F-5DF1-47FD-9D2F-87245B120D8B}"/>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xdr:rowOff>
    </xdr:from>
    <xdr:to>
      <xdr:col>46</xdr:col>
      <xdr:colOff>38100</xdr:colOff>
      <xdr:row>38</xdr:row>
      <xdr:rowOff>102605</xdr:rowOff>
    </xdr:to>
    <xdr:sp macro="" textlink="">
      <xdr:nvSpPr>
        <xdr:cNvPr id="124" name="フローチャート: 判断 123">
          <a:extLst>
            <a:ext uri="{FF2B5EF4-FFF2-40B4-BE49-F238E27FC236}">
              <a16:creationId xmlns:a16="http://schemas.microsoft.com/office/drawing/2014/main" id="{FC397768-F566-49AB-B403-B27970371323}"/>
            </a:ext>
          </a:extLst>
        </xdr:cNvPr>
        <xdr:cNvSpPr/>
      </xdr:nvSpPr>
      <xdr:spPr>
        <a:xfrm>
          <a:off x="8699500" y="651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12696</xdr:rowOff>
    </xdr:from>
    <xdr:to>
      <xdr:col>41</xdr:col>
      <xdr:colOff>101600</xdr:colOff>
      <xdr:row>38</xdr:row>
      <xdr:rowOff>114296</xdr:rowOff>
    </xdr:to>
    <xdr:sp macro="" textlink="">
      <xdr:nvSpPr>
        <xdr:cNvPr id="125" name="フローチャート: 判断 124">
          <a:extLst>
            <a:ext uri="{FF2B5EF4-FFF2-40B4-BE49-F238E27FC236}">
              <a16:creationId xmlns:a16="http://schemas.microsoft.com/office/drawing/2014/main" id="{A2AA586C-6FDC-4D16-834C-DE1FBEEEC14F}"/>
            </a:ext>
          </a:extLst>
        </xdr:cNvPr>
        <xdr:cNvSpPr/>
      </xdr:nvSpPr>
      <xdr:spPr>
        <a:xfrm>
          <a:off x="7810500" y="65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17986</xdr:rowOff>
    </xdr:from>
    <xdr:to>
      <xdr:col>36</xdr:col>
      <xdr:colOff>165100</xdr:colOff>
      <xdr:row>38</xdr:row>
      <xdr:rowOff>119586</xdr:rowOff>
    </xdr:to>
    <xdr:sp macro="" textlink="">
      <xdr:nvSpPr>
        <xdr:cNvPr id="126" name="フローチャート: 判断 125">
          <a:extLst>
            <a:ext uri="{FF2B5EF4-FFF2-40B4-BE49-F238E27FC236}">
              <a16:creationId xmlns:a16="http://schemas.microsoft.com/office/drawing/2014/main" id="{C2C3C263-522E-4CB3-9EF4-57E6BB2855FA}"/>
            </a:ext>
          </a:extLst>
        </xdr:cNvPr>
        <xdr:cNvSpPr/>
      </xdr:nvSpPr>
      <xdr:spPr>
        <a:xfrm>
          <a:off x="6921500" y="653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6E431A-C756-44CD-AFDB-F6CE2072D4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979BD7-A5E5-41C8-BBED-7F7026ECEE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C46A325-9834-42C3-A91B-9126E7C5328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09BC0E-853D-4741-969A-65B57235CD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3D0F7CD-6475-41F3-9127-43D668C713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96625</xdr:rowOff>
    </xdr:from>
    <xdr:to>
      <xdr:col>55</xdr:col>
      <xdr:colOff>50800</xdr:colOff>
      <xdr:row>35</xdr:row>
      <xdr:rowOff>26775</xdr:rowOff>
    </xdr:to>
    <xdr:sp macro="" textlink="">
      <xdr:nvSpPr>
        <xdr:cNvPr id="132" name="楕円 131">
          <a:extLst>
            <a:ext uri="{FF2B5EF4-FFF2-40B4-BE49-F238E27FC236}">
              <a16:creationId xmlns:a16="http://schemas.microsoft.com/office/drawing/2014/main" id="{59867B46-B0F3-4675-818A-FD42FD9046DA}"/>
            </a:ext>
          </a:extLst>
        </xdr:cNvPr>
        <xdr:cNvSpPr/>
      </xdr:nvSpPr>
      <xdr:spPr>
        <a:xfrm>
          <a:off x="10426700" y="5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119502</xdr:rowOff>
    </xdr:from>
    <xdr:ext cx="534377" cy="259045"/>
    <xdr:sp macro="" textlink="">
      <xdr:nvSpPr>
        <xdr:cNvPr id="133" name="【道路】&#10;一人当たり延長該当値テキスト">
          <a:extLst>
            <a:ext uri="{FF2B5EF4-FFF2-40B4-BE49-F238E27FC236}">
              <a16:creationId xmlns:a16="http://schemas.microsoft.com/office/drawing/2014/main" id="{EA03BFB4-8F07-4FB6-8A4C-93EF52FA6F8A}"/>
            </a:ext>
          </a:extLst>
        </xdr:cNvPr>
        <xdr:cNvSpPr txBox="1"/>
      </xdr:nvSpPr>
      <xdr:spPr>
        <a:xfrm>
          <a:off x="10515600" y="577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114783</xdr:rowOff>
    </xdr:from>
    <xdr:to>
      <xdr:col>50</xdr:col>
      <xdr:colOff>165100</xdr:colOff>
      <xdr:row>35</xdr:row>
      <xdr:rowOff>44933</xdr:rowOff>
    </xdr:to>
    <xdr:sp macro="" textlink="">
      <xdr:nvSpPr>
        <xdr:cNvPr id="134" name="楕円 133">
          <a:extLst>
            <a:ext uri="{FF2B5EF4-FFF2-40B4-BE49-F238E27FC236}">
              <a16:creationId xmlns:a16="http://schemas.microsoft.com/office/drawing/2014/main" id="{22AD447C-6BE5-4B7B-8A21-850F666C83A2}"/>
            </a:ext>
          </a:extLst>
        </xdr:cNvPr>
        <xdr:cNvSpPr/>
      </xdr:nvSpPr>
      <xdr:spPr>
        <a:xfrm>
          <a:off x="9588500" y="59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147425</xdr:rowOff>
    </xdr:from>
    <xdr:to>
      <xdr:col>55</xdr:col>
      <xdr:colOff>0</xdr:colOff>
      <xdr:row>34</xdr:row>
      <xdr:rowOff>165583</xdr:rowOff>
    </xdr:to>
    <xdr:cxnSp macro="">
      <xdr:nvCxnSpPr>
        <xdr:cNvPr id="135" name="直線コネクタ 134">
          <a:extLst>
            <a:ext uri="{FF2B5EF4-FFF2-40B4-BE49-F238E27FC236}">
              <a16:creationId xmlns:a16="http://schemas.microsoft.com/office/drawing/2014/main" id="{220D1042-5944-4FD2-B78D-3507C668BFE2}"/>
            </a:ext>
          </a:extLst>
        </xdr:cNvPr>
        <xdr:cNvCxnSpPr/>
      </xdr:nvCxnSpPr>
      <xdr:spPr>
        <a:xfrm flipV="1">
          <a:off x="9639300" y="5976725"/>
          <a:ext cx="8382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133234</xdr:rowOff>
    </xdr:from>
    <xdr:to>
      <xdr:col>46</xdr:col>
      <xdr:colOff>38100</xdr:colOff>
      <xdr:row>35</xdr:row>
      <xdr:rowOff>63384</xdr:rowOff>
    </xdr:to>
    <xdr:sp macro="" textlink="">
      <xdr:nvSpPr>
        <xdr:cNvPr id="136" name="楕円 135">
          <a:extLst>
            <a:ext uri="{FF2B5EF4-FFF2-40B4-BE49-F238E27FC236}">
              <a16:creationId xmlns:a16="http://schemas.microsoft.com/office/drawing/2014/main" id="{A124E9C4-1D3F-4597-88DC-C64F2A8024A2}"/>
            </a:ext>
          </a:extLst>
        </xdr:cNvPr>
        <xdr:cNvSpPr/>
      </xdr:nvSpPr>
      <xdr:spPr>
        <a:xfrm>
          <a:off x="8699500" y="59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165583</xdr:rowOff>
    </xdr:from>
    <xdr:to>
      <xdr:col>50</xdr:col>
      <xdr:colOff>114300</xdr:colOff>
      <xdr:row>35</xdr:row>
      <xdr:rowOff>12584</xdr:rowOff>
    </xdr:to>
    <xdr:cxnSp macro="">
      <xdr:nvCxnSpPr>
        <xdr:cNvPr id="137" name="直線コネクタ 136">
          <a:extLst>
            <a:ext uri="{FF2B5EF4-FFF2-40B4-BE49-F238E27FC236}">
              <a16:creationId xmlns:a16="http://schemas.microsoft.com/office/drawing/2014/main" id="{BF1D1B7A-FF33-4DD4-AA06-ED493AD0C0F2}"/>
            </a:ext>
          </a:extLst>
        </xdr:cNvPr>
        <xdr:cNvCxnSpPr/>
      </xdr:nvCxnSpPr>
      <xdr:spPr>
        <a:xfrm flipV="1">
          <a:off x="8750300" y="5994883"/>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148125</xdr:rowOff>
    </xdr:from>
    <xdr:to>
      <xdr:col>41</xdr:col>
      <xdr:colOff>101600</xdr:colOff>
      <xdr:row>35</xdr:row>
      <xdr:rowOff>78275</xdr:rowOff>
    </xdr:to>
    <xdr:sp macro="" textlink="">
      <xdr:nvSpPr>
        <xdr:cNvPr id="138" name="楕円 137">
          <a:extLst>
            <a:ext uri="{FF2B5EF4-FFF2-40B4-BE49-F238E27FC236}">
              <a16:creationId xmlns:a16="http://schemas.microsoft.com/office/drawing/2014/main" id="{708926D8-0C6C-4503-8178-97081AAE691F}"/>
            </a:ext>
          </a:extLst>
        </xdr:cNvPr>
        <xdr:cNvSpPr/>
      </xdr:nvSpPr>
      <xdr:spPr>
        <a:xfrm>
          <a:off x="7810500" y="59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12584</xdr:rowOff>
    </xdr:from>
    <xdr:to>
      <xdr:col>45</xdr:col>
      <xdr:colOff>177800</xdr:colOff>
      <xdr:row>35</xdr:row>
      <xdr:rowOff>27475</xdr:rowOff>
    </xdr:to>
    <xdr:cxnSp macro="">
      <xdr:nvCxnSpPr>
        <xdr:cNvPr id="139" name="直線コネクタ 138">
          <a:extLst>
            <a:ext uri="{FF2B5EF4-FFF2-40B4-BE49-F238E27FC236}">
              <a16:creationId xmlns:a16="http://schemas.microsoft.com/office/drawing/2014/main" id="{493A7465-F947-495D-900A-1E381F4C0187}"/>
            </a:ext>
          </a:extLst>
        </xdr:cNvPr>
        <xdr:cNvCxnSpPr/>
      </xdr:nvCxnSpPr>
      <xdr:spPr>
        <a:xfrm flipV="1">
          <a:off x="7861300" y="6013334"/>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166512</xdr:rowOff>
    </xdr:from>
    <xdr:to>
      <xdr:col>36</xdr:col>
      <xdr:colOff>165100</xdr:colOff>
      <xdr:row>35</xdr:row>
      <xdr:rowOff>96662</xdr:rowOff>
    </xdr:to>
    <xdr:sp macro="" textlink="">
      <xdr:nvSpPr>
        <xdr:cNvPr id="140" name="楕円 139">
          <a:extLst>
            <a:ext uri="{FF2B5EF4-FFF2-40B4-BE49-F238E27FC236}">
              <a16:creationId xmlns:a16="http://schemas.microsoft.com/office/drawing/2014/main" id="{D08BD6BC-C968-4473-88F4-AB7EA944E9D3}"/>
            </a:ext>
          </a:extLst>
        </xdr:cNvPr>
        <xdr:cNvSpPr/>
      </xdr:nvSpPr>
      <xdr:spPr>
        <a:xfrm>
          <a:off x="6921500" y="59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27475</xdr:rowOff>
    </xdr:from>
    <xdr:to>
      <xdr:col>41</xdr:col>
      <xdr:colOff>50800</xdr:colOff>
      <xdr:row>35</xdr:row>
      <xdr:rowOff>45862</xdr:rowOff>
    </xdr:to>
    <xdr:cxnSp macro="">
      <xdr:nvCxnSpPr>
        <xdr:cNvPr id="141" name="直線コネクタ 140">
          <a:extLst>
            <a:ext uri="{FF2B5EF4-FFF2-40B4-BE49-F238E27FC236}">
              <a16:creationId xmlns:a16="http://schemas.microsoft.com/office/drawing/2014/main" id="{6F4BA712-A950-4E56-9F22-754269470E78}"/>
            </a:ext>
          </a:extLst>
        </xdr:cNvPr>
        <xdr:cNvCxnSpPr/>
      </xdr:nvCxnSpPr>
      <xdr:spPr>
        <a:xfrm flipV="1">
          <a:off x="6972300" y="6028225"/>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a:extLst>
            <a:ext uri="{FF2B5EF4-FFF2-40B4-BE49-F238E27FC236}">
              <a16:creationId xmlns:a16="http://schemas.microsoft.com/office/drawing/2014/main" id="{7264FF9C-3C6D-4282-9911-E879D81E0A0D}"/>
            </a:ext>
          </a:extLst>
        </xdr:cNvPr>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93732</xdr:rowOff>
    </xdr:from>
    <xdr:ext cx="534377" cy="259045"/>
    <xdr:sp macro="" textlink="">
      <xdr:nvSpPr>
        <xdr:cNvPr id="143" name="n_2aveValue【道路】&#10;一人当たり延長">
          <a:extLst>
            <a:ext uri="{FF2B5EF4-FFF2-40B4-BE49-F238E27FC236}">
              <a16:creationId xmlns:a16="http://schemas.microsoft.com/office/drawing/2014/main" id="{1DE847EE-3D0A-4890-BA9B-CED425647A70}"/>
            </a:ext>
          </a:extLst>
        </xdr:cNvPr>
        <xdr:cNvSpPr txBox="1"/>
      </xdr:nvSpPr>
      <xdr:spPr>
        <a:xfrm>
          <a:off x="8483111" y="66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105423</xdr:rowOff>
    </xdr:from>
    <xdr:ext cx="534377" cy="259045"/>
    <xdr:sp macro="" textlink="">
      <xdr:nvSpPr>
        <xdr:cNvPr id="144" name="n_3aveValue【道路】&#10;一人当たり延長">
          <a:extLst>
            <a:ext uri="{FF2B5EF4-FFF2-40B4-BE49-F238E27FC236}">
              <a16:creationId xmlns:a16="http://schemas.microsoft.com/office/drawing/2014/main" id="{88995E45-7AFF-4228-981B-69166434547F}"/>
            </a:ext>
          </a:extLst>
        </xdr:cNvPr>
        <xdr:cNvSpPr txBox="1"/>
      </xdr:nvSpPr>
      <xdr:spPr>
        <a:xfrm>
          <a:off x="7594111" y="662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110713</xdr:rowOff>
    </xdr:from>
    <xdr:ext cx="534377" cy="259045"/>
    <xdr:sp macro="" textlink="">
      <xdr:nvSpPr>
        <xdr:cNvPr id="145" name="n_4aveValue【道路】&#10;一人当たり延長">
          <a:extLst>
            <a:ext uri="{FF2B5EF4-FFF2-40B4-BE49-F238E27FC236}">
              <a16:creationId xmlns:a16="http://schemas.microsoft.com/office/drawing/2014/main" id="{41A3C849-3352-41E5-B92F-D9F4E2AF918A}"/>
            </a:ext>
          </a:extLst>
        </xdr:cNvPr>
        <xdr:cNvSpPr txBox="1"/>
      </xdr:nvSpPr>
      <xdr:spPr>
        <a:xfrm>
          <a:off x="6705111" y="66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61460</xdr:rowOff>
    </xdr:from>
    <xdr:ext cx="534377" cy="259045"/>
    <xdr:sp macro="" textlink="">
      <xdr:nvSpPr>
        <xdr:cNvPr id="146" name="n_1mainValue【道路】&#10;一人当たり延長">
          <a:extLst>
            <a:ext uri="{FF2B5EF4-FFF2-40B4-BE49-F238E27FC236}">
              <a16:creationId xmlns:a16="http://schemas.microsoft.com/office/drawing/2014/main" id="{443AF9D6-7858-4B7E-A6B4-06BF4963094E}"/>
            </a:ext>
          </a:extLst>
        </xdr:cNvPr>
        <xdr:cNvSpPr txBox="1"/>
      </xdr:nvSpPr>
      <xdr:spPr>
        <a:xfrm>
          <a:off x="9359411" y="57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79911</xdr:rowOff>
    </xdr:from>
    <xdr:ext cx="534377" cy="259045"/>
    <xdr:sp macro="" textlink="">
      <xdr:nvSpPr>
        <xdr:cNvPr id="147" name="n_2mainValue【道路】&#10;一人当たり延長">
          <a:extLst>
            <a:ext uri="{FF2B5EF4-FFF2-40B4-BE49-F238E27FC236}">
              <a16:creationId xmlns:a16="http://schemas.microsoft.com/office/drawing/2014/main" id="{DFDC6EDA-16F5-4592-9722-D7AAB6A4317E}"/>
            </a:ext>
          </a:extLst>
        </xdr:cNvPr>
        <xdr:cNvSpPr txBox="1"/>
      </xdr:nvSpPr>
      <xdr:spPr>
        <a:xfrm>
          <a:off x="8483111" y="573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94802</xdr:rowOff>
    </xdr:from>
    <xdr:ext cx="534377" cy="259045"/>
    <xdr:sp macro="" textlink="">
      <xdr:nvSpPr>
        <xdr:cNvPr id="148" name="n_3mainValue【道路】&#10;一人当たり延長">
          <a:extLst>
            <a:ext uri="{FF2B5EF4-FFF2-40B4-BE49-F238E27FC236}">
              <a16:creationId xmlns:a16="http://schemas.microsoft.com/office/drawing/2014/main" id="{E4DCAB4B-37A8-4460-8196-EEE7DDF7D28D}"/>
            </a:ext>
          </a:extLst>
        </xdr:cNvPr>
        <xdr:cNvSpPr txBox="1"/>
      </xdr:nvSpPr>
      <xdr:spPr>
        <a:xfrm>
          <a:off x="7594111" y="57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113189</xdr:rowOff>
    </xdr:from>
    <xdr:ext cx="534377" cy="259045"/>
    <xdr:sp macro="" textlink="">
      <xdr:nvSpPr>
        <xdr:cNvPr id="149" name="n_4mainValue【道路】&#10;一人当たり延長">
          <a:extLst>
            <a:ext uri="{FF2B5EF4-FFF2-40B4-BE49-F238E27FC236}">
              <a16:creationId xmlns:a16="http://schemas.microsoft.com/office/drawing/2014/main" id="{6ED32417-08B1-48EE-ACA6-4802AD196345}"/>
            </a:ext>
          </a:extLst>
        </xdr:cNvPr>
        <xdr:cNvSpPr txBox="1"/>
      </xdr:nvSpPr>
      <xdr:spPr>
        <a:xfrm>
          <a:off x="6705111" y="57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5530F81-5BEF-425D-9222-71D3781BD4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8EF6B7C-442F-4A94-B878-08EF1311F4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9512929-8449-407F-8D6D-16DCCCFBED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9ACDFFD-F226-4DDC-A558-F84E737427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235725B-F526-4842-86B1-B2C87C2EDC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02064C8-BD97-42BE-B269-3B8B679A83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BBCBC95-8D7C-49D6-B12F-A3BAEDA98E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71DAC7C-FD08-45A6-918B-993162383A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65906A1-217B-4E3C-BFA7-3591019C53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DFB34BC-CB7C-44AE-A578-4E1B02BB4A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5CD4800-710A-422B-831E-6DE1316D5C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7EB9974-2EE9-420C-9D10-0950154DD44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1F24DF5E-878E-4B24-B947-A7C21A1C1C11}"/>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9103881A-D6E3-49A0-9A33-8EEDB9211D7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54D3C749-1F89-4A73-BC80-6873F4839E2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E93AF6C-3F15-4608-8A7D-CD3D81E2A7E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C4BC1818-0CAE-43EE-81B2-988C40B6BD3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70F5EA2-D101-4FB3-A8B9-86FBAF01ABA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F39366A6-66EB-46E2-BB98-639DC813213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FA73EFB-674C-4037-8BC9-7FF3046840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CCB88BF-EDA0-4A83-9EBF-C790A7E4F29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27E0F65-C352-4D80-93AD-956138A38DA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F2FABD76-D767-4181-B964-14920D3F203D}"/>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D2D2911-5D89-49A8-A3E0-7B7E573FAFD5}"/>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A81CBDA6-0AA8-4708-B792-64219108215C}"/>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7232D4AE-7193-4ED9-815D-AC9410FEFA8B}"/>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AB72FB7F-CF94-4B21-BD37-5AB3A57CD00E}"/>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744C71B0-81A6-49AA-AE71-29A662E176EF}"/>
            </a:ext>
          </a:extLst>
        </xdr:cNvPr>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DEB0982E-2E4E-49D9-AF2B-B357C8DE8BA3}"/>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2777E6E6-5762-4891-B09C-43401169FD24}"/>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68072</xdr:rowOff>
    </xdr:from>
    <xdr:to>
      <xdr:col>15</xdr:col>
      <xdr:colOff>101600</xdr:colOff>
      <xdr:row>61</xdr:row>
      <xdr:rowOff>169672</xdr:rowOff>
    </xdr:to>
    <xdr:sp macro="" textlink="">
      <xdr:nvSpPr>
        <xdr:cNvPr id="180" name="フローチャート: 判断 179">
          <a:extLst>
            <a:ext uri="{FF2B5EF4-FFF2-40B4-BE49-F238E27FC236}">
              <a16:creationId xmlns:a16="http://schemas.microsoft.com/office/drawing/2014/main" id="{0FE4B31A-67AC-4671-8D5B-B8D94B5390FA}"/>
            </a:ext>
          </a:extLst>
        </xdr:cNvPr>
        <xdr:cNvSpPr/>
      </xdr:nvSpPr>
      <xdr:spPr>
        <a:xfrm>
          <a:off x="2857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42926</xdr:rowOff>
    </xdr:from>
    <xdr:to>
      <xdr:col>10</xdr:col>
      <xdr:colOff>165100</xdr:colOff>
      <xdr:row>61</xdr:row>
      <xdr:rowOff>144526</xdr:rowOff>
    </xdr:to>
    <xdr:sp macro="" textlink="">
      <xdr:nvSpPr>
        <xdr:cNvPr id="181" name="フローチャート: 判断 180">
          <a:extLst>
            <a:ext uri="{FF2B5EF4-FFF2-40B4-BE49-F238E27FC236}">
              <a16:creationId xmlns:a16="http://schemas.microsoft.com/office/drawing/2014/main" id="{2C2B72AB-E694-4F58-881F-3C3125C9D77C}"/>
            </a:ext>
          </a:extLst>
        </xdr:cNvPr>
        <xdr:cNvSpPr/>
      </xdr:nvSpPr>
      <xdr:spPr>
        <a:xfrm>
          <a:off x="1968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26924</xdr:rowOff>
    </xdr:from>
    <xdr:to>
      <xdr:col>6</xdr:col>
      <xdr:colOff>38100</xdr:colOff>
      <xdr:row>61</xdr:row>
      <xdr:rowOff>128524</xdr:rowOff>
    </xdr:to>
    <xdr:sp macro="" textlink="">
      <xdr:nvSpPr>
        <xdr:cNvPr id="182" name="フローチャート: 判断 181">
          <a:extLst>
            <a:ext uri="{FF2B5EF4-FFF2-40B4-BE49-F238E27FC236}">
              <a16:creationId xmlns:a16="http://schemas.microsoft.com/office/drawing/2014/main" id="{A9D63510-DC13-4CD1-A929-503ABE494B7C}"/>
            </a:ext>
          </a:extLst>
        </xdr:cNvPr>
        <xdr:cNvSpPr/>
      </xdr:nvSpPr>
      <xdr:spPr>
        <a:xfrm>
          <a:off x="107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B22A4F6-2155-4CD6-97EB-2C046D4F7E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C6A0422-7ED0-4924-BB5B-B3EACF7DAE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A1E750D-8A83-4546-A0CB-5EB703587E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DA9812-CEB6-4D84-AF4B-5585C4C3BD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9FE47F5-A1F7-47FA-81EC-3878409802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42926</xdr:rowOff>
    </xdr:from>
    <xdr:to>
      <xdr:col>24</xdr:col>
      <xdr:colOff>114300</xdr:colOff>
      <xdr:row>62</xdr:row>
      <xdr:rowOff>144526</xdr:rowOff>
    </xdr:to>
    <xdr:sp macro="" textlink="">
      <xdr:nvSpPr>
        <xdr:cNvPr id="188" name="楕円 187">
          <a:extLst>
            <a:ext uri="{FF2B5EF4-FFF2-40B4-BE49-F238E27FC236}">
              <a16:creationId xmlns:a16="http://schemas.microsoft.com/office/drawing/2014/main" id="{9C624C52-894B-488F-B26F-B7A8C51288A2}"/>
            </a:ext>
          </a:extLst>
        </xdr:cNvPr>
        <xdr:cNvSpPr/>
      </xdr:nvSpPr>
      <xdr:spPr>
        <a:xfrm>
          <a:off x="45847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21353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8155C05-04EE-42A9-AF0B-4DA41070F3A9}"/>
            </a:ext>
          </a:extLst>
        </xdr:cNvPr>
        <xdr:cNvSpPr txBox="1"/>
      </xdr:nvSpPr>
      <xdr:spPr>
        <a:xfrm>
          <a:off x="4673600"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xdr:rowOff>
    </xdr:from>
    <xdr:to>
      <xdr:col>20</xdr:col>
      <xdr:colOff>38100</xdr:colOff>
      <xdr:row>62</xdr:row>
      <xdr:rowOff>117094</xdr:rowOff>
    </xdr:to>
    <xdr:sp macro="" textlink="">
      <xdr:nvSpPr>
        <xdr:cNvPr id="190" name="楕円 189">
          <a:extLst>
            <a:ext uri="{FF2B5EF4-FFF2-40B4-BE49-F238E27FC236}">
              <a16:creationId xmlns:a16="http://schemas.microsoft.com/office/drawing/2014/main" id="{5E2F04DC-BC92-41DA-902D-083EA636CEDF}"/>
            </a:ext>
          </a:extLst>
        </xdr:cNvPr>
        <xdr:cNvSpPr/>
      </xdr:nvSpPr>
      <xdr:spPr>
        <a:xfrm>
          <a:off x="3746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66294</xdr:rowOff>
    </xdr:from>
    <xdr:to>
      <xdr:col>24</xdr:col>
      <xdr:colOff>63500</xdr:colOff>
      <xdr:row>62</xdr:row>
      <xdr:rowOff>93726</xdr:rowOff>
    </xdr:to>
    <xdr:cxnSp macro="">
      <xdr:nvCxnSpPr>
        <xdr:cNvPr id="191" name="直線コネクタ 190">
          <a:extLst>
            <a:ext uri="{FF2B5EF4-FFF2-40B4-BE49-F238E27FC236}">
              <a16:creationId xmlns:a16="http://schemas.microsoft.com/office/drawing/2014/main" id="{9AFCA759-1541-4905-A7C7-3F9928F378C3}"/>
            </a:ext>
          </a:extLst>
        </xdr:cNvPr>
        <xdr:cNvCxnSpPr/>
      </xdr:nvCxnSpPr>
      <xdr:spPr>
        <a:xfrm>
          <a:off x="3797300" y="1069619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2" name="楕円 191">
          <a:extLst>
            <a:ext uri="{FF2B5EF4-FFF2-40B4-BE49-F238E27FC236}">
              <a16:creationId xmlns:a16="http://schemas.microsoft.com/office/drawing/2014/main" id="{4B059B16-4F87-4831-BD2A-06156F3554B3}"/>
            </a:ext>
          </a:extLst>
        </xdr:cNvPr>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66294</xdr:rowOff>
    </xdr:to>
    <xdr:cxnSp macro="">
      <xdr:nvCxnSpPr>
        <xdr:cNvPr id="193" name="直線コネクタ 192">
          <a:extLst>
            <a:ext uri="{FF2B5EF4-FFF2-40B4-BE49-F238E27FC236}">
              <a16:creationId xmlns:a16="http://schemas.microsoft.com/office/drawing/2014/main" id="{CE25577F-E93E-42E0-8153-978013FE756C}"/>
            </a:ext>
          </a:extLst>
        </xdr:cNvPr>
        <xdr:cNvCxnSpPr/>
      </xdr:nvCxnSpPr>
      <xdr:spPr>
        <a:xfrm>
          <a:off x="2908300" y="1066419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127508</xdr:rowOff>
    </xdr:from>
    <xdr:to>
      <xdr:col>10</xdr:col>
      <xdr:colOff>165100</xdr:colOff>
      <xdr:row>62</xdr:row>
      <xdr:rowOff>57658</xdr:rowOff>
    </xdr:to>
    <xdr:sp macro="" textlink="">
      <xdr:nvSpPr>
        <xdr:cNvPr id="194" name="楕円 193">
          <a:extLst>
            <a:ext uri="{FF2B5EF4-FFF2-40B4-BE49-F238E27FC236}">
              <a16:creationId xmlns:a16="http://schemas.microsoft.com/office/drawing/2014/main" id="{0A87ABDD-5D35-4E21-994B-77BF50765245}"/>
            </a:ext>
          </a:extLst>
        </xdr:cNvPr>
        <xdr:cNvSpPr/>
      </xdr:nvSpPr>
      <xdr:spPr>
        <a:xfrm>
          <a:off x="1968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xdr:rowOff>
    </xdr:from>
    <xdr:to>
      <xdr:col>15</xdr:col>
      <xdr:colOff>50800</xdr:colOff>
      <xdr:row>62</xdr:row>
      <xdr:rowOff>34290</xdr:rowOff>
    </xdr:to>
    <xdr:cxnSp macro="">
      <xdr:nvCxnSpPr>
        <xdr:cNvPr id="195" name="直線コネクタ 194">
          <a:extLst>
            <a:ext uri="{FF2B5EF4-FFF2-40B4-BE49-F238E27FC236}">
              <a16:creationId xmlns:a16="http://schemas.microsoft.com/office/drawing/2014/main" id="{106C4CBD-2DCB-47A7-98B2-C5875CFBFC71}"/>
            </a:ext>
          </a:extLst>
        </xdr:cNvPr>
        <xdr:cNvCxnSpPr/>
      </xdr:nvCxnSpPr>
      <xdr:spPr>
        <a:xfrm>
          <a:off x="2019300" y="106367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6" name="楕円 195">
          <a:extLst>
            <a:ext uri="{FF2B5EF4-FFF2-40B4-BE49-F238E27FC236}">
              <a16:creationId xmlns:a16="http://schemas.microsoft.com/office/drawing/2014/main" id="{4A0B3646-116F-4BC3-9125-75278308B156}"/>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62</xdr:row>
      <xdr:rowOff>6858</xdr:rowOff>
    </xdr:to>
    <xdr:cxnSp macro="">
      <xdr:nvCxnSpPr>
        <xdr:cNvPr id="197" name="直線コネクタ 196">
          <a:extLst>
            <a:ext uri="{FF2B5EF4-FFF2-40B4-BE49-F238E27FC236}">
              <a16:creationId xmlns:a16="http://schemas.microsoft.com/office/drawing/2014/main" id="{E4B3B884-5B0D-4BA5-8C24-9B7CDC7800A8}"/>
            </a:ext>
          </a:extLst>
        </xdr:cNvPr>
        <xdr:cNvCxnSpPr/>
      </xdr:nvCxnSpPr>
      <xdr:spPr>
        <a:xfrm>
          <a:off x="1130300" y="1060704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07805A6-97C0-4F26-9FA9-84360E818111}"/>
            </a:ext>
          </a:extLst>
        </xdr:cNvPr>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14749</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06C5043-7BE2-4EB4-9441-198B4C94DFA3}"/>
            </a:ext>
          </a:extLst>
        </xdr:cNvPr>
        <xdr:cNvSpPr txBox="1"/>
      </xdr:nvSpPr>
      <xdr:spPr>
        <a:xfrm>
          <a:off x="27057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DB746DC-B273-408F-BA79-8EE715557175}"/>
            </a:ext>
          </a:extLst>
        </xdr:cNvPr>
        <xdr:cNvSpPr txBox="1"/>
      </xdr:nvSpPr>
      <xdr:spPr>
        <a:xfrm>
          <a:off x="18167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145051</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FB0E526-F9E7-4EFD-8872-BC99B071ED99}"/>
            </a:ext>
          </a:extLst>
        </xdr:cNvPr>
        <xdr:cNvSpPr txBox="1"/>
      </xdr:nvSpPr>
      <xdr:spPr>
        <a:xfrm>
          <a:off x="927744" y="1026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108221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06B390A-E5DD-44E6-8520-B3991A5A84C9}"/>
            </a:ext>
          </a:extLst>
        </xdr:cNvPr>
        <xdr:cNvSpPr txBox="1"/>
      </xdr:nvSpPr>
      <xdr:spPr>
        <a:xfrm>
          <a:off x="35820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356B4C9-9030-4FDD-BAD2-E984752E8EBA}"/>
            </a:ext>
          </a:extLst>
        </xdr:cNvPr>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48785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593EB661-11B8-45F7-8CE4-D539448BBA25}"/>
            </a:ext>
          </a:extLst>
        </xdr:cNvPr>
        <xdr:cNvSpPr txBox="1"/>
      </xdr:nvSpPr>
      <xdr:spPr>
        <a:xfrm>
          <a:off x="18167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5E1AC72-6B5B-419F-B3FB-E96830C06FA0}"/>
            </a:ext>
          </a:extLst>
        </xdr:cNvPr>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F3C9B21-02B9-42AC-A972-CAEF672983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E49F0DC-E9BF-4E3B-8AE8-6F865FEE9E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BC9DDAB-F45B-4B21-8175-2963426573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08314D3-B37F-48CA-A29E-554B0D1D21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C314F6E-39AA-4AC1-AF13-7E09216FB7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9F6A60E-66FE-40FE-9CAB-DBDD2E1526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5D54DBD-BC94-45C5-9C67-C619D67EAD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47E0A35-20D9-4A74-A2E7-A9D2D6DAC11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C41199B-D338-4ADA-9693-FC520D2414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D2799CB-40CE-4751-808F-260F599884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4A37132-B8BE-4312-A8B3-7790B50B08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2ED8AE0-5D88-41D0-B230-256CD8162D8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36FB91D-DD7B-4FCC-9B22-F3CDC0129DD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29F3A546-1A1B-42C7-84A3-1056C5F890A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4056CFD-37CF-458C-AF63-C1B366FB30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CFCEFD7A-6EFE-4DCB-A310-65316FBCDD1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8D6860CF-8107-4943-BE63-3F8231183A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82225432-3DFC-4097-A16D-B21AD6E1D96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1DD635BF-47DC-496A-9839-F7FE5FB9943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40403FB2-3F99-44C6-B4CA-F9FF6AC6EC3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C6D8500-8771-4D18-B648-40EE25D3FF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667A2C21-14AD-4AA4-BDDD-239940F22EC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130A511-D6E1-41F0-8EBD-8200C97BB0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38B19BA1-3675-4C8F-B056-FDA5D8FEF840}"/>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E2AE7F8-4FA1-443E-A04A-7F468F12E95E}"/>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41F1EE24-5560-4F3A-B4A0-111BC4492EB9}"/>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ABF9E602-B837-4092-BABD-C0F5BC8E12A8}"/>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AA4052BD-0237-40DB-84CB-6FD7A3107883}"/>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F04C9749-EACB-46BA-971C-9A2EFDD3AF1A}"/>
            </a:ext>
          </a:extLst>
        </xdr:cNvPr>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E74520AB-2DCD-429A-A18E-262C80780906}"/>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1E95E99F-7096-41A7-A927-3968690CE57E}"/>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138703</xdr:rowOff>
    </xdr:from>
    <xdr:to>
      <xdr:col>46</xdr:col>
      <xdr:colOff>38100</xdr:colOff>
      <xdr:row>64</xdr:row>
      <xdr:rowOff>68853</xdr:rowOff>
    </xdr:to>
    <xdr:sp macro="" textlink="">
      <xdr:nvSpPr>
        <xdr:cNvPr id="237" name="フローチャート: 判断 236">
          <a:extLst>
            <a:ext uri="{FF2B5EF4-FFF2-40B4-BE49-F238E27FC236}">
              <a16:creationId xmlns:a16="http://schemas.microsoft.com/office/drawing/2014/main" id="{85E31B10-1542-4D0B-BF0F-BF5EC5B86FA1}"/>
            </a:ext>
          </a:extLst>
        </xdr:cNvPr>
        <xdr:cNvSpPr/>
      </xdr:nvSpPr>
      <xdr:spPr>
        <a:xfrm>
          <a:off x="8699500" y="109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139418</xdr:rowOff>
    </xdr:from>
    <xdr:to>
      <xdr:col>41</xdr:col>
      <xdr:colOff>101600</xdr:colOff>
      <xdr:row>64</xdr:row>
      <xdr:rowOff>69568</xdr:rowOff>
    </xdr:to>
    <xdr:sp macro="" textlink="">
      <xdr:nvSpPr>
        <xdr:cNvPr id="238" name="フローチャート: 判断 237">
          <a:extLst>
            <a:ext uri="{FF2B5EF4-FFF2-40B4-BE49-F238E27FC236}">
              <a16:creationId xmlns:a16="http://schemas.microsoft.com/office/drawing/2014/main" id="{32988D74-A452-47E6-924C-51177C91A950}"/>
            </a:ext>
          </a:extLst>
        </xdr:cNvPr>
        <xdr:cNvSpPr/>
      </xdr:nvSpPr>
      <xdr:spPr>
        <a:xfrm>
          <a:off x="7810500" y="1094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140298</xdr:rowOff>
    </xdr:from>
    <xdr:to>
      <xdr:col>36</xdr:col>
      <xdr:colOff>165100</xdr:colOff>
      <xdr:row>64</xdr:row>
      <xdr:rowOff>70448</xdr:rowOff>
    </xdr:to>
    <xdr:sp macro="" textlink="">
      <xdr:nvSpPr>
        <xdr:cNvPr id="239" name="フローチャート: 判断 238">
          <a:extLst>
            <a:ext uri="{FF2B5EF4-FFF2-40B4-BE49-F238E27FC236}">
              <a16:creationId xmlns:a16="http://schemas.microsoft.com/office/drawing/2014/main" id="{A7C90038-85F1-411E-9A66-669567F1D50D}"/>
            </a:ext>
          </a:extLst>
        </xdr:cNvPr>
        <xdr:cNvSpPr/>
      </xdr:nvSpPr>
      <xdr:spPr>
        <a:xfrm>
          <a:off x="6921500" y="1094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86128A-354D-4B94-B901-AFC105B80A9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0D3162-AD35-4389-8805-234046275D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32C7DF-B742-4D1A-83BD-8A8C7EF73B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07E1B6-D525-4F39-872B-111AFC55E6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A7D5F17-AF97-4F45-B82C-605E97A13B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53187</xdr:rowOff>
    </xdr:from>
    <xdr:to>
      <xdr:col>55</xdr:col>
      <xdr:colOff>50800</xdr:colOff>
      <xdr:row>63</xdr:row>
      <xdr:rowOff>154787</xdr:rowOff>
    </xdr:to>
    <xdr:sp macro="" textlink="">
      <xdr:nvSpPr>
        <xdr:cNvPr id="245" name="楕円 244">
          <a:extLst>
            <a:ext uri="{FF2B5EF4-FFF2-40B4-BE49-F238E27FC236}">
              <a16:creationId xmlns:a16="http://schemas.microsoft.com/office/drawing/2014/main" id="{17A03623-F3E8-4DBB-A095-717984A92DF2}"/>
            </a:ext>
          </a:extLst>
        </xdr:cNvPr>
        <xdr:cNvSpPr/>
      </xdr:nvSpPr>
      <xdr:spPr>
        <a:xfrm>
          <a:off x="10426700" y="108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31614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58913E0-4E02-4705-A732-78F200048075}"/>
            </a:ext>
          </a:extLst>
        </xdr:cNvPr>
        <xdr:cNvSpPr txBox="1"/>
      </xdr:nvSpPr>
      <xdr:spPr>
        <a:xfrm>
          <a:off x="10515600" y="1083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55431</xdr:rowOff>
    </xdr:from>
    <xdr:to>
      <xdr:col>50</xdr:col>
      <xdr:colOff>165100</xdr:colOff>
      <xdr:row>63</xdr:row>
      <xdr:rowOff>157031</xdr:rowOff>
    </xdr:to>
    <xdr:sp macro="" textlink="">
      <xdr:nvSpPr>
        <xdr:cNvPr id="247" name="楕円 246">
          <a:extLst>
            <a:ext uri="{FF2B5EF4-FFF2-40B4-BE49-F238E27FC236}">
              <a16:creationId xmlns:a16="http://schemas.microsoft.com/office/drawing/2014/main" id="{5D7AE701-97FE-467D-A3EB-FE820EA520DB}"/>
            </a:ext>
          </a:extLst>
        </xdr:cNvPr>
        <xdr:cNvSpPr/>
      </xdr:nvSpPr>
      <xdr:spPr>
        <a:xfrm>
          <a:off x="9588500" y="108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103987</xdr:rowOff>
    </xdr:from>
    <xdr:to>
      <xdr:col>55</xdr:col>
      <xdr:colOff>0</xdr:colOff>
      <xdr:row>63</xdr:row>
      <xdr:rowOff>106231</xdr:rowOff>
    </xdr:to>
    <xdr:cxnSp macro="">
      <xdr:nvCxnSpPr>
        <xdr:cNvPr id="248" name="直線コネクタ 247">
          <a:extLst>
            <a:ext uri="{FF2B5EF4-FFF2-40B4-BE49-F238E27FC236}">
              <a16:creationId xmlns:a16="http://schemas.microsoft.com/office/drawing/2014/main" id="{F4A997E9-2D46-48E7-B6F9-CDEDC1A267B7}"/>
            </a:ext>
          </a:extLst>
        </xdr:cNvPr>
        <xdr:cNvCxnSpPr/>
      </xdr:nvCxnSpPr>
      <xdr:spPr>
        <a:xfrm flipV="1">
          <a:off x="9639300" y="10905337"/>
          <a:ext cx="8382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57439</xdr:rowOff>
    </xdr:from>
    <xdr:to>
      <xdr:col>46</xdr:col>
      <xdr:colOff>38100</xdr:colOff>
      <xdr:row>63</xdr:row>
      <xdr:rowOff>159039</xdr:rowOff>
    </xdr:to>
    <xdr:sp macro="" textlink="">
      <xdr:nvSpPr>
        <xdr:cNvPr id="249" name="楕円 248">
          <a:extLst>
            <a:ext uri="{FF2B5EF4-FFF2-40B4-BE49-F238E27FC236}">
              <a16:creationId xmlns:a16="http://schemas.microsoft.com/office/drawing/2014/main" id="{4C434F2F-ABA1-4B55-8B61-A97192CA1C9A}"/>
            </a:ext>
          </a:extLst>
        </xdr:cNvPr>
        <xdr:cNvSpPr/>
      </xdr:nvSpPr>
      <xdr:spPr>
        <a:xfrm>
          <a:off x="8699500" y="108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106231</xdr:rowOff>
    </xdr:from>
    <xdr:to>
      <xdr:col>50</xdr:col>
      <xdr:colOff>114300</xdr:colOff>
      <xdr:row>63</xdr:row>
      <xdr:rowOff>108239</xdr:rowOff>
    </xdr:to>
    <xdr:cxnSp macro="">
      <xdr:nvCxnSpPr>
        <xdr:cNvPr id="250" name="直線コネクタ 249">
          <a:extLst>
            <a:ext uri="{FF2B5EF4-FFF2-40B4-BE49-F238E27FC236}">
              <a16:creationId xmlns:a16="http://schemas.microsoft.com/office/drawing/2014/main" id="{7E3F8F59-A05A-45A3-96F8-7CA04A64B13E}"/>
            </a:ext>
          </a:extLst>
        </xdr:cNvPr>
        <xdr:cNvCxnSpPr/>
      </xdr:nvCxnSpPr>
      <xdr:spPr>
        <a:xfrm flipV="1">
          <a:off x="8750300" y="10907581"/>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59217</xdr:rowOff>
    </xdr:from>
    <xdr:to>
      <xdr:col>41</xdr:col>
      <xdr:colOff>101600</xdr:colOff>
      <xdr:row>63</xdr:row>
      <xdr:rowOff>160817</xdr:rowOff>
    </xdr:to>
    <xdr:sp macro="" textlink="">
      <xdr:nvSpPr>
        <xdr:cNvPr id="251" name="楕円 250">
          <a:extLst>
            <a:ext uri="{FF2B5EF4-FFF2-40B4-BE49-F238E27FC236}">
              <a16:creationId xmlns:a16="http://schemas.microsoft.com/office/drawing/2014/main" id="{82E6A973-3F61-4421-A821-962AD0AE2FB5}"/>
            </a:ext>
          </a:extLst>
        </xdr:cNvPr>
        <xdr:cNvSpPr/>
      </xdr:nvSpPr>
      <xdr:spPr>
        <a:xfrm>
          <a:off x="7810500" y="108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108239</xdr:rowOff>
    </xdr:from>
    <xdr:to>
      <xdr:col>45</xdr:col>
      <xdr:colOff>177800</xdr:colOff>
      <xdr:row>63</xdr:row>
      <xdr:rowOff>110017</xdr:rowOff>
    </xdr:to>
    <xdr:cxnSp macro="">
      <xdr:nvCxnSpPr>
        <xdr:cNvPr id="252" name="直線コネクタ 251">
          <a:extLst>
            <a:ext uri="{FF2B5EF4-FFF2-40B4-BE49-F238E27FC236}">
              <a16:creationId xmlns:a16="http://schemas.microsoft.com/office/drawing/2014/main" id="{A1E6468E-08CA-4ED8-9E40-F299075E10F5}"/>
            </a:ext>
          </a:extLst>
        </xdr:cNvPr>
        <xdr:cNvCxnSpPr/>
      </xdr:nvCxnSpPr>
      <xdr:spPr>
        <a:xfrm flipV="1">
          <a:off x="7861300" y="1090958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61456</xdr:rowOff>
    </xdr:from>
    <xdr:to>
      <xdr:col>36</xdr:col>
      <xdr:colOff>165100</xdr:colOff>
      <xdr:row>63</xdr:row>
      <xdr:rowOff>163056</xdr:rowOff>
    </xdr:to>
    <xdr:sp macro="" textlink="">
      <xdr:nvSpPr>
        <xdr:cNvPr id="253" name="楕円 252">
          <a:extLst>
            <a:ext uri="{FF2B5EF4-FFF2-40B4-BE49-F238E27FC236}">
              <a16:creationId xmlns:a16="http://schemas.microsoft.com/office/drawing/2014/main" id="{A096517F-5332-491D-AA05-F220E9BB22B0}"/>
            </a:ext>
          </a:extLst>
        </xdr:cNvPr>
        <xdr:cNvSpPr/>
      </xdr:nvSpPr>
      <xdr:spPr>
        <a:xfrm>
          <a:off x="6921500" y="108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110017</xdr:rowOff>
    </xdr:from>
    <xdr:to>
      <xdr:col>41</xdr:col>
      <xdr:colOff>50800</xdr:colOff>
      <xdr:row>63</xdr:row>
      <xdr:rowOff>112256</xdr:rowOff>
    </xdr:to>
    <xdr:cxnSp macro="">
      <xdr:nvCxnSpPr>
        <xdr:cNvPr id="254" name="直線コネクタ 253">
          <a:extLst>
            <a:ext uri="{FF2B5EF4-FFF2-40B4-BE49-F238E27FC236}">
              <a16:creationId xmlns:a16="http://schemas.microsoft.com/office/drawing/2014/main" id="{32C3209E-C138-4130-96D2-46EB9E1BD7BC}"/>
            </a:ext>
          </a:extLst>
        </xdr:cNvPr>
        <xdr:cNvCxnSpPr/>
      </xdr:nvCxnSpPr>
      <xdr:spPr>
        <a:xfrm flipV="1">
          <a:off x="6972300" y="10911367"/>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83AA9DBA-0609-49C5-895D-6B5FCD89FB53}"/>
            </a:ext>
          </a:extLst>
        </xdr:cNvPr>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59980</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473E8C6D-96C1-4305-8E49-5567859C889C}"/>
            </a:ext>
          </a:extLst>
        </xdr:cNvPr>
        <xdr:cNvSpPr txBox="1"/>
      </xdr:nvSpPr>
      <xdr:spPr>
        <a:xfrm>
          <a:off x="8450795" y="1103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60695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B9EF2F7-DC94-4256-8352-FCADA0F090F1}"/>
            </a:ext>
          </a:extLst>
        </xdr:cNvPr>
        <xdr:cNvSpPr txBox="1"/>
      </xdr:nvSpPr>
      <xdr:spPr>
        <a:xfrm>
          <a:off x="7561795" y="1103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61575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5D4A8EBF-9AD7-4844-B673-37BFEE52BAC3}"/>
            </a:ext>
          </a:extLst>
        </xdr:cNvPr>
        <xdr:cNvSpPr txBox="1"/>
      </xdr:nvSpPr>
      <xdr:spPr>
        <a:xfrm>
          <a:off x="6672795" y="1103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148158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6D6297A8-0EEE-4A67-950E-D3AD9CBAD4AC}"/>
            </a:ext>
          </a:extLst>
        </xdr:cNvPr>
        <xdr:cNvSpPr txBox="1"/>
      </xdr:nvSpPr>
      <xdr:spPr>
        <a:xfrm>
          <a:off x="9327095" y="109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4116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EF6B59D-D5E9-4935-8C4E-01108BB68662}"/>
            </a:ext>
          </a:extLst>
        </xdr:cNvPr>
        <xdr:cNvSpPr txBox="1"/>
      </xdr:nvSpPr>
      <xdr:spPr>
        <a:xfrm>
          <a:off x="8450795" y="1063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5894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F2955BC-BBA6-40B7-AF2E-A82DE6308DBD}"/>
            </a:ext>
          </a:extLst>
        </xdr:cNvPr>
        <xdr:cNvSpPr txBox="1"/>
      </xdr:nvSpPr>
      <xdr:spPr>
        <a:xfrm>
          <a:off x="7561795" y="106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8133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CD1DBEC4-7B2E-4BC3-ABBA-93AA5C86628F}"/>
            </a:ext>
          </a:extLst>
        </xdr:cNvPr>
        <xdr:cNvSpPr txBox="1"/>
      </xdr:nvSpPr>
      <xdr:spPr>
        <a:xfrm>
          <a:off x="6672795" y="1063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94E532C-902E-40BE-81AB-4CDCBC9F8C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43932F4-8B83-45B8-A1E4-BA8CE8CE20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7FF4CB3-F86E-4360-A8AB-660BDF8A88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3714BEB-9E3D-47DE-AC6A-E2A097812C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FC2BA0C-B053-4AD9-A86B-4F13EBC660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B70A572-B998-42BF-BF58-829C589B7F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F64F94A-7A8B-456F-B50B-F21506D5BCC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ED7BC98-F91A-437F-9D2F-A257D203E0E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3162003-C629-4D1A-8C51-67803AA123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4C49905-241E-4289-902D-50E2530336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EF89882-4BEF-4A60-A73E-50428FB7AF8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4EE1624-501F-46CA-BB91-5506F711DF3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9EBB11B-A3B2-4785-9A13-ED6457EFDFE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C3F05DE1-5170-416B-B5BF-630729B9836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5633350-4039-41B4-8912-9A8E31C074C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755D344-E87D-4FC4-AF45-12A7967BC10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A7B4B636-A374-48A4-8012-5DED87EF6FB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EAA4FCC-00A0-486D-9F31-4483B590530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29095BC9-CACA-43B4-9B0F-BE524187E02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0CF0E03-4A24-461F-AF78-36E97BD2C9D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6247154F-00CD-4A93-9402-B35F586EE5D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CB6B653-9B3A-4DE9-ACD2-CEEF4807342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4443A9E2-95A0-4795-93E5-757E4A34B22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F5BFAD7-529D-41BD-BB07-D917A5D3BF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81F9B40-92F6-4636-80AB-3A60DEE7371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D9EF1E52-3517-402E-BCD9-ECFC1E2851AF}"/>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E564A31-B269-4CAA-AA09-33836F993D21}"/>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6C49C07E-E9C8-4844-9D04-45CEB726D3CE}"/>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8EDE97E-D554-4629-9AB2-647CA0BC0E8A}"/>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57AF41D0-2661-42CD-BF6B-E0AAF001AD05}"/>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D5E25E8-B289-44D2-877A-D485B6DE4228}"/>
            </a:ext>
          </a:extLst>
        </xdr:cNvPr>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868C66B1-DFA2-45E7-9740-E7384ADBF532}"/>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B7128757-AE4F-4975-9892-0502C9C2180E}"/>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144055</xdr:rowOff>
    </xdr:from>
    <xdr:to>
      <xdr:col>15</xdr:col>
      <xdr:colOff>101600</xdr:colOff>
      <xdr:row>84</xdr:row>
      <xdr:rowOff>74205</xdr:rowOff>
    </xdr:to>
    <xdr:sp macro="" textlink="">
      <xdr:nvSpPr>
        <xdr:cNvPr id="296" name="フローチャート: 判断 295">
          <a:extLst>
            <a:ext uri="{FF2B5EF4-FFF2-40B4-BE49-F238E27FC236}">
              <a16:creationId xmlns:a16="http://schemas.microsoft.com/office/drawing/2014/main" id="{20FE2310-EB30-4090-A019-04B98B7D8296}"/>
            </a:ext>
          </a:extLst>
        </xdr:cNvPr>
        <xdr:cNvSpPr/>
      </xdr:nvSpPr>
      <xdr:spPr>
        <a:xfrm>
          <a:off x="2857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117929</xdr:rowOff>
    </xdr:from>
    <xdr:to>
      <xdr:col>10</xdr:col>
      <xdr:colOff>165100</xdr:colOff>
      <xdr:row>84</xdr:row>
      <xdr:rowOff>48079</xdr:rowOff>
    </xdr:to>
    <xdr:sp macro="" textlink="">
      <xdr:nvSpPr>
        <xdr:cNvPr id="297" name="フローチャート: 判断 296">
          <a:extLst>
            <a:ext uri="{FF2B5EF4-FFF2-40B4-BE49-F238E27FC236}">
              <a16:creationId xmlns:a16="http://schemas.microsoft.com/office/drawing/2014/main" id="{554895FA-749F-4C2C-AF96-9792F4557C01}"/>
            </a:ext>
          </a:extLst>
        </xdr:cNvPr>
        <xdr:cNvSpPr/>
      </xdr:nvSpPr>
      <xdr:spPr>
        <a:xfrm>
          <a:off x="1968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99968</xdr:rowOff>
    </xdr:from>
    <xdr:to>
      <xdr:col>6</xdr:col>
      <xdr:colOff>38100</xdr:colOff>
      <xdr:row>84</xdr:row>
      <xdr:rowOff>30118</xdr:rowOff>
    </xdr:to>
    <xdr:sp macro="" textlink="">
      <xdr:nvSpPr>
        <xdr:cNvPr id="298" name="フローチャート: 判断 297">
          <a:extLst>
            <a:ext uri="{FF2B5EF4-FFF2-40B4-BE49-F238E27FC236}">
              <a16:creationId xmlns:a16="http://schemas.microsoft.com/office/drawing/2014/main" id="{30D335D9-09D4-4626-AB1F-9859430E514B}"/>
            </a:ext>
          </a:extLst>
        </xdr:cNvPr>
        <xdr:cNvSpPr/>
      </xdr:nvSpPr>
      <xdr:spPr>
        <a:xfrm>
          <a:off x="1079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3241B08-1601-4B43-9D76-46C74114DB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13E049-EBB1-4849-B715-A84F2F7078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FAC386-6D3B-4FF3-91A8-26B8253EEB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FE5D69-231B-4206-989C-457ABF5AC8C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B351073-43CB-4B18-996A-371670306B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166914</xdr:rowOff>
    </xdr:from>
    <xdr:to>
      <xdr:col>24</xdr:col>
      <xdr:colOff>114300</xdr:colOff>
      <xdr:row>84</xdr:row>
      <xdr:rowOff>97064</xdr:rowOff>
    </xdr:to>
    <xdr:sp macro="" textlink="">
      <xdr:nvSpPr>
        <xdr:cNvPr id="304" name="楕円 303">
          <a:extLst>
            <a:ext uri="{FF2B5EF4-FFF2-40B4-BE49-F238E27FC236}">
              <a16:creationId xmlns:a16="http://schemas.microsoft.com/office/drawing/2014/main" id="{6FB8ABCD-390A-4D7B-819A-F6A947D2CC60}"/>
            </a:ext>
          </a:extLst>
        </xdr:cNvPr>
        <xdr:cNvSpPr/>
      </xdr:nvSpPr>
      <xdr:spPr>
        <a:xfrm>
          <a:off x="4584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145341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4EAD5E9-4451-46EA-8C47-62F2FB50C377}"/>
            </a:ext>
          </a:extLst>
        </xdr:cNvPr>
        <xdr:cNvSpPr txBox="1"/>
      </xdr:nvSpPr>
      <xdr:spPr>
        <a:xfrm>
          <a:off x="4673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142421</xdr:rowOff>
    </xdr:from>
    <xdr:to>
      <xdr:col>20</xdr:col>
      <xdr:colOff>38100</xdr:colOff>
      <xdr:row>84</xdr:row>
      <xdr:rowOff>72571</xdr:rowOff>
    </xdr:to>
    <xdr:sp macro="" textlink="">
      <xdr:nvSpPr>
        <xdr:cNvPr id="306" name="楕円 305">
          <a:extLst>
            <a:ext uri="{FF2B5EF4-FFF2-40B4-BE49-F238E27FC236}">
              <a16:creationId xmlns:a16="http://schemas.microsoft.com/office/drawing/2014/main" id="{FB502D32-665B-4E4C-B8D9-98235B5E28BF}"/>
            </a:ext>
          </a:extLst>
        </xdr:cNvPr>
        <xdr:cNvSpPr/>
      </xdr:nvSpPr>
      <xdr:spPr>
        <a:xfrm>
          <a:off x="3746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21771</xdr:rowOff>
    </xdr:from>
    <xdr:to>
      <xdr:col>24</xdr:col>
      <xdr:colOff>63500</xdr:colOff>
      <xdr:row>84</xdr:row>
      <xdr:rowOff>46264</xdr:rowOff>
    </xdr:to>
    <xdr:cxnSp macro="">
      <xdr:nvCxnSpPr>
        <xdr:cNvPr id="307" name="直線コネクタ 306">
          <a:extLst>
            <a:ext uri="{FF2B5EF4-FFF2-40B4-BE49-F238E27FC236}">
              <a16:creationId xmlns:a16="http://schemas.microsoft.com/office/drawing/2014/main" id="{2B2E7661-2321-46D9-B2DD-4282E08E569C}"/>
            </a:ext>
          </a:extLst>
        </xdr:cNvPr>
        <xdr:cNvCxnSpPr/>
      </xdr:nvCxnSpPr>
      <xdr:spPr>
        <a:xfrm>
          <a:off x="3797300" y="1442357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129358</xdr:rowOff>
    </xdr:from>
    <xdr:to>
      <xdr:col>15</xdr:col>
      <xdr:colOff>101600</xdr:colOff>
      <xdr:row>84</xdr:row>
      <xdr:rowOff>59508</xdr:rowOff>
    </xdr:to>
    <xdr:sp macro="" textlink="">
      <xdr:nvSpPr>
        <xdr:cNvPr id="308" name="楕円 307">
          <a:extLst>
            <a:ext uri="{FF2B5EF4-FFF2-40B4-BE49-F238E27FC236}">
              <a16:creationId xmlns:a16="http://schemas.microsoft.com/office/drawing/2014/main" id="{78193398-D2F2-43CC-A38B-246F5751378A}"/>
            </a:ext>
          </a:extLst>
        </xdr:cNvPr>
        <xdr:cNvSpPr/>
      </xdr:nvSpPr>
      <xdr:spPr>
        <a:xfrm>
          <a:off x="2857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8708</xdr:rowOff>
    </xdr:from>
    <xdr:to>
      <xdr:col>19</xdr:col>
      <xdr:colOff>177800</xdr:colOff>
      <xdr:row>84</xdr:row>
      <xdr:rowOff>21771</xdr:rowOff>
    </xdr:to>
    <xdr:cxnSp macro="">
      <xdr:nvCxnSpPr>
        <xdr:cNvPr id="309" name="直線コネクタ 308">
          <a:extLst>
            <a:ext uri="{FF2B5EF4-FFF2-40B4-BE49-F238E27FC236}">
              <a16:creationId xmlns:a16="http://schemas.microsoft.com/office/drawing/2014/main" id="{323DA81C-A517-4E25-874A-5D2A5B9E9F0E}"/>
            </a:ext>
          </a:extLst>
        </xdr:cNvPr>
        <xdr:cNvCxnSpPr/>
      </xdr:nvCxnSpPr>
      <xdr:spPr>
        <a:xfrm>
          <a:off x="2908300" y="144105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101600</xdr:rowOff>
    </xdr:from>
    <xdr:to>
      <xdr:col>10</xdr:col>
      <xdr:colOff>165100</xdr:colOff>
      <xdr:row>84</xdr:row>
      <xdr:rowOff>31750</xdr:rowOff>
    </xdr:to>
    <xdr:sp macro="" textlink="">
      <xdr:nvSpPr>
        <xdr:cNvPr id="310" name="楕円 309">
          <a:extLst>
            <a:ext uri="{FF2B5EF4-FFF2-40B4-BE49-F238E27FC236}">
              <a16:creationId xmlns:a16="http://schemas.microsoft.com/office/drawing/2014/main" id="{341A3C01-7484-4AFD-966F-2DB675D2E02A}"/>
            </a:ext>
          </a:extLst>
        </xdr:cNvPr>
        <xdr:cNvSpPr/>
      </xdr:nvSpPr>
      <xdr:spPr>
        <a:xfrm>
          <a:off x="196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84</xdr:row>
      <xdr:rowOff>8708</xdr:rowOff>
    </xdr:to>
    <xdr:cxnSp macro="">
      <xdr:nvCxnSpPr>
        <xdr:cNvPr id="311" name="直線コネクタ 310">
          <a:extLst>
            <a:ext uri="{FF2B5EF4-FFF2-40B4-BE49-F238E27FC236}">
              <a16:creationId xmlns:a16="http://schemas.microsoft.com/office/drawing/2014/main" id="{BC18D1F4-282C-454A-B5A4-E3EFEDE5BEE3}"/>
            </a:ext>
          </a:extLst>
        </xdr:cNvPr>
        <xdr:cNvCxnSpPr/>
      </xdr:nvCxnSpPr>
      <xdr:spPr>
        <a:xfrm>
          <a:off x="2019300" y="143827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73842</xdr:rowOff>
    </xdr:from>
    <xdr:to>
      <xdr:col>6</xdr:col>
      <xdr:colOff>38100</xdr:colOff>
      <xdr:row>84</xdr:row>
      <xdr:rowOff>3992</xdr:rowOff>
    </xdr:to>
    <xdr:sp macro="" textlink="">
      <xdr:nvSpPr>
        <xdr:cNvPr id="312" name="楕円 311">
          <a:extLst>
            <a:ext uri="{FF2B5EF4-FFF2-40B4-BE49-F238E27FC236}">
              <a16:creationId xmlns:a16="http://schemas.microsoft.com/office/drawing/2014/main" id="{D04BA438-119D-4E76-B01D-FAC8426EDEF3}"/>
            </a:ext>
          </a:extLst>
        </xdr:cNvPr>
        <xdr:cNvSpPr/>
      </xdr:nvSpPr>
      <xdr:spPr>
        <a:xfrm>
          <a:off x="1079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124642</xdr:rowOff>
    </xdr:from>
    <xdr:to>
      <xdr:col>10</xdr:col>
      <xdr:colOff>114300</xdr:colOff>
      <xdr:row>83</xdr:row>
      <xdr:rowOff>152400</xdr:rowOff>
    </xdr:to>
    <xdr:cxnSp macro="">
      <xdr:nvCxnSpPr>
        <xdr:cNvPr id="313" name="直線コネクタ 312">
          <a:extLst>
            <a:ext uri="{FF2B5EF4-FFF2-40B4-BE49-F238E27FC236}">
              <a16:creationId xmlns:a16="http://schemas.microsoft.com/office/drawing/2014/main" id="{565BBCFD-963F-4C1E-AE32-41CC7425F013}"/>
            </a:ext>
          </a:extLst>
        </xdr:cNvPr>
        <xdr:cNvCxnSpPr/>
      </xdr:nvCxnSpPr>
      <xdr:spPr>
        <a:xfrm>
          <a:off x="1130300" y="143549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a:extLst>
            <a:ext uri="{FF2B5EF4-FFF2-40B4-BE49-F238E27FC236}">
              <a16:creationId xmlns:a16="http://schemas.microsoft.com/office/drawing/2014/main" id="{E44A05DD-C4CE-4603-B9D9-3FB4FDEAC4BD}"/>
            </a:ext>
          </a:extLst>
        </xdr:cNvPr>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65332</xdr:rowOff>
    </xdr:from>
    <xdr:ext cx="405111" cy="259045"/>
    <xdr:sp macro="" textlink="">
      <xdr:nvSpPr>
        <xdr:cNvPr id="315" name="n_2aveValue【公営住宅】&#10;有形固定資産減価償却率">
          <a:extLst>
            <a:ext uri="{FF2B5EF4-FFF2-40B4-BE49-F238E27FC236}">
              <a16:creationId xmlns:a16="http://schemas.microsoft.com/office/drawing/2014/main" id="{64F5DC1C-DED4-4988-8E25-67661AFCA8E8}"/>
            </a:ext>
          </a:extLst>
        </xdr:cNvPr>
        <xdr:cNvSpPr txBox="1"/>
      </xdr:nvSpPr>
      <xdr:spPr>
        <a:xfrm>
          <a:off x="2705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39206</xdr:rowOff>
    </xdr:from>
    <xdr:ext cx="405111" cy="259045"/>
    <xdr:sp macro="" textlink="">
      <xdr:nvSpPr>
        <xdr:cNvPr id="316" name="n_3aveValue【公営住宅】&#10;有形固定資産減価償却率">
          <a:extLst>
            <a:ext uri="{FF2B5EF4-FFF2-40B4-BE49-F238E27FC236}">
              <a16:creationId xmlns:a16="http://schemas.microsoft.com/office/drawing/2014/main" id="{A6CBB5EA-7485-4A3F-9274-D0B06D2B6D2D}"/>
            </a:ext>
          </a:extLst>
        </xdr:cNvPr>
        <xdr:cNvSpPr txBox="1"/>
      </xdr:nvSpPr>
      <xdr:spPr>
        <a:xfrm>
          <a:off x="1816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21245</xdr:rowOff>
    </xdr:from>
    <xdr:ext cx="405111" cy="259045"/>
    <xdr:sp macro="" textlink="">
      <xdr:nvSpPr>
        <xdr:cNvPr id="317" name="n_4aveValue【公営住宅】&#10;有形固定資産減価償却率">
          <a:extLst>
            <a:ext uri="{FF2B5EF4-FFF2-40B4-BE49-F238E27FC236}">
              <a16:creationId xmlns:a16="http://schemas.microsoft.com/office/drawing/2014/main" id="{321BAA9B-B8F4-4761-98DE-EACA8AD8A733}"/>
            </a:ext>
          </a:extLst>
        </xdr:cNvPr>
        <xdr:cNvSpPr txBox="1"/>
      </xdr:nvSpPr>
      <xdr:spPr>
        <a:xfrm>
          <a:off x="927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63698</xdr:rowOff>
    </xdr:from>
    <xdr:ext cx="405111" cy="259045"/>
    <xdr:sp macro="" textlink="">
      <xdr:nvSpPr>
        <xdr:cNvPr id="318" name="n_1mainValue【公営住宅】&#10;有形固定資産減価償却率">
          <a:extLst>
            <a:ext uri="{FF2B5EF4-FFF2-40B4-BE49-F238E27FC236}">
              <a16:creationId xmlns:a16="http://schemas.microsoft.com/office/drawing/2014/main" id="{FED37998-97CF-496F-9F79-76FEF13A097D}"/>
            </a:ext>
          </a:extLst>
        </xdr:cNvPr>
        <xdr:cNvSpPr txBox="1"/>
      </xdr:nvSpPr>
      <xdr:spPr>
        <a:xfrm>
          <a:off x="35820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76035</xdr:rowOff>
    </xdr:from>
    <xdr:ext cx="405111" cy="259045"/>
    <xdr:sp macro="" textlink="">
      <xdr:nvSpPr>
        <xdr:cNvPr id="319" name="n_2mainValue【公営住宅】&#10;有形固定資産減価償却率">
          <a:extLst>
            <a:ext uri="{FF2B5EF4-FFF2-40B4-BE49-F238E27FC236}">
              <a16:creationId xmlns:a16="http://schemas.microsoft.com/office/drawing/2014/main" id="{7608FD2C-F86A-484E-B9EF-F444E92EFFA8}"/>
            </a:ext>
          </a:extLst>
        </xdr:cNvPr>
        <xdr:cNvSpPr txBox="1"/>
      </xdr:nvSpPr>
      <xdr:spPr>
        <a:xfrm>
          <a:off x="2705744" y="1413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48277</xdr:rowOff>
    </xdr:from>
    <xdr:ext cx="405111" cy="259045"/>
    <xdr:sp macro="" textlink="">
      <xdr:nvSpPr>
        <xdr:cNvPr id="320" name="n_3mainValue【公営住宅】&#10;有形固定資産減価償却率">
          <a:extLst>
            <a:ext uri="{FF2B5EF4-FFF2-40B4-BE49-F238E27FC236}">
              <a16:creationId xmlns:a16="http://schemas.microsoft.com/office/drawing/2014/main" id="{11EFFFA9-3DD7-48D1-864E-5EA858055DBE}"/>
            </a:ext>
          </a:extLst>
        </xdr:cNvPr>
        <xdr:cNvSpPr txBox="1"/>
      </xdr:nvSpPr>
      <xdr:spPr>
        <a:xfrm>
          <a:off x="18167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20519</xdr:rowOff>
    </xdr:from>
    <xdr:ext cx="405111" cy="259045"/>
    <xdr:sp macro="" textlink="">
      <xdr:nvSpPr>
        <xdr:cNvPr id="321" name="n_4mainValue【公営住宅】&#10;有形固定資産減価償却率">
          <a:extLst>
            <a:ext uri="{FF2B5EF4-FFF2-40B4-BE49-F238E27FC236}">
              <a16:creationId xmlns:a16="http://schemas.microsoft.com/office/drawing/2014/main" id="{62FF81ED-078B-436D-B346-A66E96F3A482}"/>
            </a:ext>
          </a:extLst>
        </xdr:cNvPr>
        <xdr:cNvSpPr txBox="1"/>
      </xdr:nvSpPr>
      <xdr:spPr>
        <a:xfrm>
          <a:off x="927744" y="1407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83D731C-284C-4662-ACC2-51556911A7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EB4464B-1C2E-4CDC-B0D6-4E173741BB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EAAE62F-E8DB-476E-ABB0-5F7B9B6506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5D5F4A5-3651-461E-8635-F7440DC417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0A9EE4D-C282-4242-BFEE-5442F83393C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E8110D2-2D40-4401-971B-82C8CBB796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1B9864F-553A-49A6-86C3-5E64079557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6DF42A0-A70E-4709-8921-CDE1DA3BD5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48785B0-28C5-4E0A-A51C-60CC974FA0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E1C0278-1BE5-426C-B481-FE61A644810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385EFA1-9422-4AD3-BEE7-40446E8F973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83AD528-94B6-4686-AC37-5DEBC5DA2B9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73D2410-2907-4804-95F8-4EDF62A45DA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4950FBF0-ED23-4DB3-B01E-4545288778A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85C464B-40B4-47B6-A376-BFE19D27C93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E97C0316-0546-40C2-85E9-81FF1BC8581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3E60A1F-B54F-4509-B1E7-84FF28B6828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A30F09DA-AD50-46E7-A441-50F03674533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1219F5B-A7CC-45C7-96D7-95369E5B74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26C3114F-A442-4621-B185-E94AE487885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0052117-2876-4DC4-BA0F-BB9AB2E07D8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870A7F70-3A46-4278-9700-0B923C858634}"/>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9FC1B65C-A57B-4F67-B674-E39BC89BB92E}"/>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17EDC742-5A1E-4E57-BA20-E444445A8798}"/>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C5A6138C-C6BB-4C5C-96E3-1B5C964C8346}"/>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A105ED38-D912-4423-A84A-A92E0D57EBFC}"/>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id="{318D35F9-CCE0-4024-870E-9E8D2F920E01}"/>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896CC627-9F6B-4D25-BCF2-114456F7933B}"/>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11500D04-620F-48C3-9124-EA4A9FDD321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71882</xdr:rowOff>
    </xdr:from>
    <xdr:to>
      <xdr:col>46</xdr:col>
      <xdr:colOff>38100</xdr:colOff>
      <xdr:row>85</xdr:row>
      <xdr:rowOff>2032</xdr:rowOff>
    </xdr:to>
    <xdr:sp macro="" textlink="">
      <xdr:nvSpPr>
        <xdr:cNvPr id="351" name="フローチャート: 判断 350">
          <a:extLst>
            <a:ext uri="{FF2B5EF4-FFF2-40B4-BE49-F238E27FC236}">
              <a16:creationId xmlns:a16="http://schemas.microsoft.com/office/drawing/2014/main" id="{F0046AAB-EC12-4EFF-A60A-95A3EB44DD9D}"/>
            </a:ext>
          </a:extLst>
        </xdr:cNvPr>
        <xdr:cNvSpPr/>
      </xdr:nvSpPr>
      <xdr:spPr>
        <a:xfrm>
          <a:off x="8699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72340</xdr:rowOff>
    </xdr:from>
    <xdr:to>
      <xdr:col>41</xdr:col>
      <xdr:colOff>101600</xdr:colOff>
      <xdr:row>85</xdr:row>
      <xdr:rowOff>2490</xdr:rowOff>
    </xdr:to>
    <xdr:sp macro="" textlink="">
      <xdr:nvSpPr>
        <xdr:cNvPr id="352" name="フローチャート: 判断 351">
          <a:extLst>
            <a:ext uri="{FF2B5EF4-FFF2-40B4-BE49-F238E27FC236}">
              <a16:creationId xmlns:a16="http://schemas.microsoft.com/office/drawing/2014/main" id="{82BE10A9-1B08-4C59-95BB-D0E4D622A060}"/>
            </a:ext>
          </a:extLst>
        </xdr:cNvPr>
        <xdr:cNvSpPr/>
      </xdr:nvSpPr>
      <xdr:spPr>
        <a:xfrm>
          <a:off x="7810500" y="144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76912</xdr:rowOff>
    </xdr:from>
    <xdr:to>
      <xdr:col>36</xdr:col>
      <xdr:colOff>165100</xdr:colOff>
      <xdr:row>85</xdr:row>
      <xdr:rowOff>7062</xdr:rowOff>
    </xdr:to>
    <xdr:sp macro="" textlink="">
      <xdr:nvSpPr>
        <xdr:cNvPr id="353" name="フローチャート: 判断 352">
          <a:extLst>
            <a:ext uri="{FF2B5EF4-FFF2-40B4-BE49-F238E27FC236}">
              <a16:creationId xmlns:a16="http://schemas.microsoft.com/office/drawing/2014/main" id="{8C1C00B1-C9E7-42D3-BAAB-09A05C49DE05}"/>
            </a:ext>
          </a:extLst>
        </xdr:cNvPr>
        <xdr:cNvSpPr/>
      </xdr:nvSpPr>
      <xdr:spPr>
        <a:xfrm>
          <a:off x="6921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7DA789C-53DB-44AA-90B6-D17F6D0C62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0C77F26-F0E6-4CED-8A41-F3C4AA2B94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D7703D-53CC-4009-8D37-18B05E9CA8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EFCE69-A2CE-43EA-8DA9-23D5664D90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3D99C5D-085F-4017-B9A2-36AD800018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59" name="楕円 358">
          <a:extLst>
            <a:ext uri="{FF2B5EF4-FFF2-40B4-BE49-F238E27FC236}">
              <a16:creationId xmlns:a16="http://schemas.microsoft.com/office/drawing/2014/main" id="{96D9F57E-F41B-4778-939A-5D36B27172F2}"/>
            </a:ext>
          </a:extLst>
        </xdr:cNvPr>
        <xdr:cNvSpPr/>
      </xdr:nvSpPr>
      <xdr:spPr>
        <a:xfrm>
          <a:off x="10426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147338</xdr:rowOff>
    </xdr:from>
    <xdr:ext cx="469744" cy="259045"/>
    <xdr:sp macro="" textlink="">
      <xdr:nvSpPr>
        <xdr:cNvPr id="360" name="【公営住宅】&#10;一人当たり面積該当値テキスト">
          <a:extLst>
            <a:ext uri="{FF2B5EF4-FFF2-40B4-BE49-F238E27FC236}">
              <a16:creationId xmlns:a16="http://schemas.microsoft.com/office/drawing/2014/main" id="{DAF0FA51-331B-4423-A4C9-8C8F3AA1CF40}"/>
            </a:ext>
          </a:extLst>
        </xdr:cNvPr>
        <xdr:cNvSpPr txBox="1"/>
      </xdr:nvSpPr>
      <xdr:spPr>
        <a:xfrm>
          <a:off x="10515600"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129490</xdr:rowOff>
    </xdr:from>
    <xdr:to>
      <xdr:col>50</xdr:col>
      <xdr:colOff>165100</xdr:colOff>
      <xdr:row>84</xdr:row>
      <xdr:rowOff>59640</xdr:rowOff>
    </xdr:to>
    <xdr:sp macro="" textlink="">
      <xdr:nvSpPr>
        <xdr:cNvPr id="361" name="楕円 360">
          <a:extLst>
            <a:ext uri="{FF2B5EF4-FFF2-40B4-BE49-F238E27FC236}">
              <a16:creationId xmlns:a16="http://schemas.microsoft.com/office/drawing/2014/main" id="{D017800C-D4A7-4972-B5E2-09A9181575C4}"/>
            </a:ext>
          </a:extLst>
        </xdr:cNvPr>
        <xdr:cNvSpPr/>
      </xdr:nvSpPr>
      <xdr:spPr>
        <a:xfrm>
          <a:off x="9588500" y="143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3811</xdr:rowOff>
    </xdr:from>
    <xdr:to>
      <xdr:col>55</xdr:col>
      <xdr:colOff>0</xdr:colOff>
      <xdr:row>84</xdr:row>
      <xdr:rowOff>8840</xdr:rowOff>
    </xdr:to>
    <xdr:cxnSp macro="">
      <xdr:nvCxnSpPr>
        <xdr:cNvPr id="362" name="直線コネクタ 361">
          <a:extLst>
            <a:ext uri="{FF2B5EF4-FFF2-40B4-BE49-F238E27FC236}">
              <a16:creationId xmlns:a16="http://schemas.microsoft.com/office/drawing/2014/main" id="{C42B9755-8FA5-4EF7-84C8-C8E0ED454CA3}"/>
            </a:ext>
          </a:extLst>
        </xdr:cNvPr>
        <xdr:cNvCxnSpPr/>
      </xdr:nvCxnSpPr>
      <xdr:spPr>
        <a:xfrm flipV="1">
          <a:off x="9639300" y="1440561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125374</xdr:rowOff>
    </xdr:from>
    <xdr:to>
      <xdr:col>46</xdr:col>
      <xdr:colOff>38100</xdr:colOff>
      <xdr:row>84</xdr:row>
      <xdr:rowOff>55524</xdr:rowOff>
    </xdr:to>
    <xdr:sp macro="" textlink="">
      <xdr:nvSpPr>
        <xdr:cNvPr id="363" name="楕円 362">
          <a:extLst>
            <a:ext uri="{FF2B5EF4-FFF2-40B4-BE49-F238E27FC236}">
              <a16:creationId xmlns:a16="http://schemas.microsoft.com/office/drawing/2014/main" id="{CEAB34DA-344B-4E8D-907F-0B46CB8F6763}"/>
            </a:ext>
          </a:extLst>
        </xdr:cNvPr>
        <xdr:cNvSpPr/>
      </xdr:nvSpPr>
      <xdr:spPr>
        <a:xfrm>
          <a:off x="8699500" y="143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4724</xdr:rowOff>
    </xdr:from>
    <xdr:to>
      <xdr:col>50</xdr:col>
      <xdr:colOff>114300</xdr:colOff>
      <xdr:row>84</xdr:row>
      <xdr:rowOff>8840</xdr:rowOff>
    </xdr:to>
    <xdr:cxnSp macro="">
      <xdr:nvCxnSpPr>
        <xdr:cNvPr id="364" name="直線コネクタ 363">
          <a:extLst>
            <a:ext uri="{FF2B5EF4-FFF2-40B4-BE49-F238E27FC236}">
              <a16:creationId xmlns:a16="http://schemas.microsoft.com/office/drawing/2014/main" id="{D5716C66-425F-489E-9BEE-32A397E38B6D}"/>
            </a:ext>
          </a:extLst>
        </xdr:cNvPr>
        <xdr:cNvCxnSpPr/>
      </xdr:nvCxnSpPr>
      <xdr:spPr>
        <a:xfrm>
          <a:off x="8750300" y="14406524"/>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129490</xdr:rowOff>
    </xdr:from>
    <xdr:to>
      <xdr:col>41</xdr:col>
      <xdr:colOff>101600</xdr:colOff>
      <xdr:row>84</xdr:row>
      <xdr:rowOff>59640</xdr:rowOff>
    </xdr:to>
    <xdr:sp macro="" textlink="">
      <xdr:nvSpPr>
        <xdr:cNvPr id="365" name="楕円 364">
          <a:extLst>
            <a:ext uri="{FF2B5EF4-FFF2-40B4-BE49-F238E27FC236}">
              <a16:creationId xmlns:a16="http://schemas.microsoft.com/office/drawing/2014/main" id="{78064765-DAB8-49E9-B3BE-DA2447180035}"/>
            </a:ext>
          </a:extLst>
        </xdr:cNvPr>
        <xdr:cNvSpPr/>
      </xdr:nvSpPr>
      <xdr:spPr>
        <a:xfrm>
          <a:off x="7810500" y="143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4724</xdr:rowOff>
    </xdr:from>
    <xdr:to>
      <xdr:col>45</xdr:col>
      <xdr:colOff>177800</xdr:colOff>
      <xdr:row>84</xdr:row>
      <xdr:rowOff>8840</xdr:rowOff>
    </xdr:to>
    <xdr:cxnSp macro="">
      <xdr:nvCxnSpPr>
        <xdr:cNvPr id="366" name="直線コネクタ 365">
          <a:extLst>
            <a:ext uri="{FF2B5EF4-FFF2-40B4-BE49-F238E27FC236}">
              <a16:creationId xmlns:a16="http://schemas.microsoft.com/office/drawing/2014/main" id="{1EACFD96-0851-4A1F-8170-400255EA563A}"/>
            </a:ext>
          </a:extLst>
        </xdr:cNvPr>
        <xdr:cNvCxnSpPr/>
      </xdr:nvCxnSpPr>
      <xdr:spPr>
        <a:xfrm flipV="1">
          <a:off x="7861300" y="14406524"/>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134976</xdr:rowOff>
    </xdr:from>
    <xdr:to>
      <xdr:col>36</xdr:col>
      <xdr:colOff>165100</xdr:colOff>
      <xdr:row>84</xdr:row>
      <xdr:rowOff>65126</xdr:rowOff>
    </xdr:to>
    <xdr:sp macro="" textlink="">
      <xdr:nvSpPr>
        <xdr:cNvPr id="367" name="楕円 366">
          <a:extLst>
            <a:ext uri="{FF2B5EF4-FFF2-40B4-BE49-F238E27FC236}">
              <a16:creationId xmlns:a16="http://schemas.microsoft.com/office/drawing/2014/main" id="{C94D677C-0A19-4C2B-B899-A4E15276DEB4}"/>
            </a:ext>
          </a:extLst>
        </xdr:cNvPr>
        <xdr:cNvSpPr/>
      </xdr:nvSpPr>
      <xdr:spPr>
        <a:xfrm>
          <a:off x="6921500" y="143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8840</xdr:rowOff>
    </xdr:from>
    <xdr:to>
      <xdr:col>41</xdr:col>
      <xdr:colOff>50800</xdr:colOff>
      <xdr:row>84</xdr:row>
      <xdr:rowOff>14326</xdr:rowOff>
    </xdr:to>
    <xdr:cxnSp macro="">
      <xdr:nvCxnSpPr>
        <xdr:cNvPr id="368" name="直線コネクタ 367">
          <a:extLst>
            <a:ext uri="{FF2B5EF4-FFF2-40B4-BE49-F238E27FC236}">
              <a16:creationId xmlns:a16="http://schemas.microsoft.com/office/drawing/2014/main" id="{6991ED1A-A0B7-4875-B391-DA0338CAA927}"/>
            </a:ext>
          </a:extLst>
        </xdr:cNvPr>
        <xdr:cNvCxnSpPr/>
      </xdr:nvCxnSpPr>
      <xdr:spPr>
        <a:xfrm flipV="1">
          <a:off x="6972300" y="1441064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id="{37C4D781-1229-4146-A69A-6B100EE9E9F7}"/>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370" name="n_2aveValue【公営住宅】&#10;一人当たり面積">
          <a:extLst>
            <a:ext uri="{FF2B5EF4-FFF2-40B4-BE49-F238E27FC236}">
              <a16:creationId xmlns:a16="http://schemas.microsoft.com/office/drawing/2014/main" id="{546565C5-67DA-49CB-A8C7-5521D9F793C9}"/>
            </a:ext>
          </a:extLst>
        </xdr:cNvPr>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165067</xdr:rowOff>
    </xdr:from>
    <xdr:ext cx="469744" cy="259045"/>
    <xdr:sp macro="" textlink="">
      <xdr:nvSpPr>
        <xdr:cNvPr id="371" name="n_3aveValue【公営住宅】&#10;一人当たり面積">
          <a:extLst>
            <a:ext uri="{FF2B5EF4-FFF2-40B4-BE49-F238E27FC236}">
              <a16:creationId xmlns:a16="http://schemas.microsoft.com/office/drawing/2014/main" id="{8D30F32C-D3FA-4F18-934C-D7AB677ED913}"/>
            </a:ext>
          </a:extLst>
        </xdr:cNvPr>
        <xdr:cNvSpPr txBox="1"/>
      </xdr:nvSpPr>
      <xdr:spPr>
        <a:xfrm>
          <a:off x="76264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169639</xdr:rowOff>
    </xdr:from>
    <xdr:ext cx="469744" cy="259045"/>
    <xdr:sp macro="" textlink="">
      <xdr:nvSpPr>
        <xdr:cNvPr id="372" name="n_4aveValue【公営住宅】&#10;一人当たり面積">
          <a:extLst>
            <a:ext uri="{FF2B5EF4-FFF2-40B4-BE49-F238E27FC236}">
              <a16:creationId xmlns:a16="http://schemas.microsoft.com/office/drawing/2014/main" id="{E1975514-E968-47C1-BB55-9AAED5E15712}"/>
            </a:ext>
          </a:extLst>
        </xdr:cNvPr>
        <xdr:cNvSpPr txBox="1"/>
      </xdr:nvSpPr>
      <xdr:spPr>
        <a:xfrm>
          <a:off x="67374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76167</xdr:rowOff>
    </xdr:from>
    <xdr:ext cx="469744" cy="259045"/>
    <xdr:sp macro="" textlink="">
      <xdr:nvSpPr>
        <xdr:cNvPr id="373" name="n_1mainValue【公営住宅】&#10;一人当たり面積">
          <a:extLst>
            <a:ext uri="{FF2B5EF4-FFF2-40B4-BE49-F238E27FC236}">
              <a16:creationId xmlns:a16="http://schemas.microsoft.com/office/drawing/2014/main" id="{65052A19-2D67-4FCF-950E-13F572546512}"/>
            </a:ext>
          </a:extLst>
        </xdr:cNvPr>
        <xdr:cNvSpPr txBox="1"/>
      </xdr:nvSpPr>
      <xdr:spPr>
        <a:xfrm>
          <a:off x="9391727" y="141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72051</xdr:rowOff>
    </xdr:from>
    <xdr:ext cx="469744" cy="259045"/>
    <xdr:sp macro="" textlink="">
      <xdr:nvSpPr>
        <xdr:cNvPr id="374" name="n_2mainValue【公営住宅】&#10;一人当たり面積">
          <a:extLst>
            <a:ext uri="{FF2B5EF4-FFF2-40B4-BE49-F238E27FC236}">
              <a16:creationId xmlns:a16="http://schemas.microsoft.com/office/drawing/2014/main" id="{7FCF0C60-5FD2-4BA1-A5EC-6AA17191DF6B}"/>
            </a:ext>
          </a:extLst>
        </xdr:cNvPr>
        <xdr:cNvSpPr txBox="1"/>
      </xdr:nvSpPr>
      <xdr:spPr>
        <a:xfrm>
          <a:off x="8515427" y="141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76167</xdr:rowOff>
    </xdr:from>
    <xdr:ext cx="469744" cy="259045"/>
    <xdr:sp macro="" textlink="">
      <xdr:nvSpPr>
        <xdr:cNvPr id="375" name="n_3mainValue【公営住宅】&#10;一人当たり面積">
          <a:extLst>
            <a:ext uri="{FF2B5EF4-FFF2-40B4-BE49-F238E27FC236}">
              <a16:creationId xmlns:a16="http://schemas.microsoft.com/office/drawing/2014/main" id="{AFCF4C15-6FA4-454D-8D75-1CBEA8544805}"/>
            </a:ext>
          </a:extLst>
        </xdr:cNvPr>
        <xdr:cNvSpPr txBox="1"/>
      </xdr:nvSpPr>
      <xdr:spPr>
        <a:xfrm>
          <a:off x="7626427" y="141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81653</xdr:rowOff>
    </xdr:from>
    <xdr:ext cx="469744" cy="259045"/>
    <xdr:sp macro="" textlink="">
      <xdr:nvSpPr>
        <xdr:cNvPr id="376" name="n_4mainValue【公営住宅】&#10;一人当たり面積">
          <a:extLst>
            <a:ext uri="{FF2B5EF4-FFF2-40B4-BE49-F238E27FC236}">
              <a16:creationId xmlns:a16="http://schemas.microsoft.com/office/drawing/2014/main" id="{B61195B5-B327-424C-8059-5E3744828612}"/>
            </a:ext>
          </a:extLst>
        </xdr:cNvPr>
        <xdr:cNvSpPr txBox="1"/>
      </xdr:nvSpPr>
      <xdr:spPr>
        <a:xfrm>
          <a:off x="6737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A556624-0516-40DB-8D65-230BC42749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EB95BA2-0D7D-404C-9C2F-83185A7779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F3E8E07-F652-44DD-A0B7-8A03CCFDD2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D0A390F-8B94-4C69-8E40-1308475874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B66EF05-CE49-4D81-9CE2-DCD4621A7F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4912E9C-B507-42CF-BCC7-E9956BD4DE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E444716-145E-40E0-9278-49D190D35D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D964E52-07A3-4E60-B8C8-DE3A191357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893C6061-D8FD-482C-A590-490374B3E4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F96C8E52-E3C3-4CE1-B9DB-95962EA28A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A716B42B-A5AC-4781-B3AE-B58C11D7E5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1E0CFCE-7407-4B9B-A74C-DD0631B3D0D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E695BB1-BC9C-45FE-8A6B-32016A7AC3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8DB2BCBE-A737-4F9A-9416-036171F69F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8AAD038F-B5BF-4235-B84B-85F11812AB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40C69D18-0936-4B97-A7F7-E1B237519A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1412395-A38C-49DF-ACA7-6F47ADB1F6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345DFAE-C9B3-4AAA-9CBE-CB2D35EF4F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CD8438B-30E0-48BE-93B8-34C544D02E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17DB9A99-0D42-4689-8DB3-E8323BE7B7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F658980-7AFD-41AC-B1FA-ACA18F0AA4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98CFFC1-965A-4347-8AF8-E9D3B68185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11C158D-2C4A-4A69-AAB2-D83F86243F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DFA3F5A-D374-4C5E-A3BD-D5A4832CD4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B780F1E-42F8-47DA-A15E-09205AF49D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551F3B0E-0ADB-4704-A521-5262AB9F31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BD5568FA-96EB-4144-8A74-D51A1FCDB6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E8451B84-9A3B-43D6-997D-A87462749325}"/>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3EE657D4-2D23-49BF-A1A6-397369C92546}"/>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50A93B3C-E5A1-4F4E-8EEA-042C818C0685}"/>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052D0513-0FF2-4289-9547-BC9D6A39496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E01B5C4D-C40A-48D0-9AF5-018BBB5945A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0154D493-E0A6-45EB-98A7-A3303902525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D5AB5A48-97B5-45E5-8E18-EF5E3DF64668}"/>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D7D18B22-7622-421E-8945-3F2E1B387E1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474C867-4E8B-467E-8C25-89539AE65B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3C24C966-7182-4443-91A3-D9D089C68B4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72D9ACF0-C4D3-44FB-A69B-B98B1439D7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15" name="直線コネクタ 414">
          <a:extLst>
            <a:ext uri="{FF2B5EF4-FFF2-40B4-BE49-F238E27FC236}">
              <a16:creationId xmlns:a16="http://schemas.microsoft.com/office/drawing/2014/main" id="{7371D137-0AA1-4FB9-9B88-078AFB6FB561}"/>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33848710-C188-4BA9-8B6E-3C53E9D62C29}"/>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17" name="直線コネクタ 416">
          <a:extLst>
            <a:ext uri="{FF2B5EF4-FFF2-40B4-BE49-F238E27FC236}">
              <a16:creationId xmlns:a16="http://schemas.microsoft.com/office/drawing/2014/main" id="{5DCAC56E-FD1D-4337-B929-EFB90DFBF34F}"/>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8489C0E-DEB7-4F21-A9E9-56D0D2F66112}"/>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19" name="直線コネクタ 418">
          <a:extLst>
            <a:ext uri="{FF2B5EF4-FFF2-40B4-BE49-F238E27FC236}">
              <a16:creationId xmlns:a16="http://schemas.microsoft.com/office/drawing/2014/main" id="{92ABA192-425F-4598-AF13-D0C7A521AC40}"/>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1FD9D110-4E09-4E67-BBFB-AD307B7C469E}"/>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1" name="フローチャート: 判断 420">
          <a:extLst>
            <a:ext uri="{FF2B5EF4-FFF2-40B4-BE49-F238E27FC236}">
              <a16:creationId xmlns:a16="http://schemas.microsoft.com/office/drawing/2014/main" id="{6A50DF39-5138-4199-8A22-AF724F36D3DB}"/>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22" name="フローチャート: 判断 421">
          <a:extLst>
            <a:ext uri="{FF2B5EF4-FFF2-40B4-BE49-F238E27FC236}">
              <a16:creationId xmlns:a16="http://schemas.microsoft.com/office/drawing/2014/main" id="{C5AF583B-D05D-4A69-92DB-4AC53FBA7710}"/>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153416</xdr:rowOff>
    </xdr:from>
    <xdr:to>
      <xdr:col>76</xdr:col>
      <xdr:colOff>165100</xdr:colOff>
      <xdr:row>35</xdr:row>
      <xdr:rowOff>83566</xdr:rowOff>
    </xdr:to>
    <xdr:sp macro="" textlink="">
      <xdr:nvSpPr>
        <xdr:cNvPr id="423" name="フローチャート: 判断 422">
          <a:extLst>
            <a:ext uri="{FF2B5EF4-FFF2-40B4-BE49-F238E27FC236}">
              <a16:creationId xmlns:a16="http://schemas.microsoft.com/office/drawing/2014/main" id="{ACEDF888-0A1E-40FD-B1A9-568E4F28DEB5}"/>
            </a:ext>
          </a:extLst>
        </xdr:cNvPr>
        <xdr:cNvSpPr/>
      </xdr:nvSpPr>
      <xdr:spPr>
        <a:xfrm>
          <a:off x="14541500" y="598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162560</xdr:rowOff>
    </xdr:from>
    <xdr:to>
      <xdr:col>72</xdr:col>
      <xdr:colOff>38100</xdr:colOff>
      <xdr:row>35</xdr:row>
      <xdr:rowOff>92710</xdr:rowOff>
    </xdr:to>
    <xdr:sp macro="" textlink="">
      <xdr:nvSpPr>
        <xdr:cNvPr id="424" name="フローチャート: 判断 423">
          <a:extLst>
            <a:ext uri="{FF2B5EF4-FFF2-40B4-BE49-F238E27FC236}">
              <a16:creationId xmlns:a16="http://schemas.microsoft.com/office/drawing/2014/main" id="{3D31D14A-FEBC-40FE-9761-E6AB1D1B0FE8}"/>
            </a:ext>
          </a:extLst>
        </xdr:cNvPr>
        <xdr:cNvSpPr/>
      </xdr:nvSpPr>
      <xdr:spPr>
        <a:xfrm>
          <a:off x="13652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11684</xdr:rowOff>
    </xdr:from>
    <xdr:to>
      <xdr:col>67</xdr:col>
      <xdr:colOff>101600</xdr:colOff>
      <xdr:row>35</xdr:row>
      <xdr:rowOff>113284</xdr:rowOff>
    </xdr:to>
    <xdr:sp macro="" textlink="">
      <xdr:nvSpPr>
        <xdr:cNvPr id="425" name="フローチャート: 判断 424">
          <a:extLst>
            <a:ext uri="{FF2B5EF4-FFF2-40B4-BE49-F238E27FC236}">
              <a16:creationId xmlns:a16="http://schemas.microsoft.com/office/drawing/2014/main" id="{2B92D909-0CE4-47C9-B2C4-F5F1A5C3ABAE}"/>
            </a:ext>
          </a:extLst>
        </xdr:cNvPr>
        <xdr:cNvSpPr/>
      </xdr:nvSpPr>
      <xdr:spPr>
        <a:xfrm>
          <a:off x="12763500" y="60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636356E-D5BF-4E14-B2B9-B352596697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177D794-AFAB-47CE-B26C-49B37C80DC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BB57D86-9D6B-4FF9-B87A-EC83F37DB5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B3BFB19-C855-43B0-A422-C387DE2129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B17D95D-C3CA-4CA3-AB4F-574499E254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431" name="楕円 430">
          <a:extLst>
            <a:ext uri="{FF2B5EF4-FFF2-40B4-BE49-F238E27FC236}">
              <a16:creationId xmlns:a16="http://schemas.microsoft.com/office/drawing/2014/main" id="{849A0FD2-EB19-42D6-85E9-278C3029B376}"/>
            </a:ext>
          </a:extLst>
        </xdr:cNvPr>
        <xdr:cNvSpPr/>
      </xdr:nvSpPr>
      <xdr:spPr>
        <a:xfrm>
          <a:off x="162687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161561</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8B0AAEE0-D701-4E9C-8E9D-D5863A957B15}"/>
            </a:ext>
          </a:extLst>
        </xdr:cNvPr>
        <xdr:cNvSpPr txBox="1"/>
      </xdr:nvSpPr>
      <xdr:spPr>
        <a:xfrm>
          <a:off x="16357600"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112268</xdr:rowOff>
    </xdr:from>
    <xdr:to>
      <xdr:col>81</xdr:col>
      <xdr:colOff>101600</xdr:colOff>
      <xdr:row>37</xdr:row>
      <xdr:rowOff>42418</xdr:rowOff>
    </xdr:to>
    <xdr:sp macro="" textlink="">
      <xdr:nvSpPr>
        <xdr:cNvPr id="433" name="楕円 432">
          <a:extLst>
            <a:ext uri="{FF2B5EF4-FFF2-40B4-BE49-F238E27FC236}">
              <a16:creationId xmlns:a16="http://schemas.microsoft.com/office/drawing/2014/main" id="{FFA1C1D2-0A15-4D16-901B-B5893F9ADEC4}"/>
            </a:ext>
          </a:extLst>
        </xdr:cNvPr>
        <xdr:cNvSpPr/>
      </xdr:nvSpPr>
      <xdr:spPr>
        <a:xfrm>
          <a:off x="15430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163068</xdr:rowOff>
    </xdr:from>
    <xdr:to>
      <xdr:col>85</xdr:col>
      <xdr:colOff>127000</xdr:colOff>
      <xdr:row>37</xdr:row>
      <xdr:rowOff>62484</xdr:rowOff>
    </xdr:to>
    <xdr:cxnSp macro="">
      <xdr:nvCxnSpPr>
        <xdr:cNvPr id="434" name="直線コネクタ 433">
          <a:extLst>
            <a:ext uri="{FF2B5EF4-FFF2-40B4-BE49-F238E27FC236}">
              <a16:creationId xmlns:a16="http://schemas.microsoft.com/office/drawing/2014/main" id="{11B43539-A81C-4F29-8D15-7628FB32C851}"/>
            </a:ext>
          </a:extLst>
        </xdr:cNvPr>
        <xdr:cNvCxnSpPr/>
      </xdr:nvCxnSpPr>
      <xdr:spPr>
        <a:xfrm>
          <a:off x="15481300" y="633526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43688</xdr:rowOff>
    </xdr:from>
    <xdr:to>
      <xdr:col>76</xdr:col>
      <xdr:colOff>165100</xdr:colOff>
      <xdr:row>36</xdr:row>
      <xdr:rowOff>145288</xdr:rowOff>
    </xdr:to>
    <xdr:sp macro="" textlink="">
      <xdr:nvSpPr>
        <xdr:cNvPr id="435" name="楕円 434">
          <a:extLst>
            <a:ext uri="{FF2B5EF4-FFF2-40B4-BE49-F238E27FC236}">
              <a16:creationId xmlns:a16="http://schemas.microsoft.com/office/drawing/2014/main" id="{0947F7F1-1796-4B66-96CB-F3B92903DF9C}"/>
            </a:ext>
          </a:extLst>
        </xdr:cNvPr>
        <xdr:cNvSpPr/>
      </xdr:nvSpPr>
      <xdr:spPr>
        <a:xfrm>
          <a:off x="14541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94488</xdr:rowOff>
    </xdr:from>
    <xdr:to>
      <xdr:col>81</xdr:col>
      <xdr:colOff>50800</xdr:colOff>
      <xdr:row>36</xdr:row>
      <xdr:rowOff>163068</xdr:rowOff>
    </xdr:to>
    <xdr:cxnSp macro="">
      <xdr:nvCxnSpPr>
        <xdr:cNvPr id="436" name="直線コネクタ 435">
          <a:extLst>
            <a:ext uri="{FF2B5EF4-FFF2-40B4-BE49-F238E27FC236}">
              <a16:creationId xmlns:a16="http://schemas.microsoft.com/office/drawing/2014/main" id="{1504173C-3F61-4FAE-823C-2F31BCD49768}"/>
            </a:ext>
          </a:extLst>
        </xdr:cNvPr>
        <xdr:cNvCxnSpPr/>
      </xdr:nvCxnSpPr>
      <xdr:spPr>
        <a:xfrm>
          <a:off x="14592300" y="62666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144272</xdr:rowOff>
    </xdr:from>
    <xdr:to>
      <xdr:col>72</xdr:col>
      <xdr:colOff>38100</xdr:colOff>
      <xdr:row>36</xdr:row>
      <xdr:rowOff>74422</xdr:rowOff>
    </xdr:to>
    <xdr:sp macro="" textlink="">
      <xdr:nvSpPr>
        <xdr:cNvPr id="437" name="楕円 436">
          <a:extLst>
            <a:ext uri="{FF2B5EF4-FFF2-40B4-BE49-F238E27FC236}">
              <a16:creationId xmlns:a16="http://schemas.microsoft.com/office/drawing/2014/main" id="{5528EB86-5615-4CCF-A0E8-A8A6268013E5}"/>
            </a:ext>
          </a:extLst>
        </xdr:cNvPr>
        <xdr:cNvSpPr/>
      </xdr:nvSpPr>
      <xdr:spPr>
        <a:xfrm>
          <a:off x="13652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23622</xdr:rowOff>
    </xdr:from>
    <xdr:to>
      <xdr:col>76</xdr:col>
      <xdr:colOff>114300</xdr:colOff>
      <xdr:row>36</xdr:row>
      <xdr:rowOff>94488</xdr:rowOff>
    </xdr:to>
    <xdr:cxnSp macro="">
      <xdr:nvCxnSpPr>
        <xdr:cNvPr id="438" name="直線コネクタ 437">
          <a:extLst>
            <a:ext uri="{FF2B5EF4-FFF2-40B4-BE49-F238E27FC236}">
              <a16:creationId xmlns:a16="http://schemas.microsoft.com/office/drawing/2014/main" id="{8FDCB493-EDFA-4728-879D-7B30C6D1022A}"/>
            </a:ext>
          </a:extLst>
        </xdr:cNvPr>
        <xdr:cNvCxnSpPr/>
      </xdr:nvCxnSpPr>
      <xdr:spPr>
        <a:xfrm>
          <a:off x="13703300" y="619582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73406</xdr:rowOff>
    </xdr:from>
    <xdr:to>
      <xdr:col>67</xdr:col>
      <xdr:colOff>101600</xdr:colOff>
      <xdr:row>36</xdr:row>
      <xdr:rowOff>3556</xdr:rowOff>
    </xdr:to>
    <xdr:sp macro="" textlink="">
      <xdr:nvSpPr>
        <xdr:cNvPr id="439" name="楕円 438">
          <a:extLst>
            <a:ext uri="{FF2B5EF4-FFF2-40B4-BE49-F238E27FC236}">
              <a16:creationId xmlns:a16="http://schemas.microsoft.com/office/drawing/2014/main" id="{4D1C9B6E-920E-45D1-A64E-93E8AB6422B4}"/>
            </a:ext>
          </a:extLst>
        </xdr:cNvPr>
        <xdr:cNvSpPr/>
      </xdr:nvSpPr>
      <xdr:spPr>
        <a:xfrm>
          <a:off x="12763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124206</xdr:rowOff>
    </xdr:from>
    <xdr:to>
      <xdr:col>71</xdr:col>
      <xdr:colOff>177800</xdr:colOff>
      <xdr:row>36</xdr:row>
      <xdr:rowOff>23622</xdr:rowOff>
    </xdr:to>
    <xdr:cxnSp macro="">
      <xdr:nvCxnSpPr>
        <xdr:cNvPr id="440" name="直線コネクタ 439">
          <a:extLst>
            <a:ext uri="{FF2B5EF4-FFF2-40B4-BE49-F238E27FC236}">
              <a16:creationId xmlns:a16="http://schemas.microsoft.com/office/drawing/2014/main" id="{E2576A8B-BBC8-46BA-861E-32D14BAFFF8E}"/>
            </a:ext>
          </a:extLst>
        </xdr:cNvPr>
        <xdr:cNvCxnSpPr/>
      </xdr:nvCxnSpPr>
      <xdr:spPr>
        <a:xfrm>
          <a:off x="12814300" y="612495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7C914F-BB63-4DE1-A1EB-51BC4B8C6086}"/>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100093</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2D90B37D-C45C-43E0-82B6-6E286CBE1464}"/>
            </a:ext>
          </a:extLst>
        </xdr:cNvPr>
        <xdr:cNvSpPr txBox="1"/>
      </xdr:nvSpPr>
      <xdr:spPr>
        <a:xfrm>
          <a:off x="14389744" y="575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109237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BC0F550F-8FC5-4574-AB90-9D845C2C9555}"/>
            </a:ext>
          </a:extLst>
        </xdr:cNvPr>
        <xdr:cNvSpPr txBox="1"/>
      </xdr:nvSpPr>
      <xdr:spPr>
        <a:xfrm>
          <a:off x="13500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129811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E406FE2C-9596-4F89-A7CB-A7FBBE162F28}"/>
            </a:ext>
          </a:extLst>
        </xdr:cNvPr>
        <xdr:cNvSpPr txBox="1"/>
      </xdr:nvSpPr>
      <xdr:spPr>
        <a:xfrm>
          <a:off x="12611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33545</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444F774E-7042-4B5E-85F1-C22478EDB592}"/>
            </a:ext>
          </a:extLst>
        </xdr:cNvPr>
        <xdr:cNvSpPr txBox="1"/>
      </xdr:nvSpPr>
      <xdr:spPr>
        <a:xfrm>
          <a:off x="152660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136415</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FADEDF75-6842-48C0-87F9-D0ADB3E16B83}"/>
            </a:ext>
          </a:extLst>
        </xdr:cNvPr>
        <xdr:cNvSpPr txBox="1"/>
      </xdr:nvSpPr>
      <xdr:spPr>
        <a:xfrm>
          <a:off x="14389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65549</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A833AD1-E1B0-4D6A-AF21-4E53EE7F4680}"/>
            </a:ext>
          </a:extLst>
        </xdr:cNvPr>
        <xdr:cNvSpPr txBox="1"/>
      </xdr:nvSpPr>
      <xdr:spPr>
        <a:xfrm>
          <a:off x="13500744" y="623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166133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334D7457-E34D-4732-BE0E-A57D5ED1EB9F}"/>
            </a:ext>
          </a:extLst>
        </xdr:cNvPr>
        <xdr:cNvSpPr txBox="1"/>
      </xdr:nvSpPr>
      <xdr:spPr>
        <a:xfrm>
          <a:off x="126117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39C0118-7F54-43B0-84C9-7E8A243879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5B0E988-87D6-4E70-AB4E-B868D71C91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D90531D8-B772-4B6D-95C3-A02BA79691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539D0AF7-9D59-41C5-8E83-1C05EECA3A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6C0B169-2630-4D49-9A59-661AECE2962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E41B6F0B-2E80-4D0C-A24E-7407DFE4A17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21CE577F-29E9-4F3E-8D0E-4C997893FD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AF5670-86DC-4E11-A06D-DEC0B632B6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D6A0CE5-20C1-4662-9DC8-A97F02660B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781499B-47BE-4986-933A-B1307BF45B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FE4F6A1A-5C18-419A-B1BB-84C95882F42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F7F17D14-E867-44F3-81F9-99C8A7AE84B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4ACA9084-EB66-49D2-A3B7-11B6CFF1531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42BA2C1D-6A1D-475F-B421-34E9EC1C33A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436F5E04-6018-49AE-AEB6-EC1E2D3A70C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C907B466-FFAA-49D4-93BC-6FC333DE714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C107CB2E-ADD2-4521-8961-0499F9B661A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6F0C55D4-4675-489D-9215-FAE20ED7ED3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C8AAA23E-D6E7-451E-A702-F1F1604B62B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B47D9621-AB03-4D5A-A519-9B788B0009F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ED173229-B623-4AAA-A07B-4746B0D4A76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83A8D99E-1EB2-473A-A857-819D2256F49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12307B5C-663A-409D-AF8A-F0947BB147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8B92AD20-CA7D-4550-8A09-A734F0A7A9E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4EE73725-3E84-4C33-BDDE-71099DC7136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id="{4CEE9365-B6B6-40F4-8151-9D7C40D62FA8}"/>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70F124E7-CE64-4FBA-96FD-17463B53C304}"/>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id="{CAD19FDF-11EB-4465-9F44-AE56DD6B8A76}"/>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312F25D8-CA33-477A-9CF5-52F3EC84F993}"/>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78" name="直線コネクタ 477">
          <a:extLst>
            <a:ext uri="{FF2B5EF4-FFF2-40B4-BE49-F238E27FC236}">
              <a16:creationId xmlns:a16="http://schemas.microsoft.com/office/drawing/2014/main" id="{2D57494E-1562-4E32-88B8-BA1BB12E6A47}"/>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E03B3E66-7904-42AA-9A8B-A05F73693965}"/>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0" name="フローチャート: 判断 479">
          <a:extLst>
            <a:ext uri="{FF2B5EF4-FFF2-40B4-BE49-F238E27FC236}">
              <a16:creationId xmlns:a16="http://schemas.microsoft.com/office/drawing/2014/main" id="{D0A712D4-40E8-41A1-9A6C-65FE1224D286}"/>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81" name="フローチャート: 判断 480">
          <a:extLst>
            <a:ext uri="{FF2B5EF4-FFF2-40B4-BE49-F238E27FC236}">
              <a16:creationId xmlns:a16="http://schemas.microsoft.com/office/drawing/2014/main" id="{8E7CCFE2-6F94-4F9D-B130-2FC5863C90F4}"/>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2" name="フローチャート: 判断 481">
          <a:extLst>
            <a:ext uri="{FF2B5EF4-FFF2-40B4-BE49-F238E27FC236}">
              <a16:creationId xmlns:a16="http://schemas.microsoft.com/office/drawing/2014/main" id="{68D5FE14-C826-4DDE-9AE1-9FDC17F11179}"/>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156028</xdr:rowOff>
    </xdr:from>
    <xdr:to>
      <xdr:col>102</xdr:col>
      <xdr:colOff>165100</xdr:colOff>
      <xdr:row>39</xdr:row>
      <xdr:rowOff>86178</xdr:rowOff>
    </xdr:to>
    <xdr:sp macro="" textlink="">
      <xdr:nvSpPr>
        <xdr:cNvPr id="483" name="フローチャート: 判断 482">
          <a:extLst>
            <a:ext uri="{FF2B5EF4-FFF2-40B4-BE49-F238E27FC236}">
              <a16:creationId xmlns:a16="http://schemas.microsoft.com/office/drawing/2014/main" id="{4E19E828-0392-47B3-8DCF-0C12484B85E3}"/>
            </a:ext>
          </a:extLst>
        </xdr:cNvPr>
        <xdr:cNvSpPr/>
      </xdr:nvSpPr>
      <xdr:spPr>
        <a:xfrm>
          <a:off x="19494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907</xdr:rowOff>
    </xdr:from>
    <xdr:to>
      <xdr:col>98</xdr:col>
      <xdr:colOff>38100</xdr:colOff>
      <xdr:row>39</xdr:row>
      <xdr:rowOff>102507</xdr:rowOff>
    </xdr:to>
    <xdr:sp macro="" textlink="">
      <xdr:nvSpPr>
        <xdr:cNvPr id="484" name="フローチャート: 判断 483">
          <a:extLst>
            <a:ext uri="{FF2B5EF4-FFF2-40B4-BE49-F238E27FC236}">
              <a16:creationId xmlns:a16="http://schemas.microsoft.com/office/drawing/2014/main" id="{251981E9-ADA3-44E5-9019-8CFD70FBB9C2}"/>
            </a:ext>
          </a:extLst>
        </xdr:cNvPr>
        <xdr:cNvSpPr/>
      </xdr:nvSpPr>
      <xdr:spPr>
        <a:xfrm>
          <a:off x="18605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001379D-06F2-4B68-8D6B-71DD05714B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3C8C3FF-8215-4272-9496-8E8449C72F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8DB5737-3CE4-4763-8D56-03B879E72D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B8E4590-DB77-4C41-A3CF-D703AF542E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24FE048-4977-4231-A16C-4F0871C0943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92347</xdr:rowOff>
    </xdr:from>
    <xdr:to>
      <xdr:col>116</xdr:col>
      <xdr:colOff>114300</xdr:colOff>
      <xdr:row>38</xdr:row>
      <xdr:rowOff>22497</xdr:rowOff>
    </xdr:to>
    <xdr:sp macro="" textlink="">
      <xdr:nvSpPr>
        <xdr:cNvPr id="490" name="楕円 489">
          <a:extLst>
            <a:ext uri="{FF2B5EF4-FFF2-40B4-BE49-F238E27FC236}">
              <a16:creationId xmlns:a16="http://schemas.microsoft.com/office/drawing/2014/main" id="{572C3489-F526-4FA1-94AD-D15092AADAB5}"/>
            </a:ext>
          </a:extLst>
        </xdr:cNvPr>
        <xdr:cNvSpPr/>
      </xdr:nvSpPr>
      <xdr:spPr>
        <a:xfrm>
          <a:off x="221107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115224</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BC868C0-3A89-45CC-AF82-1EFF2E3DBDA4}"/>
            </a:ext>
          </a:extLst>
        </xdr:cNvPr>
        <xdr:cNvSpPr txBox="1"/>
      </xdr:nvSpPr>
      <xdr:spPr>
        <a:xfrm>
          <a:off x="22199600" y="628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105410</xdr:rowOff>
    </xdr:from>
    <xdr:to>
      <xdr:col>112</xdr:col>
      <xdr:colOff>38100</xdr:colOff>
      <xdr:row>38</xdr:row>
      <xdr:rowOff>35560</xdr:rowOff>
    </xdr:to>
    <xdr:sp macro="" textlink="">
      <xdr:nvSpPr>
        <xdr:cNvPr id="492" name="楕円 491">
          <a:extLst>
            <a:ext uri="{FF2B5EF4-FFF2-40B4-BE49-F238E27FC236}">
              <a16:creationId xmlns:a16="http://schemas.microsoft.com/office/drawing/2014/main" id="{42CD2482-CFC2-4D59-8070-32B9443EB261}"/>
            </a:ext>
          </a:extLst>
        </xdr:cNvPr>
        <xdr:cNvSpPr/>
      </xdr:nvSpPr>
      <xdr:spPr>
        <a:xfrm>
          <a:off x="2127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143147</xdr:rowOff>
    </xdr:from>
    <xdr:to>
      <xdr:col>116</xdr:col>
      <xdr:colOff>63500</xdr:colOff>
      <xdr:row>37</xdr:row>
      <xdr:rowOff>156210</xdr:rowOff>
    </xdr:to>
    <xdr:cxnSp macro="">
      <xdr:nvCxnSpPr>
        <xdr:cNvPr id="493" name="直線コネクタ 492">
          <a:extLst>
            <a:ext uri="{FF2B5EF4-FFF2-40B4-BE49-F238E27FC236}">
              <a16:creationId xmlns:a16="http://schemas.microsoft.com/office/drawing/2014/main" id="{F0CDE25C-4C4F-4819-A23C-5767FBB2BF2D}"/>
            </a:ext>
          </a:extLst>
        </xdr:cNvPr>
        <xdr:cNvCxnSpPr/>
      </xdr:nvCxnSpPr>
      <xdr:spPr>
        <a:xfrm flipV="1">
          <a:off x="21323300" y="648679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115207</xdr:rowOff>
    </xdr:from>
    <xdr:to>
      <xdr:col>107</xdr:col>
      <xdr:colOff>101600</xdr:colOff>
      <xdr:row>38</xdr:row>
      <xdr:rowOff>45357</xdr:rowOff>
    </xdr:to>
    <xdr:sp macro="" textlink="">
      <xdr:nvSpPr>
        <xdr:cNvPr id="494" name="楕円 493">
          <a:extLst>
            <a:ext uri="{FF2B5EF4-FFF2-40B4-BE49-F238E27FC236}">
              <a16:creationId xmlns:a16="http://schemas.microsoft.com/office/drawing/2014/main" id="{69A2983A-3444-4696-B957-2AFBE7214D75}"/>
            </a:ext>
          </a:extLst>
        </xdr:cNvPr>
        <xdr:cNvSpPr/>
      </xdr:nvSpPr>
      <xdr:spPr>
        <a:xfrm>
          <a:off x="20383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156210</xdr:rowOff>
    </xdr:from>
    <xdr:to>
      <xdr:col>111</xdr:col>
      <xdr:colOff>177800</xdr:colOff>
      <xdr:row>37</xdr:row>
      <xdr:rowOff>166007</xdr:rowOff>
    </xdr:to>
    <xdr:cxnSp macro="">
      <xdr:nvCxnSpPr>
        <xdr:cNvPr id="495" name="直線コネクタ 494">
          <a:extLst>
            <a:ext uri="{FF2B5EF4-FFF2-40B4-BE49-F238E27FC236}">
              <a16:creationId xmlns:a16="http://schemas.microsoft.com/office/drawing/2014/main" id="{304D0BFC-223D-4584-9249-5188193AADE9}"/>
            </a:ext>
          </a:extLst>
        </xdr:cNvPr>
        <xdr:cNvCxnSpPr/>
      </xdr:nvCxnSpPr>
      <xdr:spPr>
        <a:xfrm flipV="1">
          <a:off x="20434300" y="64998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125004</xdr:rowOff>
    </xdr:from>
    <xdr:to>
      <xdr:col>102</xdr:col>
      <xdr:colOff>165100</xdr:colOff>
      <xdr:row>38</xdr:row>
      <xdr:rowOff>55155</xdr:rowOff>
    </xdr:to>
    <xdr:sp macro="" textlink="">
      <xdr:nvSpPr>
        <xdr:cNvPr id="496" name="楕円 495">
          <a:extLst>
            <a:ext uri="{FF2B5EF4-FFF2-40B4-BE49-F238E27FC236}">
              <a16:creationId xmlns:a16="http://schemas.microsoft.com/office/drawing/2014/main" id="{E6BC416F-5B81-40F5-8845-DE43319A89E3}"/>
            </a:ext>
          </a:extLst>
        </xdr:cNvPr>
        <xdr:cNvSpPr/>
      </xdr:nvSpPr>
      <xdr:spPr>
        <a:xfrm>
          <a:off x="19494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166007</xdr:rowOff>
    </xdr:from>
    <xdr:to>
      <xdr:col>107</xdr:col>
      <xdr:colOff>50800</xdr:colOff>
      <xdr:row>38</xdr:row>
      <xdr:rowOff>4354</xdr:rowOff>
    </xdr:to>
    <xdr:cxnSp macro="">
      <xdr:nvCxnSpPr>
        <xdr:cNvPr id="497" name="直線コネクタ 496">
          <a:extLst>
            <a:ext uri="{FF2B5EF4-FFF2-40B4-BE49-F238E27FC236}">
              <a16:creationId xmlns:a16="http://schemas.microsoft.com/office/drawing/2014/main" id="{BEA7666F-25C2-4A4E-8B66-8030CCCB9588}"/>
            </a:ext>
          </a:extLst>
        </xdr:cNvPr>
        <xdr:cNvCxnSpPr/>
      </xdr:nvCxnSpPr>
      <xdr:spPr>
        <a:xfrm flipV="1">
          <a:off x="19545300" y="65096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134801</xdr:rowOff>
    </xdr:from>
    <xdr:to>
      <xdr:col>98</xdr:col>
      <xdr:colOff>38100</xdr:colOff>
      <xdr:row>38</xdr:row>
      <xdr:rowOff>64951</xdr:rowOff>
    </xdr:to>
    <xdr:sp macro="" textlink="">
      <xdr:nvSpPr>
        <xdr:cNvPr id="498" name="楕円 497">
          <a:extLst>
            <a:ext uri="{FF2B5EF4-FFF2-40B4-BE49-F238E27FC236}">
              <a16:creationId xmlns:a16="http://schemas.microsoft.com/office/drawing/2014/main" id="{5D2812A6-CD9B-4C42-AFAF-DBE567E10842}"/>
            </a:ext>
          </a:extLst>
        </xdr:cNvPr>
        <xdr:cNvSpPr/>
      </xdr:nvSpPr>
      <xdr:spPr>
        <a:xfrm>
          <a:off x="18605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4354</xdr:rowOff>
    </xdr:from>
    <xdr:to>
      <xdr:col>102</xdr:col>
      <xdr:colOff>114300</xdr:colOff>
      <xdr:row>38</xdr:row>
      <xdr:rowOff>14151</xdr:rowOff>
    </xdr:to>
    <xdr:cxnSp macro="">
      <xdr:nvCxnSpPr>
        <xdr:cNvPr id="499" name="直線コネクタ 498">
          <a:extLst>
            <a:ext uri="{FF2B5EF4-FFF2-40B4-BE49-F238E27FC236}">
              <a16:creationId xmlns:a16="http://schemas.microsoft.com/office/drawing/2014/main" id="{A04AD9DC-3AE6-42D6-8116-ED68288129F7}"/>
            </a:ext>
          </a:extLst>
        </xdr:cNvPr>
        <xdr:cNvCxnSpPr/>
      </xdr:nvCxnSpPr>
      <xdr:spPr>
        <a:xfrm flipV="1">
          <a:off x="18656300" y="65194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116494</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509BE27F-CFBA-4624-8A78-CCF32A92CAF6}"/>
            </a:ext>
          </a:extLst>
        </xdr:cNvPr>
        <xdr:cNvSpPr txBox="1"/>
      </xdr:nvSpPr>
      <xdr:spPr>
        <a:xfrm>
          <a:off x="210757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3C68E476-D5E9-4D5B-963D-FA9057243525}"/>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77305</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FE705BC1-33AD-4129-8BDF-2738861F2F54}"/>
            </a:ext>
          </a:extLst>
        </xdr:cNvPr>
        <xdr:cNvSpPr txBox="1"/>
      </xdr:nvSpPr>
      <xdr:spPr>
        <a:xfrm>
          <a:off x="19310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93634</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FDC5B0F3-2401-41F2-9BD6-490566620B46}"/>
            </a:ext>
          </a:extLst>
        </xdr:cNvPr>
        <xdr:cNvSpPr txBox="1"/>
      </xdr:nvSpPr>
      <xdr:spPr>
        <a:xfrm>
          <a:off x="18421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52087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85C44DF-79E0-416F-8A44-CED54DA39AC9}"/>
            </a:ext>
          </a:extLst>
        </xdr:cNvPr>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61884</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E3F4BC80-F707-4CD0-82E2-0A947208F7BD}"/>
            </a:ext>
          </a:extLst>
        </xdr:cNvPr>
        <xdr:cNvSpPr txBox="1"/>
      </xdr:nvSpPr>
      <xdr:spPr>
        <a:xfrm>
          <a:off x="20199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71681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EC120E4A-F25D-4A86-8A24-800740EB49D9}"/>
            </a:ext>
          </a:extLst>
        </xdr:cNvPr>
        <xdr:cNvSpPr txBox="1"/>
      </xdr:nvSpPr>
      <xdr:spPr>
        <a:xfrm>
          <a:off x="19310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81478</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C38BA91-6D20-42BA-BC6A-12B50588C55B}"/>
            </a:ext>
          </a:extLst>
        </xdr:cNvPr>
        <xdr:cNvSpPr txBox="1"/>
      </xdr:nvSpPr>
      <xdr:spPr>
        <a:xfrm>
          <a:off x="18421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45222F1C-861D-48F8-AFA4-A72164496A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60DE8D8B-DFD7-4C02-A4BB-7B8F91D379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4591505-31C4-4C9D-B295-1894D9D9CD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6A60D4E-003D-4B30-9CC5-B410A59B53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5E8D8AC-3912-4A0E-A5EE-9835992BC7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B9D2ADA-B666-4DF7-8F4E-25D3DAF730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901493A-D13B-410D-B329-3F7D58776E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1D376B96-5427-4F59-8C81-CE3468CFD7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7B8AC03-E69E-4846-8536-F76B13D97D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C07DDB2-A1B5-4EBE-B0DE-A7EFA62BC8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B02C706D-5F04-4B6A-AFEE-3083031E4B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C2DB696D-3594-4513-ADFD-C1D3B48F85E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4EC7F9E4-14CF-49A4-ABC7-B48F8E53B4D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FEC86298-D4E1-48B6-9457-AAEC3C2CB11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574A835E-5E02-4846-B7F2-383377F6120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201950D6-1872-440E-B0C3-B0CA635B3E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1FF71F18-C7D3-4A86-AB75-75D8A6CA9E6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A55EC5CB-0FF0-48C5-8C02-93ECD68CCFF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951859C3-77CA-4C9B-B76F-C27BEB3DA7B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261F6A48-714C-484A-879E-9A9A945AD4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48DD7670-3ED8-4B6B-A074-E7E4A417FBD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66147BD9-D986-4794-9BCC-81B3AD52A8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7C527E5A-912F-473A-B0CC-835D3ABB5DB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FE07ED5-5DE4-4826-959F-DBDE9F3760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2" name="直線コネクタ 531">
          <a:extLst>
            <a:ext uri="{FF2B5EF4-FFF2-40B4-BE49-F238E27FC236}">
              <a16:creationId xmlns:a16="http://schemas.microsoft.com/office/drawing/2014/main" id="{2BCF49EA-61B1-4ACB-969F-6B5A9DD07EA6}"/>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7C09406-FEDA-4A6D-8F01-1BBA525F8828}"/>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4" name="直線コネクタ 533">
          <a:extLst>
            <a:ext uri="{FF2B5EF4-FFF2-40B4-BE49-F238E27FC236}">
              <a16:creationId xmlns:a16="http://schemas.microsoft.com/office/drawing/2014/main" id="{F01069DF-AE2A-4D4B-94FD-884F72DE3254}"/>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CAEBC433-A6D3-4F20-837B-575981E51EF8}"/>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6" name="直線コネクタ 535">
          <a:extLst>
            <a:ext uri="{FF2B5EF4-FFF2-40B4-BE49-F238E27FC236}">
              <a16:creationId xmlns:a16="http://schemas.microsoft.com/office/drawing/2014/main" id="{D7DDAF76-E2DD-497E-B7FB-C86127EEE9A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B002AD2-8AFD-4FBA-98EB-D06FA5A59D9B}"/>
            </a:ext>
          </a:extLst>
        </xdr:cNvPr>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8" name="フローチャート: 判断 537">
          <a:extLst>
            <a:ext uri="{FF2B5EF4-FFF2-40B4-BE49-F238E27FC236}">
              <a16:creationId xmlns:a16="http://schemas.microsoft.com/office/drawing/2014/main" id="{1448403F-1586-4174-AFF5-4FD19C48C8BB}"/>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E5D43E9F-632E-4328-8952-DECCD22AE426}"/>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34925</xdr:rowOff>
    </xdr:from>
    <xdr:to>
      <xdr:col>76</xdr:col>
      <xdr:colOff>165100</xdr:colOff>
      <xdr:row>60</xdr:row>
      <xdr:rowOff>136525</xdr:rowOff>
    </xdr:to>
    <xdr:sp macro="" textlink="">
      <xdr:nvSpPr>
        <xdr:cNvPr id="540" name="フローチャート: 判断 539">
          <a:extLst>
            <a:ext uri="{FF2B5EF4-FFF2-40B4-BE49-F238E27FC236}">
              <a16:creationId xmlns:a16="http://schemas.microsoft.com/office/drawing/2014/main" id="{1BC038E9-7A00-4130-9D12-B4409B74E122}"/>
            </a:ext>
          </a:extLst>
        </xdr:cNvPr>
        <xdr:cNvSpPr/>
      </xdr:nvSpPr>
      <xdr:spPr>
        <a:xfrm>
          <a:off x="14541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541" name="フローチャート: 判断 540">
          <a:extLst>
            <a:ext uri="{FF2B5EF4-FFF2-40B4-BE49-F238E27FC236}">
              <a16:creationId xmlns:a16="http://schemas.microsoft.com/office/drawing/2014/main" id="{973C6C62-E5F7-442D-BF00-46B572FD6DB3}"/>
            </a:ext>
          </a:extLst>
        </xdr:cNvPr>
        <xdr:cNvSpPr/>
      </xdr:nvSpPr>
      <xdr:spPr>
        <a:xfrm>
          <a:off x="13652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164465</xdr:rowOff>
    </xdr:from>
    <xdr:to>
      <xdr:col>67</xdr:col>
      <xdr:colOff>101600</xdr:colOff>
      <xdr:row>60</xdr:row>
      <xdr:rowOff>94615</xdr:rowOff>
    </xdr:to>
    <xdr:sp macro="" textlink="">
      <xdr:nvSpPr>
        <xdr:cNvPr id="542" name="フローチャート: 判断 541">
          <a:extLst>
            <a:ext uri="{FF2B5EF4-FFF2-40B4-BE49-F238E27FC236}">
              <a16:creationId xmlns:a16="http://schemas.microsoft.com/office/drawing/2014/main" id="{2804ABED-CE43-430E-8E52-D151992AF1C1}"/>
            </a:ext>
          </a:extLst>
        </xdr:cNvPr>
        <xdr:cNvSpPr/>
      </xdr:nvSpPr>
      <xdr:spPr>
        <a:xfrm>
          <a:off x="12763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CCCD579-D914-48DB-9052-6739632D9E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FBDE186-4809-4152-A83C-D7B99062CF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09B4624-5959-48F2-9FDB-1467A8DB30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33B9720-83FC-45CF-AF3D-BB307C1B8C0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A7ED3D1-470D-42CE-95C1-8849C552FC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124460</xdr:rowOff>
    </xdr:from>
    <xdr:to>
      <xdr:col>85</xdr:col>
      <xdr:colOff>177800</xdr:colOff>
      <xdr:row>61</xdr:row>
      <xdr:rowOff>54610</xdr:rowOff>
    </xdr:to>
    <xdr:sp macro="" textlink="">
      <xdr:nvSpPr>
        <xdr:cNvPr id="548" name="楕円 547">
          <a:extLst>
            <a:ext uri="{FF2B5EF4-FFF2-40B4-BE49-F238E27FC236}">
              <a16:creationId xmlns:a16="http://schemas.microsoft.com/office/drawing/2014/main" id="{52C83136-973C-4E5A-9930-E7851DD78708}"/>
            </a:ext>
          </a:extLst>
        </xdr:cNvPr>
        <xdr:cNvSpPr/>
      </xdr:nvSpPr>
      <xdr:spPr>
        <a:xfrm>
          <a:off x="16268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102887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CE8A5BDB-527E-4E48-9A9D-C50F1ECF5BB3}"/>
            </a:ext>
          </a:extLst>
        </xdr:cNvPr>
        <xdr:cNvSpPr txBox="1"/>
      </xdr:nvSpPr>
      <xdr:spPr>
        <a:xfrm>
          <a:off x="16357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550" name="楕円 549">
          <a:extLst>
            <a:ext uri="{FF2B5EF4-FFF2-40B4-BE49-F238E27FC236}">
              <a16:creationId xmlns:a16="http://schemas.microsoft.com/office/drawing/2014/main" id="{75CC1B0D-51A0-4582-929C-DEC4855F8048}"/>
            </a:ext>
          </a:extLst>
        </xdr:cNvPr>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3810</xdr:rowOff>
    </xdr:to>
    <xdr:cxnSp macro="">
      <xdr:nvCxnSpPr>
        <xdr:cNvPr id="551" name="直線コネクタ 550">
          <a:extLst>
            <a:ext uri="{FF2B5EF4-FFF2-40B4-BE49-F238E27FC236}">
              <a16:creationId xmlns:a16="http://schemas.microsoft.com/office/drawing/2014/main" id="{3E03109A-42D9-4CBD-AC93-ABAF16096D4B}"/>
            </a:ext>
          </a:extLst>
        </xdr:cNvPr>
        <xdr:cNvCxnSpPr/>
      </xdr:nvCxnSpPr>
      <xdr:spPr>
        <a:xfrm>
          <a:off x="15481300" y="10439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552" name="楕円 551">
          <a:extLst>
            <a:ext uri="{FF2B5EF4-FFF2-40B4-BE49-F238E27FC236}">
              <a16:creationId xmlns:a16="http://schemas.microsoft.com/office/drawing/2014/main" id="{A9D6BD04-7AB6-429E-9022-F9BE8A322DC6}"/>
            </a:ext>
          </a:extLst>
        </xdr:cNvPr>
        <xdr:cNvSpPr/>
      </xdr:nvSpPr>
      <xdr:spPr>
        <a:xfrm>
          <a:off x="14541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60</xdr:row>
      <xdr:rowOff>152400</xdr:rowOff>
    </xdr:to>
    <xdr:cxnSp macro="">
      <xdr:nvCxnSpPr>
        <xdr:cNvPr id="553" name="直線コネクタ 552">
          <a:extLst>
            <a:ext uri="{FF2B5EF4-FFF2-40B4-BE49-F238E27FC236}">
              <a16:creationId xmlns:a16="http://schemas.microsoft.com/office/drawing/2014/main" id="{BD58CA9B-58CB-46BF-B244-14C81CF2126C}"/>
            </a:ext>
          </a:extLst>
        </xdr:cNvPr>
        <xdr:cNvCxnSpPr/>
      </xdr:nvCxnSpPr>
      <xdr:spPr>
        <a:xfrm>
          <a:off x="14592300" y="104374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84455</xdr:rowOff>
    </xdr:from>
    <xdr:to>
      <xdr:col>72</xdr:col>
      <xdr:colOff>38100</xdr:colOff>
      <xdr:row>61</xdr:row>
      <xdr:rowOff>14605</xdr:rowOff>
    </xdr:to>
    <xdr:sp macro="" textlink="">
      <xdr:nvSpPr>
        <xdr:cNvPr id="554" name="楕円 553">
          <a:extLst>
            <a:ext uri="{FF2B5EF4-FFF2-40B4-BE49-F238E27FC236}">
              <a16:creationId xmlns:a16="http://schemas.microsoft.com/office/drawing/2014/main" id="{AB2FF25A-DCA9-42CB-A7DE-98C7B67C6211}"/>
            </a:ext>
          </a:extLst>
        </xdr:cNvPr>
        <xdr:cNvSpPr/>
      </xdr:nvSpPr>
      <xdr:spPr>
        <a:xfrm>
          <a:off x="13652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135255</xdr:rowOff>
    </xdr:from>
    <xdr:to>
      <xdr:col>76</xdr:col>
      <xdr:colOff>114300</xdr:colOff>
      <xdr:row>60</xdr:row>
      <xdr:rowOff>150495</xdr:rowOff>
    </xdr:to>
    <xdr:cxnSp macro="">
      <xdr:nvCxnSpPr>
        <xdr:cNvPr id="555" name="直線コネクタ 554">
          <a:extLst>
            <a:ext uri="{FF2B5EF4-FFF2-40B4-BE49-F238E27FC236}">
              <a16:creationId xmlns:a16="http://schemas.microsoft.com/office/drawing/2014/main" id="{B24436A3-F560-4313-A181-B1BB3CE7FB6D}"/>
            </a:ext>
          </a:extLst>
        </xdr:cNvPr>
        <xdr:cNvCxnSpPr/>
      </xdr:nvCxnSpPr>
      <xdr:spPr>
        <a:xfrm>
          <a:off x="13703300" y="104222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73025</xdr:rowOff>
    </xdr:from>
    <xdr:to>
      <xdr:col>67</xdr:col>
      <xdr:colOff>101600</xdr:colOff>
      <xdr:row>61</xdr:row>
      <xdr:rowOff>3175</xdr:rowOff>
    </xdr:to>
    <xdr:sp macro="" textlink="">
      <xdr:nvSpPr>
        <xdr:cNvPr id="556" name="楕円 555">
          <a:extLst>
            <a:ext uri="{FF2B5EF4-FFF2-40B4-BE49-F238E27FC236}">
              <a16:creationId xmlns:a16="http://schemas.microsoft.com/office/drawing/2014/main" id="{953E5682-D303-4971-81AD-B41EBC4C0BE8}"/>
            </a:ext>
          </a:extLst>
        </xdr:cNvPr>
        <xdr:cNvSpPr/>
      </xdr:nvSpPr>
      <xdr:spPr>
        <a:xfrm>
          <a:off x="12763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123825</xdr:rowOff>
    </xdr:from>
    <xdr:to>
      <xdr:col>71</xdr:col>
      <xdr:colOff>177800</xdr:colOff>
      <xdr:row>60</xdr:row>
      <xdr:rowOff>135255</xdr:rowOff>
    </xdr:to>
    <xdr:cxnSp macro="">
      <xdr:nvCxnSpPr>
        <xdr:cNvPr id="557" name="直線コネクタ 556">
          <a:extLst>
            <a:ext uri="{FF2B5EF4-FFF2-40B4-BE49-F238E27FC236}">
              <a16:creationId xmlns:a16="http://schemas.microsoft.com/office/drawing/2014/main" id="{DF8E0CFB-3E1C-4183-84AE-26A9FC33D296}"/>
            </a:ext>
          </a:extLst>
        </xdr:cNvPr>
        <xdr:cNvCxnSpPr/>
      </xdr:nvCxnSpPr>
      <xdr:spPr>
        <a:xfrm>
          <a:off x="12814300" y="104108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a:extLst>
            <a:ext uri="{FF2B5EF4-FFF2-40B4-BE49-F238E27FC236}">
              <a16:creationId xmlns:a16="http://schemas.microsoft.com/office/drawing/2014/main" id="{1C68DEE0-E60B-4E3D-A398-69F4156A38E5}"/>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153052</xdr:rowOff>
    </xdr:from>
    <xdr:ext cx="405111" cy="259045"/>
    <xdr:sp macro="" textlink="">
      <xdr:nvSpPr>
        <xdr:cNvPr id="559" name="n_2aveValue【学校施設】&#10;有形固定資産減価償却率">
          <a:extLst>
            <a:ext uri="{FF2B5EF4-FFF2-40B4-BE49-F238E27FC236}">
              <a16:creationId xmlns:a16="http://schemas.microsoft.com/office/drawing/2014/main" id="{66A2D266-F617-4DFD-A85F-C97BE6FEF9B5}"/>
            </a:ext>
          </a:extLst>
        </xdr:cNvPr>
        <xdr:cNvSpPr txBox="1"/>
      </xdr:nvSpPr>
      <xdr:spPr>
        <a:xfrm>
          <a:off x="14389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116857</xdr:rowOff>
    </xdr:from>
    <xdr:ext cx="405111" cy="259045"/>
    <xdr:sp macro="" textlink="">
      <xdr:nvSpPr>
        <xdr:cNvPr id="560" name="n_3aveValue【学校施設】&#10;有形固定資産減価償却率">
          <a:extLst>
            <a:ext uri="{FF2B5EF4-FFF2-40B4-BE49-F238E27FC236}">
              <a16:creationId xmlns:a16="http://schemas.microsoft.com/office/drawing/2014/main" id="{21C1EA49-F208-4CB7-BEBD-62E2B0379584}"/>
            </a:ext>
          </a:extLst>
        </xdr:cNvPr>
        <xdr:cNvSpPr txBox="1"/>
      </xdr:nvSpPr>
      <xdr:spPr>
        <a:xfrm>
          <a:off x="13500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111142</xdr:rowOff>
    </xdr:from>
    <xdr:ext cx="405111" cy="259045"/>
    <xdr:sp macro="" textlink="">
      <xdr:nvSpPr>
        <xdr:cNvPr id="561" name="n_4aveValue【学校施設】&#10;有形固定資産減価償却率">
          <a:extLst>
            <a:ext uri="{FF2B5EF4-FFF2-40B4-BE49-F238E27FC236}">
              <a16:creationId xmlns:a16="http://schemas.microsoft.com/office/drawing/2014/main" id="{AE2804C5-A5ED-45EE-A5B4-7CA902C67583}"/>
            </a:ext>
          </a:extLst>
        </xdr:cNvPr>
        <xdr:cNvSpPr txBox="1"/>
      </xdr:nvSpPr>
      <xdr:spPr>
        <a:xfrm>
          <a:off x="12611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22877</xdr:rowOff>
    </xdr:from>
    <xdr:ext cx="405111" cy="259045"/>
    <xdr:sp macro="" textlink="">
      <xdr:nvSpPr>
        <xdr:cNvPr id="562" name="n_1mainValue【学校施設】&#10;有形固定資産減価償却率">
          <a:extLst>
            <a:ext uri="{FF2B5EF4-FFF2-40B4-BE49-F238E27FC236}">
              <a16:creationId xmlns:a16="http://schemas.microsoft.com/office/drawing/2014/main" id="{E2CFCF0C-C5BA-480C-A8BF-AC9CF2BE323B}"/>
            </a:ext>
          </a:extLst>
        </xdr:cNvPr>
        <xdr:cNvSpPr txBox="1"/>
      </xdr:nvSpPr>
      <xdr:spPr>
        <a:xfrm>
          <a:off x="15266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20972</xdr:rowOff>
    </xdr:from>
    <xdr:ext cx="405111" cy="259045"/>
    <xdr:sp macro="" textlink="">
      <xdr:nvSpPr>
        <xdr:cNvPr id="563" name="n_2mainValue【学校施設】&#10;有形固定資産減価償却率">
          <a:extLst>
            <a:ext uri="{FF2B5EF4-FFF2-40B4-BE49-F238E27FC236}">
              <a16:creationId xmlns:a16="http://schemas.microsoft.com/office/drawing/2014/main" id="{3377E991-C66B-4102-83BB-479A0442AECE}"/>
            </a:ext>
          </a:extLst>
        </xdr:cNvPr>
        <xdr:cNvSpPr txBox="1"/>
      </xdr:nvSpPr>
      <xdr:spPr>
        <a:xfrm>
          <a:off x="14389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5732</xdr:rowOff>
    </xdr:from>
    <xdr:ext cx="405111" cy="259045"/>
    <xdr:sp macro="" textlink="">
      <xdr:nvSpPr>
        <xdr:cNvPr id="564" name="n_3mainValue【学校施設】&#10;有形固定資産減価償却率">
          <a:extLst>
            <a:ext uri="{FF2B5EF4-FFF2-40B4-BE49-F238E27FC236}">
              <a16:creationId xmlns:a16="http://schemas.microsoft.com/office/drawing/2014/main" id="{2C2272EF-7F44-4B86-9656-E0A3252820AC}"/>
            </a:ext>
          </a:extLst>
        </xdr:cNvPr>
        <xdr:cNvSpPr txBox="1"/>
      </xdr:nvSpPr>
      <xdr:spPr>
        <a:xfrm>
          <a:off x="13500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165752</xdr:rowOff>
    </xdr:from>
    <xdr:ext cx="405111" cy="259045"/>
    <xdr:sp macro="" textlink="">
      <xdr:nvSpPr>
        <xdr:cNvPr id="565" name="n_4mainValue【学校施設】&#10;有形固定資産減価償却率">
          <a:extLst>
            <a:ext uri="{FF2B5EF4-FFF2-40B4-BE49-F238E27FC236}">
              <a16:creationId xmlns:a16="http://schemas.microsoft.com/office/drawing/2014/main" id="{E8353BB9-6CEB-43FA-B5EE-67D343223095}"/>
            </a:ext>
          </a:extLst>
        </xdr:cNvPr>
        <xdr:cNvSpPr txBox="1"/>
      </xdr:nvSpPr>
      <xdr:spPr>
        <a:xfrm>
          <a:off x="12611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C44F2106-675D-48B1-8835-4D5B333907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B39B699B-1C78-4D04-B345-3BD32D36B8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8B80688E-D697-440B-8D4D-61752C986E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C1F7E351-F1D5-4175-A55D-BF9AD85356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65ECD1FF-488B-410F-A454-D10F92A6D1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389C6705-DD70-41A4-BB76-3BDAF70824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75BE2BB1-831C-498E-8126-6518425FF6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BB837CF-D4A9-4BE7-B4A3-1CD0A9BDC8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44551654-D8D7-496D-AD16-003B2FB2B8F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66AED8C-B579-445D-976B-606AF2E179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13C76F83-B074-47EB-A9D4-90BC4FABAC9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9C369958-CA76-4620-9DCB-DED0EDC4DD8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71B9B69-BD2C-4A78-A975-EA81F9E5A37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E3518EFC-3063-4E65-A68B-B524BF9BA5F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56CF6109-91EA-42D2-81E6-788B854C60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52FBEE9-FB29-4355-977F-49E4AD6F98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74FB87E7-2CD4-49C0-9D88-F436B318421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35723734-A90B-4C73-B5F1-B14EE70948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0102733-9EA0-47E6-8ADC-305713917B6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B841D1BA-18AE-4600-B22B-7B5A04C616A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CA89BA7D-37B8-4374-A102-73DE1782B45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6753600-C932-4C2C-A0C5-162366D6A0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7E9A1490-FED6-48BC-852A-DE81B2480A2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99C38A44-3EED-4325-841A-3D5946AD74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90" name="直線コネクタ 589">
          <a:extLst>
            <a:ext uri="{FF2B5EF4-FFF2-40B4-BE49-F238E27FC236}">
              <a16:creationId xmlns:a16="http://schemas.microsoft.com/office/drawing/2014/main" id="{C3BCCA04-6DDB-4CCD-AE10-AB20C2EB6AC7}"/>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91" name="【学校施設】&#10;一人当たり面積最小値テキスト">
          <a:extLst>
            <a:ext uri="{FF2B5EF4-FFF2-40B4-BE49-F238E27FC236}">
              <a16:creationId xmlns:a16="http://schemas.microsoft.com/office/drawing/2014/main" id="{35C10008-CCF5-4226-A7AE-34B294F1382B}"/>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92" name="直線コネクタ 591">
          <a:extLst>
            <a:ext uri="{FF2B5EF4-FFF2-40B4-BE49-F238E27FC236}">
              <a16:creationId xmlns:a16="http://schemas.microsoft.com/office/drawing/2014/main" id="{52CA5592-06E6-4F72-BA2B-B3287C13FA19}"/>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93" name="【学校施設】&#10;一人当たり面積最大値テキスト">
          <a:extLst>
            <a:ext uri="{FF2B5EF4-FFF2-40B4-BE49-F238E27FC236}">
              <a16:creationId xmlns:a16="http://schemas.microsoft.com/office/drawing/2014/main" id="{B3092299-5DAB-4EF4-BE22-CCB8CDFCDD19}"/>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94" name="直線コネクタ 593">
          <a:extLst>
            <a:ext uri="{FF2B5EF4-FFF2-40B4-BE49-F238E27FC236}">
              <a16:creationId xmlns:a16="http://schemas.microsoft.com/office/drawing/2014/main" id="{4D3FB32A-39C9-44F5-8139-9B2A2DCAC822}"/>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595" name="【学校施設】&#10;一人当たり面積平均値テキスト">
          <a:extLst>
            <a:ext uri="{FF2B5EF4-FFF2-40B4-BE49-F238E27FC236}">
              <a16:creationId xmlns:a16="http://schemas.microsoft.com/office/drawing/2014/main" id="{82960C24-184D-4261-836E-5126C3A4CDC4}"/>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6" name="フローチャート: 判断 595">
          <a:extLst>
            <a:ext uri="{FF2B5EF4-FFF2-40B4-BE49-F238E27FC236}">
              <a16:creationId xmlns:a16="http://schemas.microsoft.com/office/drawing/2014/main" id="{B068A05C-72BA-4321-8CF9-F32C48F1F6A1}"/>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7" name="フローチャート: 判断 596">
          <a:extLst>
            <a:ext uri="{FF2B5EF4-FFF2-40B4-BE49-F238E27FC236}">
              <a16:creationId xmlns:a16="http://schemas.microsoft.com/office/drawing/2014/main" id="{8E13C167-D7A4-48BD-917B-D6745DF39CBC}"/>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9398</xdr:rowOff>
    </xdr:from>
    <xdr:to>
      <xdr:col>107</xdr:col>
      <xdr:colOff>101600</xdr:colOff>
      <xdr:row>60</xdr:row>
      <xdr:rowOff>110998</xdr:rowOff>
    </xdr:to>
    <xdr:sp macro="" textlink="">
      <xdr:nvSpPr>
        <xdr:cNvPr id="598" name="フローチャート: 判断 597">
          <a:extLst>
            <a:ext uri="{FF2B5EF4-FFF2-40B4-BE49-F238E27FC236}">
              <a16:creationId xmlns:a16="http://schemas.microsoft.com/office/drawing/2014/main" id="{A85C6200-D9EA-4132-9BEA-BAC15979392C}"/>
            </a:ext>
          </a:extLst>
        </xdr:cNvPr>
        <xdr:cNvSpPr/>
      </xdr:nvSpPr>
      <xdr:spPr>
        <a:xfrm>
          <a:off x="20383500" y="1029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33782</xdr:rowOff>
    </xdr:from>
    <xdr:to>
      <xdr:col>102</xdr:col>
      <xdr:colOff>165100</xdr:colOff>
      <xdr:row>60</xdr:row>
      <xdr:rowOff>135382</xdr:rowOff>
    </xdr:to>
    <xdr:sp macro="" textlink="">
      <xdr:nvSpPr>
        <xdr:cNvPr id="599" name="フローチャート: 判断 598">
          <a:extLst>
            <a:ext uri="{FF2B5EF4-FFF2-40B4-BE49-F238E27FC236}">
              <a16:creationId xmlns:a16="http://schemas.microsoft.com/office/drawing/2014/main" id="{78A23D51-D897-4677-934B-FBC4C0088565}"/>
            </a:ext>
          </a:extLst>
        </xdr:cNvPr>
        <xdr:cNvSpPr/>
      </xdr:nvSpPr>
      <xdr:spPr>
        <a:xfrm>
          <a:off x="19494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53594</xdr:rowOff>
    </xdr:from>
    <xdr:to>
      <xdr:col>98</xdr:col>
      <xdr:colOff>38100</xdr:colOff>
      <xdr:row>60</xdr:row>
      <xdr:rowOff>155194</xdr:rowOff>
    </xdr:to>
    <xdr:sp macro="" textlink="">
      <xdr:nvSpPr>
        <xdr:cNvPr id="600" name="フローチャート: 判断 599">
          <a:extLst>
            <a:ext uri="{FF2B5EF4-FFF2-40B4-BE49-F238E27FC236}">
              <a16:creationId xmlns:a16="http://schemas.microsoft.com/office/drawing/2014/main" id="{923A8FD3-8F9C-4DB7-BC6A-ACDF0A1DF7DF}"/>
            </a:ext>
          </a:extLst>
        </xdr:cNvPr>
        <xdr:cNvSpPr/>
      </xdr:nvSpPr>
      <xdr:spPr>
        <a:xfrm>
          <a:off x="18605500" y="1034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04A2384-6242-42E3-BE32-1E85B71150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49E11CA-47A2-4549-A971-F34BF681D5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5908268-069E-4FA0-8CBC-19490F1580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016AF1C-F48B-4AE5-A3BC-6D0256A207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152EBCE-8EE7-48FE-BD9D-5A0546E43C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82550</xdr:rowOff>
    </xdr:from>
    <xdr:to>
      <xdr:col>116</xdr:col>
      <xdr:colOff>114300</xdr:colOff>
      <xdr:row>59</xdr:row>
      <xdr:rowOff>12700</xdr:rowOff>
    </xdr:to>
    <xdr:sp macro="" textlink="">
      <xdr:nvSpPr>
        <xdr:cNvPr id="606" name="楕円 605">
          <a:extLst>
            <a:ext uri="{FF2B5EF4-FFF2-40B4-BE49-F238E27FC236}">
              <a16:creationId xmlns:a16="http://schemas.microsoft.com/office/drawing/2014/main" id="{51123085-7DD6-4E03-B0AA-BB71C81E7EB0}"/>
            </a:ext>
          </a:extLst>
        </xdr:cNvPr>
        <xdr:cNvSpPr/>
      </xdr:nvSpPr>
      <xdr:spPr>
        <a:xfrm>
          <a:off x="22110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105427</xdr:rowOff>
    </xdr:from>
    <xdr:ext cx="469744" cy="259045"/>
    <xdr:sp macro="" textlink="">
      <xdr:nvSpPr>
        <xdr:cNvPr id="607" name="【学校施設】&#10;一人当たり面積該当値テキスト">
          <a:extLst>
            <a:ext uri="{FF2B5EF4-FFF2-40B4-BE49-F238E27FC236}">
              <a16:creationId xmlns:a16="http://schemas.microsoft.com/office/drawing/2014/main" id="{EA991B15-0F99-4EDA-B5AF-F8A27BC5A274}"/>
            </a:ext>
          </a:extLst>
        </xdr:cNvPr>
        <xdr:cNvSpPr txBox="1"/>
      </xdr:nvSpPr>
      <xdr:spPr>
        <a:xfrm>
          <a:off x="22199600"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106172</xdr:rowOff>
    </xdr:from>
    <xdr:to>
      <xdr:col>112</xdr:col>
      <xdr:colOff>38100</xdr:colOff>
      <xdr:row>59</xdr:row>
      <xdr:rowOff>36322</xdr:rowOff>
    </xdr:to>
    <xdr:sp macro="" textlink="">
      <xdr:nvSpPr>
        <xdr:cNvPr id="608" name="楕円 607">
          <a:extLst>
            <a:ext uri="{FF2B5EF4-FFF2-40B4-BE49-F238E27FC236}">
              <a16:creationId xmlns:a16="http://schemas.microsoft.com/office/drawing/2014/main" id="{A9C2E47A-8F90-436C-8017-42E05C5D9698}"/>
            </a:ext>
          </a:extLst>
        </xdr:cNvPr>
        <xdr:cNvSpPr/>
      </xdr:nvSpPr>
      <xdr:spPr>
        <a:xfrm>
          <a:off x="21272500" y="100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133350</xdr:rowOff>
    </xdr:from>
    <xdr:to>
      <xdr:col>116</xdr:col>
      <xdr:colOff>63500</xdr:colOff>
      <xdr:row>58</xdr:row>
      <xdr:rowOff>156972</xdr:rowOff>
    </xdr:to>
    <xdr:cxnSp macro="">
      <xdr:nvCxnSpPr>
        <xdr:cNvPr id="609" name="直線コネクタ 608">
          <a:extLst>
            <a:ext uri="{FF2B5EF4-FFF2-40B4-BE49-F238E27FC236}">
              <a16:creationId xmlns:a16="http://schemas.microsoft.com/office/drawing/2014/main" id="{48CF3C54-D53F-4A49-BE22-711F7E25782D}"/>
            </a:ext>
          </a:extLst>
        </xdr:cNvPr>
        <xdr:cNvCxnSpPr/>
      </xdr:nvCxnSpPr>
      <xdr:spPr>
        <a:xfrm flipV="1">
          <a:off x="21323300" y="1007745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130556</xdr:rowOff>
    </xdr:from>
    <xdr:to>
      <xdr:col>107</xdr:col>
      <xdr:colOff>101600</xdr:colOff>
      <xdr:row>59</xdr:row>
      <xdr:rowOff>60706</xdr:rowOff>
    </xdr:to>
    <xdr:sp macro="" textlink="">
      <xdr:nvSpPr>
        <xdr:cNvPr id="610" name="楕円 609">
          <a:extLst>
            <a:ext uri="{FF2B5EF4-FFF2-40B4-BE49-F238E27FC236}">
              <a16:creationId xmlns:a16="http://schemas.microsoft.com/office/drawing/2014/main" id="{8F3E77CA-BE82-4621-AFED-26B4FB36E760}"/>
            </a:ext>
          </a:extLst>
        </xdr:cNvPr>
        <xdr:cNvSpPr/>
      </xdr:nvSpPr>
      <xdr:spPr>
        <a:xfrm>
          <a:off x="20383500" y="100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156972</xdr:rowOff>
    </xdr:from>
    <xdr:to>
      <xdr:col>111</xdr:col>
      <xdr:colOff>177800</xdr:colOff>
      <xdr:row>59</xdr:row>
      <xdr:rowOff>9906</xdr:rowOff>
    </xdr:to>
    <xdr:cxnSp macro="">
      <xdr:nvCxnSpPr>
        <xdr:cNvPr id="611" name="直線コネクタ 610">
          <a:extLst>
            <a:ext uri="{FF2B5EF4-FFF2-40B4-BE49-F238E27FC236}">
              <a16:creationId xmlns:a16="http://schemas.microsoft.com/office/drawing/2014/main" id="{3A3B03FC-CAD7-4497-A9C3-BAE5BBD9DEFB}"/>
            </a:ext>
          </a:extLst>
        </xdr:cNvPr>
        <xdr:cNvCxnSpPr/>
      </xdr:nvCxnSpPr>
      <xdr:spPr>
        <a:xfrm flipV="1">
          <a:off x="20434300" y="1010107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28448</xdr:rowOff>
    </xdr:from>
    <xdr:to>
      <xdr:col>102</xdr:col>
      <xdr:colOff>165100</xdr:colOff>
      <xdr:row>59</xdr:row>
      <xdr:rowOff>130048</xdr:rowOff>
    </xdr:to>
    <xdr:sp macro="" textlink="">
      <xdr:nvSpPr>
        <xdr:cNvPr id="612" name="楕円 611">
          <a:extLst>
            <a:ext uri="{FF2B5EF4-FFF2-40B4-BE49-F238E27FC236}">
              <a16:creationId xmlns:a16="http://schemas.microsoft.com/office/drawing/2014/main" id="{37B38E1B-0FC9-4E74-92B7-C1277664C6B3}"/>
            </a:ext>
          </a:extLst>
        </xdr:cNvPr>
        <xdr:cNvSpPr/>
      </xdr:nvSpPr>
      <xdr:spPr>
        <a:xfrm>
          <a:off x="19494500" y="101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9906</xdr:rowOff>
    </xdr:from>
    <xdr:to>
      <xdr:col>107</xdr:col>
      <xdr:colOff>50800</xdr:colOff>
      <xdr:row>59</xdr:row>
      <xdr:rowOff>79248</xdr:rowOff>
    </xdr:to>
    <xdr:cxnSp macro="">
      <xdr:nvCxnSpPr>
        <xdr:cNvPr id="613" name="直線コネクタ 612">
          <a:extLst>
            <a:ext uri="{FF2B5EF4-FFF2-40B4-BE49-F238E27FC236}">
              <a16:creationId xmlns:a16="http://schemas.microsoft.com/office/drawing/2014/main" id="{7F9A245B-FBEC-4BBA-AC3E-4E6A7B382441}"/>
            </a:ext>
          </a:extLst>
        </xdr:cNvPr>
        <xdr:cNvCxnSpPr/>
      </xdr:nvCxnSpPr>
      <xdr:spPr>
        <a:xfrm flipV="1">
          <a:off x="19545300" y="10125456"/>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52070</xdr:rowOff>
    </xdr:from>
    <xdr:to>
      <xdr:col>98</xdr:col>
      <xdr:colOff>38100</xdr:colOff>
      <xdr:row>59</xdr:row>
      <xdr:rowOff>153670</xdr:rowOff>
    </xdr:to>
    <xdr:sp macro="" textlink="">
      <xdr:nvSpPr>
        <xdr:cNvPr id="614" name="楕円 613">
          <a:extLst>
            <a:ext uri="{FF2B5EF4-FFF2-40B4-BE49-F238E27FC236}">
              <a16:creationId xmlns:a16="http://schemas.microsoft.com/office/drawing/2014/main" id="{38DCCA1C-F7E4-4CBE-874E-85A29CE38ADF}"/>
            </a:ext>
          </a:extLst>
        </xdr:cNvPr>
        <xdr:cNvSpPr/>
      </xdr:nvSpPr>
      <xdr:spPr>
        <a:xfrm>
          <a:off x="18605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79248</xdr:rowOff>
    </xdr:from>
    <xdr:to>
      <xdr:col>102</xdr:col>
      <xdr:colOff>114300</xdr:colOff>
      <xdr:row>59</xdr:row>
      <xdr:rowOff>102870</xdr:rowOff>
    </xdr:to>
    <xdr:cxnSp macro="">
      <xdr:nvCxnSpPr>
        <xdr:cNvPr id="615" name="直線コネクタ 614">
          <a:extLst>
            <a:ext uri="{FF2B5EF4-FFF2-40B4-BE49-F238E27FC236}">
              <a16:creationId xmlns:a16="http://schemas.microsoft.com/office/drawing/2014/main" id="{E4F76A5C-B45A-43C4-AA08-88BAA9465731}"/>
            </a:ext>
          </a:extLst>
        </xdr:cNvPr>
        <xdr:cNvCxnSpPr/>
      </xdr:nvCxnSpPr>
      <xdr:spPr>
        <a:xfrm flipV="1">
          <a:off x="18656300" y="1019479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616" name="n_1aveValue【学校施設】&#10;一人当たり面積">
          <a:extLst>
            <a:ext uri="{FF2B5EF4-FFF2-40B4-BE49-F238E27FC236}">
              <a16:creationId xmlns:a16="http://schemas.microsoft.com/office/drawing/2014/main" id="{DE0CE86E-42EA-46E6-B40F-E44D4E062336}"/>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102125</xdr:rowOff>
    </xdr:from>
    <xdr:ext cx="469744" cy="259045"/>
    <xdr:sp macro="" textlink="">
      <xdr:nvSpPr>
        <xdr:cNvPr id="617" name="n_2aveValue【学校施設】&#10;一人当たり面積">
          <a:extLst>
            <a:ext uri="{FF2B5EF4-FFF2-40B4-BE49-F238E27FC236}">
              <a16:creationId xmlns:a16="http://schemas.microsoft.com/office/drawing/2014/main" id="{90FAB877-699E-4FB1-9BEE-C4BDFFF3CC18}"/>
            </a:ext>
          </a:extLst>
        </xdr:cNvPr>
        <xdr:cNvSpPr txBox="1"/>
      </xdr:nvSpPr>
      <xdr:spPr>
        <a:xfrm>
          <a:off x="2019942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126509</xdr:rowOff>
    </xdr:from>
    <xdr:ext cx="469744" cy="259045"/>
    <xdr:sp macro="" textlink="">
      <xdr:nvSpPr>
        <xdr:cNvPr id="618" name="n_3aveValue【学校施設】&#10;一人当たり面積">
          <a:extLst>
            <a:ext uri="{FF2B5EF4-FFF2-40B4-BE49-F238E27FC236}">
              <a16:creationId xmlns:a16="http://schemas.microsoft.com/office/drawing/2014/main" id="{459D08CE-9D09-4C24-965D-43128435C059}"/>
            </a:ext>
          </a:extLst>
        </xdr:cNvPr>
        <xdr:cNvSpPr txBox="1"/>
      </xdr:nvSpPr>
      <xdr:spPr>
        <a:xfrm>
          <a:off x="193104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146321</xdr:rowOff>
    </xdr:from>
    <xdr:ext cx="469744" cy="259045"/>
    <xdr:sp macro="" textlink="">
      <xdr:nvSpPr>
        <xdr:cNvPr id="619" name="n_4aveValue【学校施設】&#10;一人当たり面積">
          <a:extLst>
            <a:ext uri="{FF2B5EF4-FFF2-40B4-BE49-F238E27FC236}">
              <a16:creationId xmlns:a16="http://schemas.microsoft.com/office/drawing/2014/main" id="{1026F27B-E52C-4F52-BBA6-E1699CB29DD9}"/>
            </a:ext>
          </a:extLst>
        </xdr:cNvPr>
        <xdr:cNvSpPr txBox="1"/>
      </xdr:nvSpPr>
      <xdr:spPr>
        <a:xfrm>
          <a:off x="18421427" y="1043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52849</xdr:rowOff>
    </xdr:from>
    <xdr:ext cx="469744" cy="259045"/>
    <xdr:sp macro="" textlink="">
      <xdr:nvSpPr>
        <xdr:cNvPr id="620" name="n_1mainValue【学校施設】&#10;一人当たり面積">
          <a:extLst>
            <a:ext uri="{FF2B5EF4-FFF2-40B4-BE49-F238E27FC236}">
              <a16:creationId xmlns:a16="http://schemas.microsoft.com/office/drawing/2014/main" id="{909D965E-AD4B-4A55-AEEE-26BB5D2E2B04}"/>
            </a:ext>
          </a:extLst>
        </xdr:cNvPr>
        <xdr:cNvSpPr txBox="1"/>
      </xdr:nvSpPr>
      <xdr:spPr>
        <a:xfrm>
          <a:off x="210757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77233</xdr:rowOff>
    </xdr:from>
    <xdr:ext cx="469744" cy="259045"/>
    <xdr:sp macro="" textlink="">
      <xdr:nvSpPr>
        <xdr:cNvPr id="621" name="n_2mainValue【学校施設】&#10;一人当たり面積">
          <a:extLst>
            <a:ext uri="{FF2B5EF4-FFF2-40B4-BE49-F238E27FC236}">
              <a16:creationId xmlns:a16="http://schemas.microsoft.com/office/drawing/2014/main" id="{7E9E0792-ADB8-4572-81CB-044AB6814D92}"/>
            </a:ext>
          </a:extLst>
        </xdr:cNvPr>
        <xdr:cNvSpPr txBox="1"/>
      </xdr:nvSpPr>
      <xdr:spPr>
        <a:xfrm>
          <a:off x="20199427" y="984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146575</xdr:rowOff>
    </xdr:from>
    <xdr:ext cx="469744" cy="259045"/>
    <xdr:sp macro="" textlink="">
      <xdr:nvSpPr>
        <xdr:cNvPr id="622" name="n_3mainValue【学校施設】&#10;一人当たり面積">
          <a:extLst>
            <a:ext uri="{FF2B5EF4-FFF2-40B4-BE49-F238E27FC236}">
              <a16:creationId xmlns:a16="http://schemas.microsoft.com/office/drawing/2014/main" id="{A2646E31-E01C-498E-A238-25C332A1B1E5}"/>
            </a:ext>
          </a:extLst>
        </xdr:cNvPr>
        <xdr:cNvSpPr txBox="1"/>
      </xdr:nvSpPr>
      <xdr:spPr>
        <a:xfrm>
          <a:off x="1931042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170197</xdr:rowOff>
    </xdr:from>
    <xdr:ext cx="469744" cy="259045"/>
    <xdr:sp macro="" textlink="">
      <xdr:nvSpPr>
        <xdr:cNvPr id="623" name="n_4mainValue【学校施設】&#10;一人当たり面積">
          <a:extLst>
            <a:ext uri="{FF2B5EF4-FFF2-40B4-BE49-F238E27FC236}">
              <a16:creationId xmlns:a16="http://schemas.microsoft.com/office/drawing/2014/main" id="{44BDB4B9-17DA-477B-9C24-E2697D7545B1}"/>
            </a:ext>
          </a:extLst>
        </xdr:cNvPr>
        <xdr:cNvSpPr txBox="1"/>
      </xdr:nvSpPr>
      <xdr:spPr>
        <a:xfrm>
          <a:off x="18421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B065C713-719B-488D-B55F-0469D2EA82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3FDE1E65-C594-48D7-B3A5-20A7BC7E22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5809E44-9CB6-4436-BD5F-50A4308405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642D985-F637-4DB5-A872-24702C0664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EBCE1A3-96CA-466D-9269-82989EB009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1E150FE5-9625-4468-AD3D-BB88697C3B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997ABB1-CB01-40CA-91F3-A41B7040E8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C223941-7893-43EC-937F-86DD60B9625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95CE68E-C932-47A9-A4C5-3A125FEF704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8B88E383-9A66-4883-8C20-C3C982C06DC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6AD05437-34AC-47F1-ACD9-09D28D0044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8A892891-5669-49A4-9B54-2C739903327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F3795852-904A-4AAD-88DD-86E8B4C59FF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47EC2DAD-25BA-4856-86F4-EAD2C584057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AA51C1BF-948A-44EB-A811-F1C229598EC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F819950B-577E-4958-95F3-6D25896A015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3B72EEDE-5776-48B4-8975-61B3AD58451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21FEBFD9-C32E-4C6C-92CF-87DBBA2A247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B64A35AB-FED6-4A78-9983-93E7A609539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1724EDE9-D1C5-4307-940B-1B2FA8CB6EF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139D463A-8936-42B0-B06E-3D4D8D2FB2B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A6688426-589C-4C1C-B1EE-A5CB134E2DA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EED2CA11-233E-4003-AEDA-CAA0106F61F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3BD79C1C-9A1B-4A37-9F44-1DC7121AEB2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5876A49F-E1E1-497B-8B75-B0D6A65DE1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916A4311-B042-49A3-A2F0-1B0F4D06BCFB}"/>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CB25922F-602E-4028-B10E-01B4E679E4F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4A382DF4-2B64-4DCE-8E49-C5E4EB67E33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2" name="【児童館】&#10;有形固定資産減価償却率最大値テキスト">
          <a:extLst>
            <a:ext uri="{FF2B5EF4-FFF2-40B4-BE49-F238E27FC236}">
              <a16:creationId xmlns:a16="http://schemas.microsoft.com/office/drawing/2014/main" id="{0A29C77C-7D10-4978-BB27-B3EA210EFC9B}"/>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3" name="直線コネクタ 652">
          <a:extLst>
            <a:ext uri="{FF2B5EF4-FFF2-40B4-BE49-F238E27FC236}">
              <a16:creationId xmlns:a16="http://schemas.microsoft.com/office/drawing/2014/main" id="{7305FB33-1DB0-47E1-AC63-44773FF9E0C4}"/>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5278</xdr:rowOff>
    </xdr:from>
    <xdr:ext cx="405111" cy="259045"/>
    <xdr:sp macro="" textlink="">
      <xdr:nvSpPr>
        <xdr:cNvPr id="654" name="【児童館】&#10;有形固定資産減価償却率平均値テキスト">
          <a:extLst>
            <a:ext uri="{FF2B5EF4-FFF2-40B4-BE49-F238E27FC236}">
              <a16:creationId xmlns:a16="http://schemas.microsoft.com/office/drawing/2014/main" id="{F3897D24-4F13-49FF-BE8C-33CCA217096F}"/>
            </a:ext>
          </a:extLst>
        </xdr:cNvPr>
        <xdr:cNvSpPr txBox="1"/>
      </xdr:nvSpPr>
      <xdr:spPr>
        <a:xfrm>
          <a:off x="16357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655" name="フローチャート: 判断 654">
          <a:extLst>
            <a:ext uri="{FF2B5EF4-FFF2-40B4-BE49-F238E27FC236}">
              <a16:creationId xmlns:a16="http://schemas.microsoft.com/office/drawing/2014/main" id="{4A5D3635-33DA-4540-A92B-CF1705242980}"/>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56" name="フローチャート: 判断 655">
          <a:extLst>
            <a:ext uri="{FF2B5EF4-FFF2-40B4-BE49-F238E27FC236}">
              <a16:creationId xmlns:a16="http://schemas.microsoft.com/office/drawing/2014/main" id="{5C5FA477-BF02-4506-A6D2-0073A3A7E6AC}"/>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148952</xdr:rowOff>
    </xdr:from>
    <xdr:to>
      <xdr:col>76</xdr:col>
      <xdr:colOff>165100</xdr:colOff>
      <xdr:row>82</xdr:row>
      <xdr:rowOff>79102</xdr:rowOff>
    </xdr:to>
    <xdr:sp macro="" textlink="">
      <xdr:nvSpPr>
        <xdr:cNvPr id="657" name="フローチャート: 判断 656">
          <a:extLst>
            <a:ext uri="{FF2B5EF4-FFF2-40B4-BE49-F238E27FC236}">
              <a16:creationId xmlns:a16="http://schemas.microsoft.com/office/drawing/2014/main" id="{F821FDB4-81B6-450F-A080-90384CB76D0A}"/>
            </a:ext>
          </a:extLst>
        </xdr:cNvPr>
        <xdr:cNvSpPr/>
      </xdr:nvSpPr>
      <xdr:spPr>
        <a:xfrm>
          <a:off x="14541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103232</xdr:rowOff>
    </xdr:from>
    <xdr:to>
      <xdr:col>72</xdr:col>
      <xdr:colOff>38100</xdr:colOff>
      <xdr:row>82</xdr:row>
      <xdr:rowOff>33382</xdr:rowOff>
    </xdr:to>
    <xdr:sp macro="" textlink="">
      <xdr:nvSpPr>
        <xdr:cNvPr id="658" name="フローチャート: 判断 657">
          <a:extLst>
            <a:ext uri="{FF2B5EF4-FFF2-40B4-BE49-F238E27FC236}">
              <a16:creationId xmlns:a16="http://schemas.microsoft.com/office/drawing/2014/main" id="{FB1868D9-008A-42CC-9CEB-EEF748D97E3E}"/>
            </a:ext>
          </a:extLst>
        </xdr:cNvPr>
        <xdr:cNvSpPr/>
      </xdr:nvSpPr>
      <xdr:spPr>
        <a:xfrm>
          <a:off x="13652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88537</xdr:rowOff>
    </xdr:from>
    <xdr:to>
      <xdr:col>67</xdr:col>
      <xdr:colOff>101600</xdr:colOff>
      <xdr:row>82</xdr:row>
      <xdr:rowOff>18687</xdr:rowOff>
    </xdr:to>
    <xdr:sp macro="" textlink="">
      <xdr:nvSpPr>
        <xdr:cNvPr id="659" name="フローチャート: 判断 658">
          <a:extLst>
            <a:ext uri="{FF2B5EF4-FFF2-40B4-BE49-F238E27FC236}">
              <a16:creationId xmlns:a16="http://schemas.microsoft.com/office/drawing/2014/main" id="{0AD8D068-2B31-48EF-BB42-8292BC1FB123}"/>
            </a:ext>
          </a:extLst>
        </xdr:cNvPr>
        <xdr:cNvSpPr/>
      </xdr:nvSpPr>
      <xdr:spPr>
        <a:xfrm>
          <a:off x="12763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8B72898-AC0B-4F37-85C6-FA24306F5F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D66ED78-A0E1-4DF4-A268-776D7F540F2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B06AF4-498B-48EE-8238-D334E9D586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A98DFEE-BD50-4558-ACFF-722EC94171A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41EFC97-470A-472E-837D-E096198BDC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5" name="楕円 664">
          <a:extLst>
            <a:ext uri="{FF2B5EF4-FFF2-40B4-BE49-F238E27FC236}">
              <a16:creationId xmlns:a16="http://schemas.microsoft.com/office/drawing/2014/main" id="{CE254862-6582-46F2-8B8F-2DB5D8021D32}"/>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6" name="【児童館】&#10;有形固定資産減価償却率該当値テキスト">
          <a:extLst>
            <a:ext uri="{FF2B5EF4-FFF2-40B4-BE49-F238E27FC236}">
              <a16:creationId xmlns:a16="http://schemas.microsoft.com/office/drawing/2014/main" id="{732609F6-A754-4318-9169-C2D2389C6FC2}"/>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7" name="楕円 666">
          <a:extLst>
            <a:ext uri="{FF2B5EF4-FFF2-40B4-BE49-F238E27FC236}">
              <a16:creationId xmlns:a16="http://schemas.microsoft.com/office/drawing/2014/main" id="{A6121646-9265-47E4-911F-C786C65E6E57}"/>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8" name="直線コネクタ 667">
          <a:extLst>
            <a:ext uri="{FF2B5EF4-FFF2-40B4-BE49-F238E27FC236}">
              <a16:creationId xmlns:a16="http://schemas.microsoft.com/office/drawing/2014/main" id="{E9347AC3-3A69-4815-9C60-AA4C0EDDEC8F}"/>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9" name="楕円 668">
          <a:extLst>
            <a:ext uri="{FF2B5EF4-FFF2-40B4-BE49-F238E27FC236}">
              <a16:creationId xmlns:a16="http://schemas.microsoft.com/office/drawing/2014/main" id="{63083437-51C0-4862-BAF3-596979F94273}"/>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0" name="直線コネクタ 669">
          <a:extLst>
            <a:ext uri="{FF2B5EF4-FFF2-40B4-BE49-F238E27FC236}">
              <a16:creationId xmlns:a16="http://schemas.microsoft.com/office/drawing/2014/main" id="{9AC6C846-8A9C-4DD5-B112-E4A5326965FA}"/>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1" name="楕円 670">
          <a:extLst>
            <a:ext uri="{FF2B5EF4-FFF2-40B4-BE49-F238E27FC236}">
              <a16:creationId xmlns:a16="http://schemas.microsoft.com/office/drawing/2014/main" id="{BD2DB259-BE17-4642-BE72-205BCF1B745C}"/>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2" name="直線コネクタ 671">
          <a:extLst>
            <a:ext uri="{FF2B5EF4-FFF2-40B4-BE49-F238E27FC236}">
              <a16:creationId xmlns:a16="http://schemas.microsoft.com/office/drawing/2014/main" id="{C7E46186-B095-4678-A171-E455615A10D5}"/>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3" name="楕円 672">
          <a:extLst>
            <a:ext uri="{FF2B5EF4-FFF2-40B4-BE49-F238E27FC236}">
              <a16:creationId xmlns:a16="http://schemas.microsoft.com/office/drawing/2014/main" id="{E9AE4EC5-5224-432F-AD01-2E66E30305F8}"/>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4" name="直線コネクタ 673">
          <a:extLst>
            <a:ext uri="{FF2B5EF4-FFF2-40B4-BE49-F238E27FC236}">
              <a16:creationId xmlns:a16="http://schemas.microsoft.com/office/drawing/2014/main" id="{28A63F06-8DF5-43CC-BB85-98C4D8CB734E}"/>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75" name="n_1aveValue【児童館】&#10;有形固定資産減価償却率">
          <a:extLst>
            <a:ext uri="{FF2B5EF4-FFF2-40B4-BE49-F238E27FC236}">
              <a16:creationId xmlns:a16="http://schemas.microsoft.com/office/drawing/2014/main" id="{19B5B8D6-27DC-41F6-844C-68D75BDF4629}"/>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676" name="n_2aveValue【児童館】&#10;有形固定資産減価償却率">
          <a:extLst>
            <a:ext uri="{FF2B5EF4-FFF2-40B4-BE49-F238E27FC236}">
              <a16:creationId xmlns:a16="http://schemas.microsoft.com/office/drawing/2014/main" id="{69F5BC9F-7910-4021-A678-EB7D1BB81BFF}"/>
            </a:ext>
          </a:extLst>
        </xdr:cNvPr>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677" name="n_3aveValue【児童館】&#10;有形固定資産減価償却率">
          <a:extLst>
            <a:ext uri="{FF2B5EF4-FFF2-40B4-BE49-F238E27FC236}">
              <a16:creationId xmlns:a16="http://schemas.microsoft.com/office/drawing/2014/main" id="{561341C7-94B4-4FD7-A698-DBF455D49121}"/>
            </a:ext>
          </a:extLst>
        </xdr:cNvPr>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35214</xdr:rowOff>
    </xdr:from>
    <xdr:ext cx="405111" cy="259045"/>
    <xdr:sp macro="" textlink="">
      <xdr:nvSpPr>
        <xdr:cNvPr id="678" name="n_4aveValue【児童館】&#10;有形固定資産減価償却率">
          <a:extLst>
            <a:ext uri="{FF2B5EF4-FFF2-40B4-BE49-F238E27FC236}">
              <a16:creationId xmlns:a16="http://schemas.microsoft.com/office/drawing/2014/main" id="{BF57D132-D0C9-4063-A1DF-C289DFC641FB}"/>
            </a:ext>
          </a:extLst>
        </xdr:cNvPr>
        <xdr:cNvSpPr txBox="1"/>
      </xdr:nvSpPr>
      <xdr:spPr>
        <a:xfrm>
          <a:off x="126117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9" name="n_1mainValue【児童館】&#10;有形固定資産減価償却率">
          <a:extLst>
            <a:ext uri="{FF2B5EF4-FFF2-40B4-BE49-F238E27FC236}">
              <a16:creationId xmlns:a16="http://schemas.microsoft.com/office/drawing/2014/main" id="{AB6F074A-67FF-4EA1-8AB8-EB1DEA893276}"/>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0" name="n_2mainValue【児童館】&#10;有形固定資産減価償却率">
          <a:extLst>
            <a:ext uri="{FF2B5EF4-FFF2-40B4-BE49-F238E27FC236}">
              <a16:creationId xmlns:a16="http://schemas.microsoft.com/office/drawing/2014/main" id="{5894249D-31ED-4C0C-8D2F-1366CA47E6AC}"/>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1" name="n_3mainValue【児童館】&#10;有形固定資産減価償却率">
          <a:extLst>
            <a:ext uri="{FF2B5EF4-FFF2-40B4-BE49-F238E27FC236}">
              <a16:creationId xmlns:a16="http://schemas.microsoft.com/office/drawing/2014/main" id="{7A5AA455-351E-44BB-B479-E626C029E2CB}"/>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2" name="n_4mainValue【児童館】&#10;有形固定資産減価償却率">
          <a:extLst>
            <a:ext uri="{FF2B5EF4-FFF2-40B4-BE49-F238E27FC236}">
              <a16:creationId xmlns:a16="http://schemas.microsoft.com/office/drawing/2014/main" id="{31F68BEE-C581-4BB7-A02B-75BF2BB4C965}"/>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4CC6A9BC-FBAE-425B-846D-171055727F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DF920B81-3EE1-4263-9D1C-86AE3BB1A4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4CD6C050-BE7A-4601-8513-648E10A3A7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DF3A191-7BA1-40D4-BF20-33EACB63A8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8E7C953-8CB2-4702-BFD8-03BD974DC5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376B5FCF-5721-4BA5-8606-B31A36DB76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C7C8A89A-674F-460C-BD16-ACAB504548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AE9B3ED9-118E-4496-8A21-AFE20237C7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1CE0B43C-6217-4AFC-8121-71DCD9B4F9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6E8EB93-9954-4DD9-A685-A11193C891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B9267DB1-C606-434A-9B6B-3F8B4D996EB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38875C4D-F5D9-4E2F-90A4-034B7134D09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98650DF1-57D7-4ACB-8885-9612198FE38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3881DDA4-744B-49B3-BA39-178A747B0FB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FCF91D67-6565-4F55-BC8D-18DDCC346C7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760FA57F-D80F-49C1-95E6-8BEFF0CE3C6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B32AC122-A640-4047-BD24-675869C8CC4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671F75A8-BA8C-4D04-BFE2-C9027D6A091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FF5EC335-3AC4-43C9-A4EC-76A18B78495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29EA657A-4D2E-4F13-B5E0-770010C0BA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3C9A4F31-089B-4987-A2DA-858A4012D6D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EBB4A399-3732-4C3E-A403-DF5C43B67C3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8CF64984-E3F3-4B4A-9F58-5AF1B1C5D2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A3EC0EBB-B1FA-45FD-A492-EBBB484C7A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2F946515-8B9F-4685-B72A-47BE9CAE6D7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08" name="直線コネクタ 707">
          <a:extLst>
            <a:ext uri="{FF2B5EF4-FFF2-40B4-BE49-F238E27FC236}">
              <a16:creationId xmlns:a16="http://schemas.microsoft.com/office/drawing/2014/main" id="{80A72488-876D-4CD9-926E-BA823E1B18FB}"/>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9" name="【児童館】&#10;一人当たり面積最小値テキスト">
          <a:extLst>
            <a:ext uri="{FF2B5EF4-FFF2-40B4-BE49-F238E27FC236}">
              <a16:creationId xmlns:a16="http://schemas.microsoft.com/office/drawing/2014/main" id="{43C31D45-99C1-49DA-AEF0-3F421EC0763A}"/>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10" name="直線コネクタ 709">
          <a:extLst>
            <a:ext uri="{FF2B5EF4-FFF2-40B4-BE49-F238E27FC236}">
              <a16:creationId xmlns:a16="http://schemas.microsoft.com/office/drawing/2014/main" id="{D75FB011-51BA-4451-8EC5-4B3FF6A3CA7D}"/>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11" name="【児童館】&#10;一人当たり面積最大値テキスト">
          <a:extLst>
            <a:ext uri="{FF2B5EF4-FFF2-40B4-BE49-F238E27FC236}">
              <a16:creationId xmlns:a16="http://schemas.microsoft.com/office/drawing/2014/main" id="{38843197-67B6-4815-AB42-8D9CD0D6195C}"/>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12" name="直線コネクタ 711">
          <a:extLst>
            <a:ext uri="{FF2B5EF4-FFF2-40B4-BE49-F238E27FC236}">
              <a16:creationId xmlns:a16="http://schemas.microsoft.com/office/drawing/2014/main" id="{3A123B21-CD8A-43D7-860E-2CEA19949E78}"/>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a:extLst>
            <a:ext uri="{FF2B5EF4-FFF2-40B4-BE49-F238E27FC236}">
              <a16:creationId xmlns:a16="http://schemas.microsoft.com/office/drawing/2014/main" id="{8AB552AA-B3CB-4825-91B7-0AE59D89EF3A}"/>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a:extLst>
            <a:ext uri="{FF2B5EF4-FFF2-40B4-BE49-F238E27FC236}">
              <a16:creationId xmlns:a16="http://schemas.microsoft.com/office/drawing/2014/main" id="{AE328E1B-B29D-4358-AB72-DF53D7A81A9B}"/>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5" name="フローチャート: 判断 714">
          <a:extLst>
            <a:ext uri="{FF2B5EF4-FFF2-40B4-BE49-F238E27FC236}">
              <a16:creationId xmlns:a16="http://schemas.microsoft.com/office/drawing/2014/main" id="{677E35A0-1C8B-456D-952F-8E6E158B71C1}"/>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150586</xdr:rowOff>
    </xdr:from>
    <xdr:to>
      <xdr:col>107</xdr:col>
      <xdr:colOff>101600</xdr:colOff>
      <xdr:row>85</xdr:row>
      <xdr:rowOff>80736</xdr:rowOff>
    </xdr:to>
    <xdr:sp macro="" textlink="">
      <xdr:nvSpPr>
        <xdr:cNvPr id="716" name="フローチャート: 判断 715">
          <a:extLst>
            <a:ext uri="{FF2B5EF4-FFF2-40B4-BE49-F238E27FC236}">
              <a16:creationId xmlns:a16="http://schemas.microsoft.com/office/drawing/2014/main" id="{467FCA63-C558-43EC-8650-9F4D5954C219}"/>
            </a:ext>
          </a:extLst>
        </xdr:cNvPr>
        <xdr:cNvSpPr/>
      </xdr:nvSpPr>
      <xdr:spPr>
        <a:xfrm>
          <a:off x="20383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7" name="フローチャート: 判断 716">
          <a:extLst>
            <a:ext uri="{FF2B5EF4-FFF2-40B4-BE49-F238E27FC236}">
              <a16:creationId xmlns:a16="http://schemas.microsoft.com/office/drawing/2014/main" id="{CBF1E824-28CE-4B1B-A99D-3A8DED919073}"/>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8" name="フローチャート: 判断 717">
          <a:extLst>
            <a:ext uri="{FF2B5EF4-FFF2-40B4-BE49-F238E27FC236}">
              <a16:creationId xmlns:a16="http://schemas.microsoft.com/office/drawing/2014/main" id="{EBBB9BBE-0BA1-48F9-ACA4-88B93DDBBD6B}"/>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698E9C9-23C9-4901-8300-593DCE161B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5A9C187-B1A8-40A6-B6B9-83ED21B3B49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4E65C50-5A2A-41C0-A2A1-51871E4EAF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E6956A0-ACED-4D1F-A265-73BB7D9DA9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D433D7A-60E3-4635-B5A6-C7E925926C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4" name="楕円 723">
          <a:extLst>
            <a:ext uri="{FF2B5EF4-FFF2-40B4-BE49-F238E27FC236}">
              <a16:creationId xmlns:a16="http://schemas.microsoft.com/office/drawing/2014/main" id="{51DE893E-738B-4832-80AC-7A62E5D96B7C}"/>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5" name="【児童館】&#10;一人当たり面積該当値テキスト">
          <a:extLst>
            <a:ext uri="{FF2B5EF4-FFF2-40B4-BE49-F238E27FC236}">
              <a16:creationId xmlns:a16="http://schemas.microsoft.com/office/drawing/2014/main" id="{BF31EAD2-80DC-41A1-B5D7-A0C04A47E5FB}"/>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6" name="楕円 725">
          <a:extLst>
            <a:ext uri="{FF2B5EF4-FFF2-40B4-BE49-F238E27FC236}">
              <a16:creationId xmlns:a16="http://schemas.microsoft.com/office/drawing/2014/main" id="{15C2A433-C05E-4486-AAD9-4645199384F5}"/>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7" name="直線コネクタ 726">
          <a:extLst>
            <a:ext uri="{FF2B5EF4-FFF2-40B4-BE49-F238E27FC236}">
              <a16:creationId xmlns:a16="http://schemas.microsoft.com/office/drawing/2014/main" id="{E1D1E2D6-FDBC-44AE-8022-90470E4D2A0C}"/>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8" name="楕円 727">
          <a:extLst>
            <a:ext uri="{FF2B5EF4-FFF2-40B4-BE49-F238E27FC236}">
              <a16:creationId xmlns:a16="http://schemas.microsoft.com/office/drawing/2014/main" id="{BCF15B79-22EA-41A2-A6B8-BB3AE05C723D}"/>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9" name="直線コネクタ 728">
          <a:extLst>
            <a:ext uri="{FF2B5EF4-FFF2-40B4-BE49-F238E27FC236}">
              <a16:creationId xmlns:a16="http://schemas.microsoft.com/office/drawing/2014/main" id="{3C994C5A-A784-4A2F-80A2-21070BD81A75}"/>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0" name="楕円 729">
          <a:extLst>
            <a:ext uri="{FF2B5EF4-FFF2-40B4-BE49-F238E27FC236}">
              <a16:creationId xmlns:a16="http://schemas.microsoft.com/office/drawing/2014/main" id="{45F685F8-C8E4-4ABE-9CE1-7A84BE7C5F4C}"/>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1" name="直線コネクタ 730">
          <a:extLst>
            <a:ext uri="{FF2B5EF4-FFF2-40B4-BE49-F238E27FC236}">
              <a16:creationId xmlns:a16="http://schemas.microsoft.com/office/drawing/2014/main" id="{624E0713-6681-4C7A-98D0-D24FE51F5EBA}"/>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32" name="楕円 731">
          <a:extLst>
            <a:ext uri="{FF2B5EF4-FFF2-40B4-BE49-F238E27FC236}">
              <a16:creationId xmlns:a16="http://schemas.microsoft.com/office/drawing/2014/main" id="{69DEA48C-6865-42A0-9312-09F73BAE5D9B}"/>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33" name="直線コネクタ 732">
          <a:extLst>
            <a:ext uri="{FF2B5EF4-FFF2-40B4-BE49-F238E27FC236}">
              <a16:creationId xmlns:a16="http://schemas.microsoft.com/office/drawing/2014/main" id="{B1789DE7-9AC3-4B4E-8751-9C9E58D1A15F}"/>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4" name="n_1aveValue【児童館】&#10;一人当たり面積">
          <a:extLst>
            <a:ext uri="{FF2B5EF4-FFF2-40B4-BE49-F238E27FC236}">
              <a16:creationId xmlns:a16="http://schemas.microsoft.com/office/drawing/2014/main" id="{5B7C1212-BFD2-4EF0-BB3E-3412CD9029A4}"/>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97263</xdr:rowOff>
    </xdr:from>
    <xdr:ext cx="469744" cy="259045"/>
    <xdr:sp macro="" textlink="">
      <xdr:nvSpPr>
        <xdr:cNvPr id="735" name="n_2aveValue【児童館】&#10;一人当たり面積">
          <a:extLst>
            <a:ext uri="{FF2B5EF4-FFF2-40B4-BE49-F238E27FC236}">
              <a16:creationId xmlns:a16="http://schemas.microsoft.com/office/drawing/2014/main" id="{2B61DAD7-E3CD-4724-86A1-FC62CF411701}"/>
            </a:ext>
          </a:extLst>
        </xdr:cNvPr>
        <xdr:cNvSpPr txBox="1"/>
      </xdr:nvSpPr>
      <xdr:spPr>
        <a:xfrm>
          <a:off x="20199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736" name="n_3aveValue【児童館】&#10;一人当たり面積">
          <a:extLst>
            <a:ext uri="{FF2B5EF4-FFF2-40B4-BE49-F238E27FC236}">
              <a16:creationId xmlns:a16="http://schemas.microsoft.com/office/drawing/2014/main" id="{A7124A25-C8D6-4DBD-B955-AA0CE8ADAAA4}"/>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7" name="n_4aveValue【児童館】&#10;一人当たり面積">
          <a:extLst>
            <a:ext uri="{FF2B5EF4-FFF2-40B4-BE49-F238E27FC236}">
              <a16:creationId xmlns:a16="http://schemas.microsoft.com/office/drawing/2014/main" id="{EC8235D2-4A5A-489C-9F13-3D29C70E7245}"/>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8" name="n_1mainValue【児童館】&#10;一人当たり面積">
          <a:extLst>
            <a:ext uri="{FF2B5EF4-FFF2-40B4-BE49-F238E27FC236}">
              <a16:creationId xmlns:a16="http://schemas.microsoft.com/office/drawing/2014/main" id="{CC3C4A2D-798F-4540-AC18-DC6B7E6DC608}"/>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9" name="n_2mainValue【児童館】&#10;一人当たり面積">
          <a:extLst>
            <a:ext uri="{FF2B5EF4-FFF2-40B4-BE49-F238E27FC236}">
              <a16:creationId xmlns:a16="http://schemas.microsoft.com/office/drawing/2014/main" id="{96E26782-DBBF-4F9C-9692-7C343E710A86}"/>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0" name="n_3mainValue【児童館】&#10;一人当たり面積">
          <a:extLst>
            <a:ext uri="{FF2B5EF4-FFF2-40B4-BE49-F238E27FC236}">
              <a16:creationId xmlns:a16="http://schemas.microsoft.com/office/drawing/2014/main" id="{7F7626CB-74BB-4639-96E3-4D9E7914BF4A}"/>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1" name="n_4mainValue【児童館】&#10;一人当たり面積">
          <a:extLst>
            <a:ext uri="{FF2B5EF4-FFF2-40B4-BE49-F238E27FC236}">
              <a16:creationId xmlns:a16="http://schemas.microsoft.com/office/drawing/2014/main" id="{09F3C77E-AA7E-41EB-917F-E06BF3152F78}"/>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7C2D1553-73A1-4B64-8C13-1720237AE7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D635452D-CAAD-44E8-B8CE-C8EEC350D23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46A829D4-02DC-4626-B5AD-8D7DB2F67B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A8FA9F7B-0AC0-47A7-BEFF-821D218FD6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13A93E70-533E-4DBF-A3EB-0D6133C9258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FE75172F-7B5D-4A74-B406-3CAABCAEEB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1BA34B8-36E0-45F1-A0D4-C8A62762DC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A4BBF905-A46F-49A3-9D57-9BFB437F3F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5256CFEC-B612-4570-84E5-2D8B202FD5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BA553CBE-EA8E-4667-86D0-262B0B63FC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CDD6C420-7964-4288-9675-14DC16C365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717DE978-629B-44B1-9BF3-3A7A346948F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A54CDB9-3810-4348-BA24-56BB7D06199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E995FE0F-ED48-4C5E-A382-8B3A3A40884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8D2D5DCB-7277-4AB9-AB2D-25A3A42EBA6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EF7401E-B30A-447B-BDFF-46E9D728B8B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30751602-30AB-4E2A-B024-0C6EF018A51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865225-2D5B-49D5-BFBD-28217903E3F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7E11BB2E-228F-4B22-A161-B61FD7D7E60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7AD01E35-0EE6-4646-A4B1-0030072C456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D807033D-EA8A-4EF8-8A22-208E9384E7A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6D7D2A1D-A457-416E-B850-AB9AC98AB83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A0F24DE7-58FB-4932-8355-910CE1409C9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81BF1AA1-A11D-4884-AF5D-4A0B1F5FD0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C2425157-6ADC-4CBB-903B-3371B9B14B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767" name="直線コネクタ 766">
          <a:extLst>
            <a:ext uri="{FF2B5EF4-FFF2-40B4-BE49-F238E27FC236}">
              <a16:creationId xmlns:a16="http://schemas.microsoft.com/office/drawing/2014/main" id="{C7FA54B9-EFCA-41F7-B64F-D5C7C7BBFA5B}"/>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768" name="【公民館】&#10;有形固定資産減価償却率最小値テキスト">
          <a:extLst>
            <a:ext uri="{FF2B5EF4-FFF2-40B4-BE49-F238E27FC236}">
              <a16:creationId xmlns:a16="http://schemas.microsoft.com/office/drawing/2014/main" id="{F0C90012-9A6A-4F1C-BF8C-B9D91DA81415}"/>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769" name="直線コネクタ 768">
          <a:extLst>
            <a:ext uri="{FF2B5EF4-FFF2-40B4-BE49-F238E27FC236}">
              <a16:creationId xmlns:a16="http://schemas.microsoft.com/office/drawing/2014/main" id="{022BC2DB-B469-4B84-B8D4-3F24E6C4017E}"/>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770" name="【公民館】&#10;有形固定資産減価償却率最大値テキスト">
          <a:extLst>
            <a:ext uri="{FF2B5EF4-FFF2-40B4-BE49-F238E27FC236}">
              <a16:creationId xmlns:a16="http://schemas.microsoft.com/office/drawing/2014/main" id="{C067BDE9-0540-4F0D-AF0D-3DAA6F09DFCB}"/>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771" name="直線コネクタ 770">
          <a:extLst>
            <a:ext uri="{FF2B5EF4-FFF2-40B4-BE49-F238E27FC236}">
              <a16:creationId xmlns:a16="http://schemas.microsoft.com/office/drawing/2014/main" id="{9DC06840-0E61-4A5D-B811-72769C042331}"/>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64606</xdr:rowOff>
    </xdr:from>
    <xdr:ext cx="405111" cy="259045"/>
    <xdr:sp macro="" textlink="">
      <xdr:nvSpPr>
        <xdr:cNvPr id="772" name="【公民館】&#10;有形固定資産減価償却率平均値テキスト">
          <a:extLst>
            <a:ext uri="{FF2B5EF4-FFF2-40B4-BE49-F238E27FC236}">
              <a16:creationId xmlns:a16="http://schemas.microsoft.com/office/drawing/2014/main" id="{F9057F1A-4A03-4040-AE71-5F247DF45436}"/>
            </a:ext>
          </a:extLst>
        </xdr:cNvPr>
        <xdr:cNvSpPr txBox="1"/>
      </xdr:nvSpPr>
      <xdr:spPr>
        <a:xfrm>
          <a:off x="16357600" y="1789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773" name="フローチャート: 判断 772">
          <a:extLst>
            <a:ext uri="{FF2B5EF4-FFF2-40B4-BE49-F238E27FC236}">
              <a16:creationId xmlns:a16="http://schemas.microsoft.com/office/drawing/2014/main" id="{7BCA924A-8ECF-40C6-B558-C1B4120B214A}"/>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774" name="フローチャート: 判断 773">
          <a:extLst>
            <a:ext uri="{FF2B5EF4-FFF2-40B4-BE49-F238E27FC236}">
              <a16:creationId xmlns:a16="http://schemas.microsoft.com/office/drawing/2014/main" id="{774C4EB4-1752-476E-B3C4-F001A53B6D9A}"/>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49893</xdr:rowOff>
    </xdr:from>
    <xdr:to>
      <xdr:col>76</xdr:col>
      <xdr:colOff>165100</xdr:colOff>
      <xdr:row>105</xdr:row>
      <xdr:rowOff>151493</xdr:rowOff>
    </xdr:to>
    <xdr:sp macro="" textlink="">
      <xdr:nvSpPr>
        <xdr:cNvPr id="775" name="フローチャート: 判断 774">
          <a:extLst>
            <a:ext uri="{FF2B5EF4-FFF2-40B4-BE49-F238E27FC236}">
              <a16:creationId xmlns:a16="http://schemas.microsoft.com/office/drawing/2014/main" id="{482DEF97-6DED-4C75-95C7-DAEEA9508130}"/>
            </a:ext>
          </a:extLst>
        </xdr:cNvPr>
        <xdr:cNvSpPr/>
      </xdr:nvSpPr>
      <xdr:spPr>
        <a:xfrm>
          <a:off x="14541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76" name="フローチャート: 判断 775">
          <a:extLst>
            <a:ext uri="{FF2B5EF4-FFF2-40B4-BE49-F238E27FC236}">
              <a16:creationId xmlns:a16="http://schemas.microsoft.com/office/drawing/2014/main" id="{13E9A9D4-593D-4CDB-A392-67E60D9091DA}"/>
            </a:ext>
          </a:extLst>
        </xdr:cNvPr>
        <xdr:cNvSpPr/>
      </xdr:nvSpPr>
      <xdr:spPr>
        <a:xfrm>
          <a:off x="13652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777" name="フローチャート: 判断 776">
          <a:extLst>
            <a:ext uri="{FF2B5EF4-FFF2-40B4-BE49-F238E27FC236}">
              <a16:creationId xmlns:a16="http://schemas.microsoft.com/office/drawing/2014/main" id="{521C5425-DFA1-4B42-8DF2-4389F8A2CF6D}"/>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6D04783-1641-471C-8FF2-727A25E251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EF30000-4CA9-4F18-B3BA-83DFFDD628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2E3B26F-F2AB-4F8C-A6C9-9DAA6082C9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A328B85-2B8B-481F-A19A-F6B64ABA12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8790A03-B779-4BD6-B7AD-5467FAB7C5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142966</xdr:rowOff>
    </xdr:from>
    <xdr:to>
      <xdr:col>85</xdr:col>
      <xdr:colOff>177800</xdr:colOff>
      <xdr:row>107</xdr:row>
      <xdr:rowOff>73116</xdr:rowOff>
    </xdr:to>
    <xdr:sp macro="" textlink="">
      <xdr:nvSpPr>
        <xdr:cNvPr id="783" name="楕円 782">
          <a:extLst>
            <a:ext uri="{FF2B5EF4-FFF2-40B4-BE49-F238E27FC236}">
              <a16:creationId xmlns:a16="http://schemas.microsoft.com/office/drawing/2014/main" id="{9ABDC8BA-DE4A-48B6-9EC7-9190BD24ACCD}"/>
            </a:ext>
          </a:extLst>
        </xdr:cNvPr>
        <xdr:cNvSpPr/>
      </xdr:nvSpPr>
      <xdr:spPr>
        <a:xfrm>
          <a:off x="16268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121393</xdr:rowOff>
    </xdr:from>
    <xdr:ext cx="405111" cy="259045"/>
    <xdr:sp macro="" textlink="">
      <xdr:nvSpPr>
        <xdr:cNvPr id="784" name="【公民館】&#10;有形固定資産減価償却率該当値テキスト">
          <a:extLst>
            <a:ext uri="{FF2B5EF4-FFF2-40B4-BE49-F238E27FC236}">
              <a16:creationId xmlns:a16="http://schemas.microsoft.com/office/drawing/2014/main" id="{D32796C8-B94E-468D-B1E0-5EDBE7FCACB1}"/>
            </a:ext>
          </a:extLst>
        </xdr:cNvPr>
        <xdr:cNvSpPr txBox="1"/>
      </xdr:nvSpPr>
      <xdr:spPr>
        <a:xfrm>
          <a:off x="16357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113574</xdr:rowOff>
    </xdr:from>
    <xdr:to>
      <xdr:col>81</xdr:col>
      <xdr:colOff>101600</xdr:colOff>
      <xdr:row>107</xdr:row>
      <xdr:rowOff>43724</xdr:rowOff>
    </xdr:to>
    <xdr:sp macro="" textlink="">
      <xdr:nvSpPr>
        <xdr:cNvPr id="785" name="楕円 784">
          <a:extLst>
            <a:ext uri="{FF2B5EF4-FFF2-40B4-BE49-F238E27FC236}">
              <a16:creationId xmlns:a16="http://schemas.microsoft.com/office/drawing/2014/main" id="{8E008E63-7ED6-47D2-98AC-B2A712A4216B}"/>
            </a:ext>
          </a:extLst>
        </xdr:cNvPr>
        <xdr:cNvSpPr/>
      </xdr:nvSpPr>
      <xdr:spPr>
        <a:xfrm>
          <a:off x="1543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107</xdr:row>
      <xdr:rowOff>22316</xdr:rowOff>
    </xdr:to>
    <xdr:cxnSp macro="">
      <xdr:nvCxnSpPr>
        <xdr:cNvPr id="786" name="直線コネクタ 785">
          <a:extLst>
            <a:ext uri="{FF2B5EF4-FFF2-40B4-BE49-F238E27FC236}">
              <a16:creationId xmlns:a16="http://schemas.microsoft.com/office/drawing/2014/main" id="{C20D6759-B655-4C65-B418-31472AF95B52}"/>
            </a:ext>
          </a:extLst>
        </xdr:cNvPr>
        <xdr:cNvCxnSpPr/>
      </xdr:nvCxnSpPr>
      <xdr:spPr>
        <a:xfrm>
          <a:off x="15481300" y="183380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125005</xdr:rowOff>
    </xdr:from>
    <xdr:to>
      <xdr:col>76</xdr:col>
      <xdr:colOff>165100</xdr:colOff>
      <xdr:row>107</xdr:row>
      <xdr:rowOff>55155</xdr:rowOff>
    </xdr:to>
    <xdr:sp macro="" textlink="">
      <xdr:nvSpPr>
        <xdr:cNvPr id="787" name="楕円 786">
          <a:extLst>
            <a:ext uri="{FF2B5EF4-FFF2-40B4-BE49-F238E27FC236}">
              <a16:creationId xmlns:a16="http://schemas.microsoft.com/office/drawing/2014/main" id="{4897CD7C-926A-4133-A187-0A467BC151DE}"/>
            </a:ext>
          </a:extLst>
        </xdr:cNvPr>
        <xdr:cNvSpPr/>
      </xdr:nvSpPr>
      <xdr:spPr>
        <a:xfrm>
          <a:off x="14541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164374</xdr:rowOff>
    </xdr:from>
    <xdr:to>
      <xdr:col>81</xdr:col>
      <xdr:colOff>50800</xdr:colOff>
      <xdr:row>107</xdr:row>
      <xdr:rowOff>4355</xdr:rowOff>
    </xdr:to>
    <xdr:cxnSp macro="">
      <xdr:nvCxnSpPr>
        <xdr:cNvPr id="788" name="直線コネクタ 787">
          <a:extLst>
            <a:ext uri="{FF2B5EF4-FFF2-40B4-BE49-F238E27FC236}">
              <a16:creationId xmlns:a16="http://schemas.microsoft.com/office/drawing/2014/main" id="{6C6E1CB7-6BFC-4B3F-91C1-64599ADE108D}"/>
            </a:ext>
          </a:extLst>
        </xdr:cNvPr>
        <xdr:cNvCxnSpPr/>
      </xdr:nvCxnSpPr>
      <xdr:spPr>
        <a:xfrm flipV="1">
          <a:off x="14592300" y="183380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789" name="楕円 788">
          <a:extLst>
            <a:ext uri="{FF2B5EF4-FFF2-40B4-BE49-F238E27FC236}">
              <a16:creationId xmlns:a16="http://schemas.microsoft.com/office/drawing/2014/main" id="{83D651C1-7B40-49A6-9C68-34F747C7B409}"/>
            </a:ext>
          </a:extLst>
        </xdr:cNvPr>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4355</xdr:rowOff>
    </xdr:from>
    <xdr:to>
      <xdr:col>76</xdr:col>
      <xdr:colOff>114300</xdr:colOff>
      <xdr:row>107</xdr:row>
      <xdr:rowOff>10886</xdr:rowOff>
    </xdr:to>
    <xdr:cxnSp macro="">
      <xdr:nvCxnSpPr>
        <xdr:cNvPr id="790" name="直線コネクタ 789">
          <a:extLst>
            <a:ext uri="{FF2B5EF4-FFF2-40B4-BE49-F238E27FC236}">
              <a16:creationId xmlns:a16="http://schemas.microsoft.com/office/drawing/2014/main" id="{AB0BB12E-CB3E-42DB-A3C5-B4C25856BB35}"/>
            </a:ext>
          </a:extLst>
        </xdr:cNvPr>
        <xdr:cNvCxnSpPr/>
      </xdr:nvCxnSpPr>
      <xdr:spPr>
        <a:xfrm flipV="1">
          <a:off x="13703300" y="183495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105411</xdr:rowOff>
    </xdr:from>
    <xdr:to>
      <xdr:col>67</xdr:col>
      <xdr:colOff>101600</xdr:colOff>
      <xdr:row>107</xdr:row>
      <xdr:rowOff>35561</xdr:rowOff>
    </xdr:to>
    <xdr:sp macro="" textlink="">
      <xdr:nvSpPr>
        <xdr:cNvPr id="791" name="楕円 790">
          <a:extLst>
            <a:ext uri="{FF2B5EF4-FFF2-40B4-BE49-F238E27FC236}">
              <a16:creationId xmlns:a16="http://schemas.microsoft.com/office/drawing/2014/main" id="{EA9C9F13-B034-4D5E-954F-FBB6BF155F53}"/>
            </a:ext>
          </a:extLst>
        </xdr:cNvPr>
        <xdr:cNvSpPr/>
      </xdr:nvSpPr>
      <xdr:spPr>
        <a:xfrm>
          <a:off x="1276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107</xdr:row>
      <xdr:rowOff>10886</xdr:rowOff>
    </xdr:to>
    <xdr:cxnSp macro="">
      <xdr:nvCxnSpPr>
        <xdr:cNvPr id="792" name="直線コネクタ 791">
          <a:extLst>
            <a:ext uri="{FF2B5EF4-FFF2-40B4-BE49-F238E27FC236}">
              <a16:creationId xmlns:a16="http://schemas.microsoft.com/office/drawing/2014/main" id="{2AF4F0D0-C35C-45C9-96FD-A5A1FA0F9E7A}"/>
            </a:ext>
          </a:extLst>
        </xdr:cNvPr>
        <xdr:cNvCxnSpPr/>
      </xdr:nvCxnSpPr>
      <xdr:spPr>
        <a:xfrm>
          <a:off x="12814300" y="183299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793" name="n_1aveValue【公民館】&#10;有形固定資産減価償却率">
          <a:extLst>
            <a:ext uri="{FF2B5EF4-FFF2-40B4-BE49-F238E27FC236}">
              <a16:creationId xmlns:a16="http://schemas.microsoft.com/office/drawing/2014/main" id="{59A303DD-6C18-40C6-9385-139097ECC103}"/>
            </a:ext>
          </a:extLst>
        </xdr:cNvPr>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168020</xdr:rowOff>
    </xdr:from>
    <xdr:ext cx="405111" cy="259045"/>
    <xdr:sp macro="" textlink="">
      <xdr:nvSpPr>
        <xdr:cNvPr id="794" name="n_2aveValue【公民館】&#10;有形固定資産減価償却率">
          <a:extLst>
            <a:ext uri="{FF2B5EF4-FFF2-40B4-BE49-F238E27FC236}">
              <a16:creationId xmlns:a16="http://schemas.microsoft.com/office/drawing/2014/main" id="{171CC14A-C006-45CD-92F3-D3777F008C6D}"/>
            </a:ext>
          </a:extLst>
        </xdr:cNvPr>
        <xdr:cNvSpPr txBox="1"/>
      </xdr:nvSpPr>
      <xdr:spPr>
        <a:xfrm>
          <a:off x="143897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150058</xdr:rowOff>
    </xdr:from>
    <xdr:ext cx="405111" cy="259045"/>
    <xdr:sp macro="" textlink="">
      <xdr:nvSpPr>
        <xdr:cNvPr id="795" name="n_3aveValue【公民館】&#10;有形固定資産減価償却率">
          <a:extLst>
            <a:ext uri="{FF2B5EF4-FFF2-40B4-BE49-F238E27FC236}">
              <a16:creationId xmlns:a16="http://schemas.microsoft.com/office/drawing/2014/main" id="{97A7744B-4417-4228-9B97-89EB9D8B3D45}"/>
            </a:ext>
          </a:extLst>
        </xdr:cNvPr>
        <xdr:cNvSpPr txBox="1"/>
      </xdr:nvSpPr>
      <xdr:spPr>
        <a:xfrm>
          <a:off x="13500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796" name="n_4aveValue【公民館】&#10;有形固定資産減価償却率">
          <a:extLst>
            <a:ext uri="{FF2B5EF4-FFF2-40B4-BE49-F238E27FC236}">
              <a16:creationId xmlns:a16="http://schemas.microsoft.com/office/drawing/2014/main" id="{118D488E-5058-4ED9-ACF2-B07E91986064}"/>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34851</xdr:rowOff>
    </xdr:from>
    <xdr:ext cx="405111" cy="259045"/>
    <xdr:sp macro="" textlink="">
      <xdr:nvSpPr>
        <xdr:cNvPr id="797" name="n_1mainValue【公民館】&#10;有形固定資産減価償却率">
          <a:extLst>
            <a:ext uri="{FF2B5EF4-FFF2-40B4-BE49-F238E27FC236}">
              <a16:creationId xmlns:a16="http://schemas.microsoft.com/office/drawing/2014/main" id="{2B025704-0FF0-4113-B938-13E714B7D0C7}"/>
            </a:ext>
          </a:extLst>
        </xdr:cNvPr>
        <xdr:cNvSpPr txBox="1"/>
      </xdr:nvSpPr>
      <xdr:spPr>
        <a:xfrm>
          <a:off x="152660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46282</xdr:rowOff>
    </xdr:from>
    <xdr:ext cx="405111" cy="259045"/>
    <xdr:sp macro="" textlink="">
      <xdr:nvSpPr>
        <xdr:cNvPr id="798" name="n_2mainValue【公民館】&#10;有形固定資産減価償却率">
          <a:extLst>
            <a:ext uri="{FF2B5EF4-FFF2-40B4-BE49-F238E27FC236}">
              <a16:creationId xmlns:a16="http://schemas.microsoft.com/office/drawing/2014/main" id="{FDEF449F-FBDB-4FBF-9B0B-00F5E9D20B95}"/>
            </a:ext>
          </a:extLst>
        </xdr:cNvPr>
        <xdr:cNvSpPr txBox="1"/>
      </xdr:nvSpPr>
      <xdr:spPr>
        <a:xfrm>
          <a:off x="14389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799" name="n_3mainValue【公民館】&#10;有形固定資産減価償却率">
          <a:extLst>
            <a:ext uri="{FF2B5EF4-FFF2-40B4-BE49-F238E27FC236}">
              <a16:creationId xmlns:a16="http://schemas.microsoft.com/office/drawing/2014/main" id="{B511F075-CCCB-4A80-9DE2-BEB5BD69535B}"/>
            </a:ext>
          </a:extLst>
        </xdr:cNvPr>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26688</xdr:rowOff>
    </xdr:from>
    <xdr:ext cx="405111" cy="259045"/>
    <xdr:sp macro="" textlink="">
      <xdr:nvSpPr>
        <xdr:cNvPr id="800" name="n_4mainValue【公民館】&#10;有形固定資産減価償却率">
          <a:extLst>
            <a:ext uri="{FF2B5EF4-FFF2-40B4-BE49-F238E27FC236}">
              <a16:creationId xmlns:a16="http://schemas.microsoft.com/office/drawing/2014/main" id="{CC1C7C32-CAFE-4D46-AA49-DA527150AF6C}"/>
            </a:ext>
          </a:extLst>
        </xdr:cNvPr>
        <xdr:cNvSpPr txBox="1"/>
      </xdr:nvSpPr>
      <xdr:spPr>
        <a:xfrm>
          <a:off x="12611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2179F9C-0595-48CE-B9BA-3E9A1DED3B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2BA19254-C7DB-4DC2-B8F5-9FA982D5D2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5FC4F796-641C-489E-B809-97E45544F7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9BE7030-50BE-42C9-9982-C4BF67B8B2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4C305B08-B46D-4FEA-9E13-9965A9C75F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AA836D40-2645-431B-9760-7D471D06A7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9CEA390A-6F08-40D7-9829-BA4A3113A6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B80D4514-851C-48CC-9C40-17055E738F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BA1608CC-50CB-4005-800C-20890E85F4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43E62FAF-750D-4156-BCEA-5A12730B3E4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89B5CECF-4231-482D-BD59-EC17ACFFB4E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a:extLst>
            <a:ext uri="{FF2B5EF4-FFF2-40B4-BE49-F238E27FC236}">
              <a16:creationId xmlns:a16="http://schemas.microsoft.com/office/drawing/2014/main" id="{5D94BAAD-A659-441D-9871-56156CD2B38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E3809044-5BA8-40B5-ADA5-A0D5B36ACF7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a:extLst>
            <a:ext uri="{FF2B5EF4-FFF2-40B4-BE49-F238E27FC236}">
              <a16:creationId xmlns:a16="http://schemas.microsoft.com/office/drawing/2014/main" id="{A4BBF6DA-D705-442E-AC32-D6DA58539F7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B908F866-FCB9-4EEF-89EB-D792950C27D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a:extLst>
            <a:ext uri="{FF2B5EF4-FFF2-40B4-BE49-F238E27FC236}">
              <a16:creationId xmlns:a16="http://schemas.microsoft.com/office/drawing/2014/main" id="{F0888757-1443-482E-9A0C-EA5FCDD2D0C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2F16BF88-305A-417B-A751-418810D6360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a:extLst>
            <a:ext uri="{FF2B5EF4-FFF2-40B4-BE49-F238E27FC236}">
              <a16:creationId xmlns:a16="http://schemas.microsoft.com/office/drawing/2014/main" id="{8FDB2018-5EC8-4308-841C-4D20A3DD652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F047DD5B-008D-4228-84DB-476B00F566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893EB8F8-87FB-418D-BC21-C81C837F00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60756AB5-BD5B-4DAC-9925-9FE1A9E124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822" name="直線コネクタ 821">
          <a:extLst>
            <a:ext uri="{FF2B5EF4-FFF2-40B4-BE49-F238E27FC236}">
              <a16:creationId xmlns:a16="http://schemas.microsoft.com/office/drawing/2014/main" id="{88118891-1FEF-4890-BADC-B4FCAFC20B9B}"/>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23" name="【公民館】&#10;一人当たり面積最小値テキスト">
          <a:extLst>
            <a:ext uri="{FF2B5EF4-FFF2-40B4-BE49-F238E27FC236}">
              <a16:creationId xmlns:a16="http://schemas.microsoft.com/office/drawing/2014/main" id="{C8BC7EAB-FEC9-427C-92E5-A84728552EF8}"/>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24" name="直線コネクタ 823">
          <a:extLst>
            <a:ext uri="{FF2B5EF4-FFF2-40B4-BE49-F238E27FC236}">
              <a16:creationId xmlns:a16="http://schemas.microsoft.com/office/drawing/2014/main" id="{E03BF10D-5F10-47C6-893C-6060F0098467}"/>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825" name="【公民館】&#10;一人当たり面積最大値テキスト">
          <a:extLst>
            <a:ext uri="{FF2B5EF4-FFF2-40B4-BE49-F238E27FC236}">
              <a16:creationId xmlns:a16="http://schemas.microsoft.com/office/drawing/2014/main" id="{136B5EAA-D370-452E-800F-F571E9BA5165}"/>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826" name="直線コネクタ 825">
          <a:extLst>
            <a:ext uri="{FF2B5EF4-FFF2-40B4-BE49-F238E27FC236}">
              <a16:creationId xmlns:a16="http://schemas.microsoft.com/office/drawing/2014/main" id="{5233F128-4324-4483-BA4B-3AD0FF28DE94}"/>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27" name="【公民館】&#10;一人当たり面積平均値テキスト">
          <a:extLst>
            <a:ext uri="{FF2B5EF4-FFF2-40B4-BE49-F238E27FC236}">
              <a16:creationId xmlns:a16="http://schemas.microsoft.com/office/drawing/2014/main" id="{408DF763-3891-425E-8E13-46F57C0DEAD6}"/>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28" name="フローチャート: 判断 827">
          <a:extLst>
            <a:ext uri="{FF2B5EF4-FFF2-40B4-BE49-F238E27FC236}">
              <a16:creationId xmlns:a16="http://schemas.microsoft.com/office/drawing/2014/main" id="{9E2ABB52-DE68-411A-BB03-9F834D4140C6}"/>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829" name="フローチャート: 判断 828">
          <a:extLst>
            <a:ext uri="{FF2B5EF4-FFF2-40B4-BE49-F238E27FC236}">
              <a16:creationId xmlns:a16="http://schemas.microsoft.com/office/drawing/2014/main" id="{41AD9EDE-35EE-4373-AF30-E792BD99F44F}"/>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xdr:rowOff>
    </xdr:from>
    <xdr:to>
      <xdr:col>107</xdr:col>
      <xdr:colOff>101600</xdr:colOff>
      <xdr:row>106</xdr:row>
      <xdr:rowOff>106426</xdr:rowOff>
    </xdr:to>
    <xdr:sp macro="" textlink="">
      <xdr:nvSpPr>
        <xdr:cNvPr id="830" name="フローチャート: 判断 829">
          <a:extLst>
            <a:ext uri="{FF2B5EF4-FFF2-40B4-BE49-F238E27FC236}">
              <a16:creationId xmlns:a16="http://schemas.microsoft.com/office/drawing/2014/main" id="{9F4FCD20-84B4-40A8-BC22-5AEE682705A3}"/>
            </a:ext>
          </a:extLst>
        </xdr:cNvPr>
        <xdr:cNvSpPr/>
      </xdr:nvSpPr>
      <xdr:spPr>
        <a:xfrm>
          <a:off x="203835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31" name="フローチャート: 判断 830">
          <a:extLst>
            <a:ext uri="{FF2B5EF4-FFF2-40B4-BE49-F238E27FC236}">
              <a16:creationId xmlns:a16="http://schemas.microsoft.com/office/drawing/2014/main" id="{28F17830-3F19-41B5-811D-A2C2EF408033}"/>
            </a:ext>
          </a:extLst>
        </xdr:cNvPr>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832" name="フローチャート: 判断 831">
          <a:extLst>
            <a:ext uri="{FF2B5EF4-FFF2-40B4-BE49-F238E27FC236}">
              <a16:creationId xmlns:a16="http://schemas.microsoft.com/office/drawing/2014/main" id="{AFD30059-B05A-45D2-8768-0E4231DF13A0}"/>
            </a:ext>
          </a:extLst>
        </xdr:cNvPr>
        <xdr:cNvSpPr/>
      </xdr:nvSpPr>
      <xdr:spPr>
        <a:xfrm>
          <a:off x="18605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7FEC0BB-8BCB-48D4-87B3-473E2AC69FF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33027F5-89C2-4722-9D0D-30A93E46B68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D189A9A-5252-4BB7-A257-9F6BE333CD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114947A-2040-4633-8A29-1EC513F836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8BCF537-948E-4C61-BF37-C6D4A8980D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50546</xdr:rowOff>
    </xdr:from>
    <xdr:to>
      <xdr:col>116</xdr:col>
      <xdr:colOff>114300</xdr:colOff>
      <xdr:row>104</xdr:row>
      <xdr:rowOff>152146</xdr:rowOff>
    </xdr:to>
    <xdr:sp macro="" textlink="">
      <xdr:nvSpPr>
        <xdr:cNvPr id="838" name="楕円 837">
          <a:extLst>
            <a:ext uri="{FF2B5EF4-FFF2-40B4-BE49-F238E27FC236}">
              <a16:creationId xmlns:a16="http://schemas.microsoft.com/office/drawing/2014/main" id="{2800CC8C-1297-4D18-9D91-6C8D6BC3AE59}"/>
            </a:ext>
          </a:extLst>
        </xdr:cNvPr>
        <xdr:cNvSpPr/>
      </xdr:nvSpPr>
      <xdr:spPr>
        <a:xfrm>
          <a:off x="221107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73423</xdr:rowOff>
    </xdr:from>
    <xdr:ext cx="469744" cy="259045"/>
    <xdr:sp macro="" textlink="">
      <xdr:nvSpPr>
        <xdr:cNvPr id="839" name="【公民館】&#10;一人当たり面積該当値テキスト">
          <a:extLst>
            <a:ext uri="{FF2B5EF4-FFF2-40B4-BE49-F238E27FC236}">
              <a16:creationId xmlns:a16="http://schemas.microsoft.com/office/drawing/2014/main" id="{0B72D824-8872-47CC-B9CD-A537063AC434}"/>
            </a:ext>
          </a:extLst>
        </xdr:cNvPr>
        <xdr:cNvSpPr txBox="1"/>
      </xdr:nvSpPr>
      <xdr:spPr>
        <a:xfrm>
          <a:off x="22199600" y="1773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59689</xdr:rowOff>
    </xdr:from>
    <xdr:to>
      <xdr:col>112</xdr:col>
      <xdr:colOff>38100</xdr:colOff>
      <xdr:row>104</xdr:row>
      <xdr:rowOff>161289</xdr:rowOff>
    </xdr:to>
    <xdr:sp macro="" textlink="">
      <xdr:nvSpPr>
        <xdr:cNvPr id="840" name="楕円 839">
          <a:extLst>
            <a:ext uri="{FF2B5EF4-FFF2-40B4-BE49-F238E27FC236}">
              <a16:creationId xmlns:a16="http://schemas.microsoft.com/office/drawing/2014/main" id="{B1AE84EF-ED25-4D4E-B236-304614228C98}"/>
            </a:ext>
          </a:extLst>
        </xdr:cNvPr>
        <xdr:cNvSpPr/>
      </xdr:nvSpPr>
      <xdr:spPr>
        <a:xfrm>
          <a:off x="2127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101346</xdr:rowOff>
    </xdr:from>
    <xdr:to>
      <xdr:col>116</xdr:col>
      <xdr:colOff>63500</xdr:colOff>
      <xdr:row>104</xdr:row>
      <xdr:rowOff>110489</xdr:rowOff>
    </xdr:to>
    <xdr:cxnSp macro="">
      <xdr:nvCxnSpPr>
        <xdr:cNvPr id="841" name="直線コネクタ 840">
          <a:extLst>
            <a:ext uri="{FF2B5EF4-FFF2-40B4-BE49-F238E27FC236}">
              <a16:creationId xmlns:a16="http://schemas.microsoft.com/office/drawing/2014/main" id="{A40EC89C-4066-4650-8E18-A99C9EE31D6E}"/>
            </a:ext>
          </a:extLst>
        </xdr:cNvPr>
        <xdr:cNvCxnSpPr/>
      </xdr:nvCxnSpPr>
      <xdr:spPr>
        <a:xfrm flipV="1">
          <a:off x="21323300" y="1793214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151130</xdr:rowOff>
    </xdr:from>
    <xdr:to>
      <xdr:col>107</xdr:col>
      <xdr:colOff>101600</xdr:colOff>
      <xdr:row>105</xdr:row>
      <xdr:rowOff>81280</xdr:rowOff>
    </xdr:to>
    <xdr:sp macro="" textlink="">
      <xdr:nvSpPr>
        <xdr:cNvPr id="842" name="楕円 841">
          <a:extLst>
            <a:ext uri="{FF2B5EF4-FFF2-40B4-BE49-F238E27FC236}">
              <a16:creationId xmlns:a16="http://schemas.microsoft.com/office/drawing/2014/main" id="{441FF0F0-0147-4BCA-B5B9-62C06169630C}"/>
            </a:ext>
          </a:extLst>
        </xdr:cNvPr>
        <xdr:cNvSpPr/>
      </xdr:nvSpPr>
      <xdr:spPr>
        <a:xfrm>
          <a:off x="2038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110489</xdr:rowOff>
    </xdr:from>
    <xdr:to>
      <xdr:col>111</xdr:col>
      <xdr:colOff>177800</xdr:colOff>
      <xdr:row>105</xdr:row>
      <xdr:rowOff>30480</xdr:rowOff>
    </xdr:to>
    <xdr:cxnSp macro="">
      <xdr:nvCxnSpPr>
        <xdr:cNvPr id="843" name="直線コネクタ 842">
          <a:extLst>
            <a:ext uri="{FF2B5EF4-FFF2-40B4-BE49-F238E27FC236}">
              <a16:creationId xmlns:a16="http://schemas.microsoft.com/office/drawing/2014/main" id="{A95C203D-386C-4AD3-B007-4661D161CD1A}"/>
            </a:ext>
          </a:extLst>
        </xdr:cNvPr>
        <xdr:cNvCxnSpPr/>
      </xdr:nvCxnSpPr>
      <xdr:spPr>
        <a:xfrm flipV="1">
          <a:off x="20434300" y="179412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155702</xdr:rowOff>
    </xdr:from>
    <xdr:to>
      <xdr:col>102</xdr:col>
      <xdr:colOff>165100</xdr:colOff>
      <xdr:row>105</xdr:row>
      <xdr:rowOff>85852</xdr:rowOff>
    </xdr:to>
    <xdr:sp macro="" textlink="">
      <xdr:nvSpPr>
        <xdr:cNvPr id="844" name="楕円 843">
          <a:extLst>
            <a:ext uri="{FF2B5EF4-FFF2-40B4-BE49-F238E27FC236}">
              <a16:creationId xmlns:a16="http://schemas.microsoft.com/office/drawing/2014/main" id="{6C08AF5E-59DF-4E4F-AA73-659499C4878D}"/>
            </a:ext>
          </a:extLst>
        </xdr:cNvPr>
        <xdr:cNvSpPr/>
      </xdr:nvSpPr>
      <xdr:spPr>
        <a:xfrm>
          <a:off x="19494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30480</xdr:rowOff>
    </xdr:from>
    <xdr:to>
      <xdr:col>107</xdr:col>
      <xdr:colOff>50800</xdr:colOff>
      <xdr:row>105</xdr:row>
      <xdr:rowOff>35052</xdr:rowOff>
    </xdr:to>
    <xdr:cxnSp macro="">
      <xdr:nvCxnSpPr>
        <xdr:cNvPr id="845" name="直線コネクタ 844">
          <a:extLst>
            <a:ext uri="{FF2B5EF4-FFF2-40B4-BE49-F238E27FC236}">
              <a16:creationId xmlns:a16="http://schemas.microsoft.com/office/drawing/2014/main" id="{27AECB63-EDC8-4CAC-BE1C-8E1542FCEAAA}"/>
            </a:ext>
          </a:extLst>
        </xdr:cNvPr>
        <xdr:cNvCxnSpPr/>
      </xdr:nvCxnSpPr>
      <xdr:spPr>
        <a:xfrm flipV="1">
          <a:off x="19545300" y="180327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164846</xdr:rowOff>
    </xdr:from>
    <xdr:to>
      <xdr:col>98</xdr:col>
      <xdr:colOff>38100</xdr:colOff>
      <xdr:row>105</xdr:row>
      <xdr:rowOff>94996</xdr:rowOff>
    </xdr:to>
    <xdr:sp macro="" textlink="">
      <xdr:nvSpPr>
        <xdr:cNvPr id="846" name="楕円 845">
          <a:extLst>
            <a:ext uri="{FF2B5EF4-FFF2-40B4-BE49-F238E27FC236}">
              <a16:creationId xmlns:a16="http://schemas.microsoft.com/office/drawing/2014/main" id="{AECD0AEC-3A03-427A-8457-5872D7C4A73F}"/>
            </a:ext>
          </a:extLst>
        </xdr:cNvPr>
        <xdr:cNvSpPr/>
      </xdr:nvSpPr>
      <xdr:spPr>
        <a:xfrm>
          <a:off x="18605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35052</xdr:rowOff>
    </xdr:from>
    <xdr:to>
      <xdr:col>102</xdr:col>
      <xdr:colOff>114300</xdr:colOff>
      <xdr:row>105</xdr:row>
      <xdr:rowOff>44196</xdr:rowOff>
    </xdr:to>
    <xdr:cxnSp macro="">
      <xdr:nvCxnSpPr>
        <xdr:cNvPr id="847" name="直線コネクタ 846">
          <a:extLst>
            <a:ext uri="{FF2B5EF4-FFF2-40B4-BE49-F238E27FC236}">
              <a16:creationId xmlns:a16="http://schemas.microsoft.com/office/drawing/2014/main" id="{E397411B-BC59-4F3D-BD4F-375D2ACF68B0}"/>
            </a:ext>
          </a:extLst>
        </xdr:cNvPr>
        <xdr:cNvCxnSpPr/>
      </xdr:nvCxnSpPr>
      <xdr:spPr>
        <a:xfrm flipV="1">
          <a:off x="18656300" y="180373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81551</xdr:rowOff>
    </xdr:from>
    <xdr:ext cx="469744" cy="259045"/>
    <xdr:sp macro="" textlink="">
      <xdr:nvSpPr>
        <xdr:cNvPr id="848" name="n_1aveValue【公民館】&#10;一人当たり面積">
          <a:extLst>
            <a:ext uri="{FF2B5EF4-FFF2-40B4-BE49-F238E27FC236}">
              <a16:creationId xmlns:a16="http://schemas.microsoft.com/office/drawing/2014/main" id="{90004DDC-B428-4BA0-B05E-8982012F8299}"/>
            </a:ext>
          </a:extLst>
        </xdr:cNvPr>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97553</xdr:rowOff>
    </xdr:from>
    <xdr:ext cx="469744" cy="259045"/>
    <xdr:sp macro="" textlink="">
      <xdr:nvSpPr>
        <xdr:cNvPr id="849" name="n_2aveValue【公民館】&#10;一人当たり面積">
          <a:extLst>
            <a:ext uri="{FF2B5EF4-FFF2-40B4-BE49-F238E27FC236}">
              <a16:creationId xmlns:a16="http://schemas.microsoft.com/office/drawing/2014/main" id="{CAE7E6F3-5EB2-40F5-B9C4-62F66B53AD19}"/>
            </a:ext>
          </a:extLst>
        </xdr:cNvPr>
        <xdr:cNvSpPr txBox="1"/>
      </xdr:nvSpPr>
      <xdr:spPr>
        <a:xfrm>
          <a:off x="20199427"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50" name="n_3aveValue【公民館】&#10;一人当たり面積">
          <a:extLst>
            <a:ext uri="{FF2B5EF4-FFF2-40B4-BE49-F238E27FC236}">
              <a16:creationId xmlns:a16="http://schemas.microsoft.com/office/drawing/2014/main" id="{95C177B5-F516-403B-A362-EC7413ED8538}"/>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99840</xdr:rowOff>
    </xdr:from>
    <xdr:ext cx="469744" cy="259045"/>
    <xdr:sp macro="" textlink="">
      <xdr:nvSpPr>
        <xdr:cNvPr id="851" name="n_4aveValue【公民館】&#10;一人当たり面積">
          <a:extLst>
            <a:ext uri="{FF2B5EF4-FFF2-40B4-BE49-F238E27FC236}">
              <a16:creationId xmlns:a16="http://schemas.microsoft.com/office/drawing/2014/main" id="{F4425A46-2FB6-4310-A48B-3FA73C4F9871}"/>
            </a:ext>
          </a:extLst>
        </xdr:cNvPr>
        <xdr:cNvSpPr txBox="1"/>
      </xdr:nvSpPr>
      <xdr:spPr>
        <a:xfrm>
          <a:off x="18421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6366</xdr:rowOff>
    </xdr:from>
    <xdr:ext cx="469744" cy="259045"/>
    <xdr:sp macro="" textlink="">
      <xdr:nvSpPr>
        <xdr:cNvPr id="852" name="n_1mainValue【公民館】&#10;一人当たり面積">
          <a:extLst>
            <a:ext uri="{FF2B5EF4-FFF2-40B4-BE49-F238E27FC236}">
              <a16:creationId xmlns:a16="http://schemas.microsoft.com/office/drawing/2014/main" id="{006AA0D8-31D6-44FD-BD7B-C61D8F14A381}"/>
            </a:ext>
          </a:extLst>
        </xdr:cNvPr>
        <xdr:cNvSpPr txBox="1"/>
      </xdr:nvSpPr>
      <xdr:spPr>
        <a:xfrm>
          <a:off x="21075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97807</xdr:rowOff>
    </xdr:from>
    <xdr:ext cx="469744" cy="259045"/>
    <xdr:sp macro="" textlink="">
      <xdr:nvSpPr>
        <xdr:cNvPr id="853" name="n_2mainValue【公民館】&#10;一人当たり面積">
          <a:extLst>
            <a:ext uri="{FF2B5EF4-FFF2-40B4-BE49-F238E27FC236}">
              <a16:creationId xmlns:a16="http://schemas.microsoft.com/office/drawing/2014/main" id="{6B262186-A2C2-4401-8FAC-8548589F9F2E}"/>
            </a:ext>
          </a:extLst>
        </xdr:cNvPr>
        <xdr:cNvSpPr txBox="1"/>
      </xdr:nvSpPr>
      <xdr:spPr>
        <a:xfrm>
          <a:off x="20199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102379</xdr:rowOff>
    </xdr:from>
    <xdr:ext cx="469744" cy="259045"/>
    <xdr:sp macro="" textlink="">
      <xdr:nvSpPr>
        <xdr:cNvPr id="854" name="n_3mainValue【公民館】&#10;一人当たり面積">
          <a:extLst>
            <a:ext uri="{FF2B5EF4-FFF2-40B4-BE49-F238E27FC236}">
              <a16:creationId xmlns:a16="http://schemas.microsoft.com/office/drawing/2014/main" id="{A795D05D-F38A-4223-B096-831BB9AD48C7}"/>
            </a:ext>
          </a:extLst>
        </xdr:cNvPr>
        <xdr:cNvSpPr txBox="1"/>
      </xdr:nvSpPr>
      <xdr:spPr>
        <a:xfrm>
          <a:off x="19310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111523</xdr:rowOff>
    </xdr:from>
    <xdr:ext cx="469744" cy="259045"/>
    <xdr:sp macro="" textlink="">
      <xdr:nvSpPr>
        <xdr:cNvPr id="855" name="n_4mainValue【公民館】&#10;一人当たり面積">
          <a:extLst>
            <a:ext uri="{FF2B5EF4-FFF2-40B4-BE49-F238E27FC236}">
              <a16:creationId xmlns:a16="http://schemas.microsoft.com/office/drawing/2014/main" id="{CA4D768E-4090-49A3-9EFE-94860C3679B1}"/>
            </a:ext>
          </a:extLst>
        </xdr:cNvPr>
        <xdr:cNvSpPr txBox="1"/>
      </xdr:nvSpPr>
      <xdr:spPr>
        <a:xfrm>
          <a:off x="18421427" y="177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8D5610FE-E0FF-4703-AD29-33EDBFCDD0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53EBE5B9-79B2-4270-8130-E8DC0E5720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B735D6E7-5B58-4E14-A7DE-251F5114DE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橋りょう・トンネル、学校施設、公営住宅、児童館、公民館である。学校施設においては、昭和４０年代から６０年代にかけて多く整備されたこともあり、今後大規模改修や更新時期を迎える施設が集中してくることが予想される。また、認定こども園・幼稚園・保育所や学校施設、公民館、公営住宅については、一人当たりの面積が類似団体と比較して高くなっていることから、長期総合計画や公共施設等個別施設計画などの計画に基づき、施設の統合や廃止等も視野に入れた適正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955F48-E09F-4EAC-A6C0-D219D4A2AA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452DAA-BCED-4F39-804B-04F16FFF62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435199-7AF8-488B-A911-524F1A2E67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97C1A7-3808-4403-97A6-82DDEFC3BE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998136-6BD2-41E1-83A1-31E1837D66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C8EED2-D35D-4E91-B533-32A1BD133E2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ABD33B-2077-4332-9DCF-62E0434C8F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DFAA2B-5ECC-47D2-80AB-D275393E04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A08B91-A74C-4A00-AF06-83A9943923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3FE3EB-5664-43CD-A652-A07D27C09A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52,162
51,673
344.42
33,655,397
31,372,576
1,688,890
16,890,830
32,562,920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0C968E-11D6-4F19-8F43-9FB97C9535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CECEE2-8AB8-4ABB-9003-FCFAB2A272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F080BF-D511-42A1-B4BC-F18E781F16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50CB6B-D626-4B99-9A1B-64CCAABD62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4372DB-AA17-4BA7-8623-4BFA1DAFD5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C6A4F34-A8C1-4366-BF08-7971BFCC0E1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E33F42-7C70-4F15-B414-28E2DE4F43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7602CD-1EA2-477E-8B17-7AA1285769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19EC14-E472-4FFB-9E37-49EBDDFB23F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22E644-8D8C-4D67-95BC-F91798D1AE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09E417-DCD9-4FFD-A941-B6FD51ABDF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1CACC5-F0B8-428E-94DA-B4BF35BDFD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3C4926-5126-4DB6-B8D7-07AEA2D9EB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B46527-6287-411A-9023-4283879F849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FDF8EC-C9C4-45AE-82E6-121832FAF1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B5D349-32FC-4532-9E68-922DA7D2F0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FE502F-E699-484C-A95E-388C3E1797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B6C003-8F50-4838-B15A-23F4BAAA625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AAB2F6-D69B-42E9-9F4F-BED3E1D9E6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F1709F-57A5-44DF-B4DC-9D66F53F89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5119D9-E0B7-4F3B-BCD8-9768A3DD53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51FE0F-EB64-40B5-B967-FB382392D3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44C1C9-7D82-400C-BFEF-A6216EE8D5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0CD120-3A6D-49B2-83D7-813278489D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20C185-D85B-4433-8B0D-42632AD834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667877-12B3-4F86-83BE-45E9329CA1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06A101-530C-43FD-ADDF-980A5680FC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A9F89D6-E48A-4EE4-BF11-E3E3CCED823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6C2DB5-8344-44A3-8075-629241CA51F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520E54-2DFE-49B9-B614-245BAA10C6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EB9B08-05D6-4DC1-AA42-968738A539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92D521-916D-4BF9-96E5-D9177D4D7A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0F0FF0A-59B2-4764-8FF8-067CB0B58E6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61303E3-D9B8-4A40-BE27-4E988286034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0E449DC-673F-44C8-B3A4-AB78B87C3B9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3715943-2FD0-47F9-BB96-7F3E166C3A6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A9568AE-6991-4D5E-83E5-971C8BAF5E9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912BC4B-DCC9-468E-AE44-FD67D3930B8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9F3520E-1D04-4687-A75D-B4EBDC0788F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F81E3C5-6EC2-4E88-9F03-49F10D63AD3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148060-F57D-47FB-8776-E24C9902AC2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87B6347-3598-4654-8181-B6852BB9A20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BCD69BC-49CD-4860-BD6E-83F47D8FE5A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17C1C6-4B28-426C-AED1-CD3978BE2B3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B67CFC7-6839-4C08-9257-01E2A3A3320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9AA4F5C-DB40-43B7-9CBC-06D948AF55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C0CBE33E-A81B-4BC4-82D4-5786C588D868}"/>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7F710407-7BD8-4D76-82D1-F0F2DEA27BC5}"/>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245DFC17-5EB3-434F-AA24-EBB7C13C1D5F}"/>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49EBE6B0-376D-45F2-9C93-AF4F5B888392}"/>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DDB345CD-3017-4EE7-93D8-8F308A3783C4}"/>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id="{8EE23729-8E80-4162-98F5-7D9AE20BE582}"/>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35C1D7E5-C9CA-4B65-94C8-12255A0BA2DF}"/>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55C1B31D-A9D4-40CF-835D-47DB23A6220F}"/>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77651</xdr:rowOff>
    </xdr:from>
    <xdr:to>
      <xdr:col>15</xdr:col>
      <xdr:colOff>101600</xdr:colOff>
      <xdr:row>38</xdr:row>
      <xdr:rowOff>7801</xdr:rowOff>
    </xdr:to>
    <xdr:sp macro="" textlink="">
      <xdr:nvSpPr>
        <xdr:cNvPr id="66" name="フローチャート: 判断 65">
          <a:extLst>
            <a:ext uri="{FF2B5EF4-FFF2-40B4-BE49-F238E27FC236}">
              <a16:creationId xmlns:a16="http://schemas.microsoft.com/office/drawing/2014/main" id="{D30F31C0-567E-4648-94D2-280783C87F27}"/>
            </a:ext>
          </a:extLst>
        </xdr:cNvPr>
        <xdr:cNvSpPr/>
      </xdr:nvSpPr>
      <xdr:spPr>
        <a:xfrm>
          <a:off x="2857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49893</xdr:rowOff>
    </xdr:from>
    <xdr:to>
      <xdr:col>10</xdr:col>
      <xdr:colOff>165100</xdr:colOff>
      <xdr:row>37</xdr:row>
      <xdr:rowOff>151493</xdr:rowOff>
    </xdr:to>
    <xdr:sp macro="" textlink="">
      <xdr:nvSpPr>
        <xdr:cNvPr id="67" name="フローチャート: 判断 66">
          <a:extLst>
            <a:ext uri="{FF2B5EF4-FFF2-40B4-BE49-F238E27FC236}">
              <a16:creationId xmlns:a16="http://schemas.microsoft.com/office/drawing/2014/main" id="{152079AC-D063-4CC6-B69F-B7B68816E1FF}"/>
            </a:ext>
          </a:extLst>
        </xdr:cNvPr>
        <xdr:cNvSpPr/>
      </xdr:nvSpPr>
      <xdr:spPr>
        <a:xfrm>
          <a:off x="1968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4C99C551-B2DB-42B9-AA0B-5F555369DA99}"/>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F892CE-E066-4018-AC89-E9E67D070E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BB5551-5395-4118-A82D-A8F09626DD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845B47-958F-465F-BD4C-E79DA3B430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53D01B-B8C7-49F6-9BCC-7A5499B89F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1EDC89-5FF9-4C17-87A6-1179F83CCD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4" name="楕円 73">
          <a:extLst>
            <a:ext uri="{FF2B5EF4-FFF2-40B4-BE49-F238E27FC236}">
              <a16:creationId xmlns:a16="http://schemas.microsoft.com/office/drawing/2014/main" id="{F0123DED-0A5D-4222-B37F-11A57B4F9BAC}"/>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5" name="【図書館】&#10;有形固定資産減価償却率該当値テキスト">
          <a:extLst>
            <a:ext uri="{FF2B5EF4-FFF2-40B4-BE49-F238E27FC236}">
              <a16:creationId xmlns:a16="http://schemas.microsoft.com/office/drawing/2014/main" id="{A4386699-1CC5-47BC-930E-A18E069B07F7}"/>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1EE5D96F-32CA-404E-8A80-6BFDAA809C70}"/>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110490</xdr:rowOff>
    </xdr:to>
    <xdr:cxnSp macro="">
      <xdr:nvCxnSpPr>
        <xdr:cNvPr id="77" name="直線コネクタ 76">
          <a:extLst>
            <a:ext uri="{FF2B5EF4-FFF2-40B4-BE49-F238E27FC236}">
              <a16:creationId xmlns:a16="http://schemas.microsoft.com/office/drawing/2014/main" id="{B6BBE5B7-A247-4BC8-A445-CF9FF651B3A0}"/>
            </a:ext>
          </a:extLst>
        </xdr:cNvPr>
        <xdr:cNvCxnSpPr/>
      </xdr:nvCxnSpPr>
      <xdr:spPr>
        <a:xfrm>
          <a:off x="3797300" y="67627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8" name="楕円 77">
          <a:extLst>
            <a:ext uri="{FF2B5EF4-FFF2-40B4-BE49-F238E27FC236}">
              <a16:creationId xmlns:a16="http://schemas.microsoft.com/office/drawing/2014/main" id="{16FFDA41-077A-494F-B472-BBC7F72E9CB8}"/>
            </a:ext>
          </a:extLst>
        </xdr:cNvPr>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F8CECEBC-6D8E-4217-95D4-BBEF8902BD7D}"/>
            </a:ext>
          </a:extLst>
        </xdr:cNvPr>
        <xdr:cNvCxnSpPr/>
      </xdr:nvCxnSpPr>
      <xdr:spPr>
        <a:xfrm>
          <a:off x="2908300" y="672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id="{CAAFA1E3-47D3-4A7A-BEB6-8DD355D9E5EA}"/>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41910</xdr:rowOff>
    </xdr:to>
    <xdr:cxnSp macro="">
      <xdr:nvCxnSpPr>
        <xdr:cNvPr id="81" name="直線コネクタ 80">
          <a:extLst>
            <a:ext uri="{FF2B5EF4-FFF2-40B4-BE49-F238E27FC236}">
              <a16:creationId xmlns:a16="http://schemas.microsoft.com/office/drawing/2014/main" id="{DBDE5FA8-41AB-4355-84AC-DD1F1C990170}"/>
            </a:ext>
          </a:extLst>
        </xdr:cNvPr>
        <xdr:cNvCxnSpPr/>
      </xdr:nvCxnSpPr>
      <xdr:spPr>
        <a:xfrm>
          <a:off x="2019300" y="669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82" name="楕円 81">
          <a:extLst>
            <a:ext uri="{FF2B5EF4-FFF2-40B4-BE49-F238E27FC236}">
              <a16:creationId xmlns:a16="http://schemas.microsoft.com/office/drawing/2014/main" id="{CF68D041-22D4-42CB-A5EB-16709AFCE45D}"/>
            </a:ext>
          </a:extLst>
        </xdr:cNvPr>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39</xdr:row>
      <xdr:rowOff>7620</xdr:rowOff>
    </xdr:to>
    <xdr:cxnSp macro="">
      <xdr:nvCxnSpPr>
        <xdr:cNvPr id="83" name="直線コネクタ 82">
          <a:extLst>
            <a:ext uri="{FF2B5EF4-FFF2-40B4-BE49-F238E27FC236}">
              <a16:creationId xmlns:a16="http://schemas.microsoft.com/office/drawing/2014/main" id="{11989C76-6252-40ED-A4D6-C75BFD192A76}"/>
            </a:ext>
          </a:extLst>
        </xdr:cNvPr>
        <xdr:cNvCxnSpPr/>
      </xdr:nvCxnSpPr>
      <xdr:spPr>
        <a:xfrm>
          <a:off x="1130300" y="665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a:extLst>
            <a:ext uri="{FF2B5EF4-FFF2-40B4-BE49-F238E27FC236}">
              <a16:creationId xmlns:a16="http://schemas.microsoft.com/office/drawing/2014/main" id="{F2520F51-5953-49FC-82AF-33E12511D8C5}"/>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24328</xdr:rowOff>
    </xdr:from>
    <xdr:ext cx="405111" cy="259045"/>
    <xdr:sp macro="" textlink="">
      <xdr:nvSpPr>
        <xdr:cNvPr id="85" name="n_2aveValue【図書館】&#10;有形固定資産減価償却率">
          <a:extLst>
            <a:ext uri="{FF2B5EF4-FFF2-40B4-BE49-F238E27FC236}">
              <a16:creationId xmlns:a16="http://schemas.microsoft.com/office/drawing/2014/main" id="{13E03782-3904-4954-BAF0-51CA2E0D28DD}"/>
            </a:ext>
          </a:extLst>
        </xdr:cNvPr>
        <xdr:cNvSpPr txBox="1"/>
      </xdr:nvSpPr>
      <xdr:spPr>
        <a:xfrm>
          <a:off x="2705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86" name="n_3aveValue【図書館】&#10;有形固定資産減価償却率">
          <a:extLst>
            <a:ext uri="{FF2B5EF4-FFF2-40B4-BE49-F238E27FC236}">
              <a16:creationId xmlns:a16="http://schemas.microsoft.com/office/drawing/2014/main" id="{05F2B6FE-BCDF-469B-980C-466808FA71AA}"/>
            </a:ext>
          </a:extLst>
        </xdr:cNvPr>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534EBD53-EC74-464E-9CE0-F146997E21B8}"/>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0275896F-D235-4DD1-A398-5092F390C21D}"/>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9" name="n_2mainValue【図書館】&#10;有形固定資産減価償却率">
          <a:extLst>
            <a:ext uri="{FF2B5EF4-FFF2-40B4-BE49-F238E27FC236}">
              <a16:creationId xmlns:a16="http://schemas.microsoft.com/office/drawing/2014/main" id="{71432B89-18EC-4A25-A1F1-BFC190E494A8}"/>
            </a:ext>
          </a:extLst>
        </xdr:cNvPr>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F3CAF0BA-EB43-4CEF-A371-5ACD9BF1AFB0}"/>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91" name="n_4mainValue【図書館】&#10;有形固定資産減価償却率">
          <a:extLst>
            <a:ext uri="{FF2B5EF4-FFF2-40B4-BE49-F238E27FC236}">
              <a16:creationId xmlns:a16="http://schemas.microsoft.com/office/drawing/2014/main" id="{F53E26D5-8CFF-49C3-81D1-A597143FB6A7}"/>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089357C-B6DE-48C1-A917-0BDC82F5F5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1A6C922-E0AE-4B9B-8AC8-44E1D368F1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F44FEAF-EB40-4BDB-9506-838334056E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B947396-9036-44C6-AD56-DF2DB276E9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140E427-4577-4AD2-BB23-E1AAEAB2EA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61F85E-2E94-449B-BE6F-898F565C62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A09545B-1C24-4C85-B631-383E3753BA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3028246-239C-4DFB-AD03-FCAF7922066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BB09521-D32A-4DB7-8079-F044BFE1E1D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E5F31A-576E-4372-9DB4-CBA89E46FCA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EA57CA0-C6B8-4824-A23B-F94A9748AD0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E1B92F3-9F02-4DAC-91AC-1912EBC4413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0FE47C8-2185-4D0F-9809-D50FDE57752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3C913DF-DEF7-4237-9847-3DE345A6459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42F2452-2D75-433B-ADA4-2A320BD186E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4A3B812-4D2A-40E9-9B7B-3910257FD71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47A724A-D777-41C7-BE1A-61E561BEE34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433D908-0E52-4312-9AF7-E2B81A8BAB0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B587282-9660-4D8E-8DEA-3FFEE65BB0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3DB780E-E91C-4644-ADA2-FC29D389A86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DB039AB-C979-49A8-82F4-96BFC764DD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3A05E4BE-D6E3-44D6-8B58-76EA8A07DBFE}"/>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97952026-E656-4A27-B5DC-455397C0C239}"/>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025EF5EA-3E1E-4C62-8AAB-35E77C84D66E}"/>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ACC0A42D-3C51-45FC-8611-BA3E4657C45A}"/>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368B42BE-2901-4E31-8DC5-6A2360E643CA}"/>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id="{F120386E-DDAD-4595-8B40-4E77CB16904A}"/>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9EF852D1-FC90-4A2D-BA3B-CBC564FBEF39}"/>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4E7C721C-28CC-40A8-B54D-CA742E1BCC6A}"/>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1" name="フローチャート: 判断 120">
          <a:extLst>
            <a:ext uri="{FF2B5EF4-FFF2-40B4-BE49-F238E27FC236}">
              <a16:creationId xmlns:a16="http://schemas.microsoft.com/office/drawing/2014/main" id="{53916B80-DF45-46E8-841D-4A437195B842}"/>
            </a:ext>
          </a:extLst>
        </xdr:cNvPr>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29972</xdr:rowOff>
    </xdr:from>
    <xdr:to>
      <xdr:col>41</xdr:col>
      <xdr:colOff>101600</xdr:colOff>
      <xdr:row>40</xdr:row>
      <xdr:rowOff>131572</xdr:rowOff>
    </xdr:to>
    <xdr:sp macro="" textlink="">
      <xdr:nvSpPr>
        <xdr:cNvPr id="122" name="フローチャート: 判断 121">
          <a:extLst>
            <a:ext uri="{FF2B5EF4-FFF2-40B4-BE49-F238E27FC236}">
              <a16:creationId xmlns:a16="http://schemas.microsoft.com/office/drawing/2014/main" id="{653C6ADE-66E2-4437-8716-4710A2A17602}"/>
            </a:ext>
          </a:extLst>
        </xdr:cNvPr>
        <xdr:cNvSpPr/>
      </xdr:nvSpPr>
      <xdr:spPr>
        <a:xfrm>
          <a:off x="7810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a:extLst>
            <a:ext uri="{FF2B5EF4-FFF2-40B4-BE49-F238E27FC236}">
              <a16:creationId xmlns:a16="http://schemas.microsoft.com/office/drawing/2014/main" id="{CC996838-B478-4D77-A1DA-2580B5A354B2}"/>
            </a:ext>
          </a:extLst>
        </xdr:cNvPr>
        <xdr:cNvSpPr/>
      </xdr:nvSpPr>
      <xdr:spPr>
        <a:xfrm>
          <a:off x="6921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32A709-A7D4-4548-8370-DCF073E623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D9DDA4-73CF-407B-9ACA-9DDCAFFDDE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1188DD-5FE9-49A2-AFCB-985EB01DE9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5FCD9C-6E38-484D-8AC8-02DAAE96099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AED2E1E-E653-44FD-BFEF-C7BBA1E8BC4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29" name="楕円 128">
          <a:extLst>
            <a:ext uri="{FF2B5EF4-FFF2-40B4-BE49-F238E27FC236}">
              <a16:creationId xmlns:a16="http://schemas.microsoft.com/office/drawing/2014/main" id="{0048E30D-971B-4E93-8724-40E31E21AB7D}"/>
            </a:ext>
          </a:extLst>
        </xdr:cNvPr>
        <xdr:cNvSpPr/>
      </xdr:nvSpPr>
      <xdr:spPr>
        <a:xfrm>
          <a:off x="10426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4335</xdr:rowOff>
    </xdr:from>
    <xdr:ext cx="469744" cy="259045"/>
    <xdr:sp macro="" textlink="">
      <xdr:nvSpPr>
        <xdr:cNvPr id="130" name="【図書館】&#10;一人当たり面積該当値テキスト">
          <a:extLst>
            <a:ext uri="{FF2B5EF4-FFF2-40B4-BE49-F238E27FC236}">
              <a16:creationId xmlns:a16="http://schemas.microsoft.com/office/drawing/2014/main" id="{09F01D46-5749-41D6-8A77-2804FAFC1530}"/>
            </a:ext>
          </a:extLst>
        </xdr:cNvPr>
        <xdr:cNvSpPr txBox="1"/>
      </xdr:nvSpPr>
      <xdr:spPr>
        <a:xfrm>
          <a:off x="10515600" y="68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89408</xdr:rowOff>
    </xdr:from>
    <xdr:to>
      <xdr:col>50</xdr:col>
      <xdr:colOff>165100</xdr:colOff>
      <xdr:row>41</xdr:row>
      <xdr:rowOff>19558</xdr:rowOff>
    </xdr:to>
    <xdr:sp macro="" textlink="">
      <xdr:nvSpPr>
        <xdr:cNvPr id="131" name="楕円 130">
          <a:extLst>
            <a:ext uri="{FF2B5EF4-FFF2-40B4-BE49-F238E27FC236}">
              <a16:creationId xmlns:a16="http://schemas.microsoft.com/office/drawing/2014/main" id="{416F4F17-0154-4120-96A0-245668D5BDE0}"/>
            </a:ext>
          </a:extLst>
        </xdr:cNvPr>
        <xdr:cNvSpPr/>
      </xdr:nvSpPr>
      <xdr:spPr>
        <a:xfrm>
          <a:off x="958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140208</xdr:rowOff>
    </xdr:to>
    <xdr:cxnSp macro="">
      <xdr:nvCxnSpPr>
        <xdr:cNvPr id="132" name="直線コネクタ 131">
          <a:extLst>
            <a:ext uri="{FF2B5EF4-FFF2-40B4-BE49-F238E27FC236}">
              <a16:creationId xmlns:a16="http://schemas.microsoft.com/office/drawing/2014/main" id="{D36EC516-3D80-465B-BB5F-9BE35BD8C57A}"/>
            </a:ext>
          </a:extLst>
        </xdr:cNvPr>
        <xdr:cNvCxnSpPr/>
      </xdr:nvCxnSpPr>
      <xdr:spPr>
        <a:xfrm>
          <a:off x="9639300" y="699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3" name="楕円 132">
          <a:extLst>
            <a:ext uri="{FF2B5EF4-FFF2-40B4-BE49-F238E27FC236}">
              <a16:creationId xmlns:a16="http://schemas.microsoft.com/office/drawing/2014/main" id="{C8336A6B-8DFF-478E-95DE-AADCC9B1E410}"/>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144780</xdr:rowOff>
    </xdr:to>
    <xdr:cxnSp macro="">
      <xdr:nvCxnSpPr>
        <xdr:cNvPr id="134" name="直線コネクタ 133">
          <a:extLst>
            <a:ext uri="{FF2B5EF4-FFF2-40B4-BE49-F238E27FC236}">
              <a16:creationId xmlns:a16="http://schemas.microsoft.com/office/drawing/2014/main" id="{6B49F538-F12E-4CA2-81F8-F03F05314A80}"/>
            </a:ext>
          </a:extLst>
        </xdr:cNvPr>
        <xdr:cNvCxnSpPr/>
      </xdr:nvCxnSpPr>
      <xdr:spPr>
        <a:xfrm flipV="1">
          <a:off x="8750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a:extLst>
            <a:ext uri="{FF2B5EF4-FFF2-40B4-BE49-F238E27FC236}">
              <a16:creationId xmlns:a16="http://schemas.microsoft.com/office/drawing/2014/main" id="{B77216F0-C598-4FFC-8030-633B0D352EEF}"/>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6" name="直線コネクタ 135">
          <a:extLst>
            <a:ext uri="{FF2B5EF4-FFF2-40B4-BE49-F238E27FC236}">
              <a16:creationId xmlns:a16="http://schemas.microsoft.com/office/drawing/2014/main" id="{3B2800EA-EF07-4685-95E6-544961833786}"/>
            </a:ext>
          </a:extLst>
        </xdr:cNvPr>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137" name="楕円 136">
          <a:extLst>
            <a:ext uri="{FF2B5EF4-FFF2-40B4-BE49-F238E27FC236}">
              <a16:creationId xmlns:a16="http://schemas.microsoft.com/office/drawing/2014/main" id="{A4FB4131-1709-497A-8581-4226638A0070}"/>
            </a:ext>
          </a:extLst>
        </xdr:cNvPr>
        <xdr:cNvSpPr/>
      </xdr:nvSpPr>
      <xdr:spPr>
        <a:xfrm>
          <a:off x="6921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149352</xdr:rowOff>
    </xdr:to>
    <xdr:cxnSp macro="">
      <xdr:nvCxnSpPr>
        <xdr:cNvPr id="138" name="直線コネクタ 137">
          <a:extLst>
            <a:ext uri="{FF2B5EF4-FFF2-40B4-BE49-F238E27FC236}">
              <a16:creationId xmlns:a16="http://schemas.microsoft.com/office/drawing/2014/main" id="{95B86B5A-4BCF-4212-92FD-C21E06B6A609}"/>
            </a:ext>
          </a:extLst>
        </xdr:cNvPr>
        <xdr:cNvCxnSpPr/>
      </xdr:nvCxnSpPr>
      <xdr:spPr>
        <a:xfrm flipV="1">
          <a:off x="6972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39" name="n_1aveValue【図書館】&#10;一人当たり面積">
          <a:extLst>
            <a:ext uri="{FF2B5EF4-FFF2-40B4-BE49-F238E27FC236}">
              <a16:creationId xmlns:a16="http://schemas.microsoft.com/office/drawing/2014/main" id="{86090ACA-5342-45D0-BAB4-B3B3735BA478}"/>
            </a:ext>
          </a:extLst>
        </xdr:cNvPr>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0" name="n_2aveValue【図書館】&#10;一人当たり面積">
          <a:extLst>
            <a:ext uri="{FF2B5EF4-FFF2-40B4-BE49-F238E27FC236}">
              <a16:creationId xmlns:a16="http://schemas.microsoft.com/office/drawing/2014/main" id="{2DBBCFD5-A545-42C3-A71A-F6B9C037F3A6}"/>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148099</xdr:rowOff>
    </xdr:from>
    <xdr:ext cx="469744" cy="259045"/>
    <xdr:sp macro="" textlink="">
      <xdr:nvSpPr>
        <xdr:cNvPr id="141" name="n_3aveValue【図書館】&#10;一人当たり面積">
          <a:extLst>
            <a:ext uri="{FF2B5EF4-FFF2-40B4-BE49-F238E27FC236}">
              <a16:creationId xmlns:a16="http://schemas.microsoft.com/office/drawing/2014/main" id="{67FA689A-C72C-4026-B88F-188BDFFD7150}"/>
            </a:ext>
          </a:extLst>
        </xdr:cNvPr>
        <xdr:cNvSpPr txBox="1"/>
      </xdr:nvSpPr>
      <xdr:spPr>
        <a:xfrm>
          <a:off x="7626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2" name="n_4aveValue【図書館】&#10;一人当たり面積">
          <a:extLst>
            <a:ext uri="{FF2B5EF4-FFF2-40B4-BE49-F238E27FC236}">
              <a16:creationId xmlns:a16="http://schemas.microsoft.com/office/drawing/2014/main" id="{89924D0D-DF3B-46A8-9C0D-A9F8ACF8F76F}"/>
            </a:ext>
          </a:extLst>
        </xdr:cNvPr>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10685</xdr:rowOff>
    </xdr:from>
    <xdr:ext cx="469744" cy="259045"/>
    <xdr:sp macro="" textlink="">
      <xdr:nvSpPr>
        <xdr:cNvPr id="143" name="n_1mainValue【図書館】&#10;一人当たり面積">
          <a:extLst>
            <a:ext uri="{FF2B5EF4-FFF2-40B4-BE49-F238E27FC236}">
              <a16:creationId xmlns:a16="http://schemas.microsoft.com/office/drawing/2014/main" id="{C715892E-19DA-4C4A-B0E5-3E08215DDB2A}"/>
            </a:ext>
          </a:extLst>
        </xdr:cNvPr>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4" name="n_2mainValue【図書館】&#10;一人当たり面積">
          <a:extLst>
            <a:ext uri="{FF2B5EF4-FFF2-40B4-BE49-F238E27FC236}">
              <a16:creationId xmlns:a16="http://schemas.microsoft.com/office/drawing/2014/main" id="{FC3B9140-BADA-4886-BDCC-49A00F2E3003}"/>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a:extLst>
            <a:ext uri="{FF2B5EF4-FFF2-40B4-BE49-F238E27FC236}">
              <a16:creationId xmlns:a16="http://schemas.microsoft.com/office/drawing/2014/main" id="{4490E7A6-5679-45D2-95B7-AAF427BF4145}"/>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146" name="n_4mainValue【図書館】&#10;一人当たり面積">
          <a:extLst>
            <a:ext uri="{FF2B5EF4-FFF2-40B4-BE49-F238E27FC236}">
              <a16:creationId xmlns:a16="http://schemas.microsoft.com/office/drawing/2014/main" id="{F336A5F2-F6B9-4CFD-9879-3FCCF246045A}"/>
            </a:ext>
          </a:extLst>
        </xdr:cNvPr>
        <xdr:cNvSpPr txBox="1"/>
      </xdr:nvSpPr>
      <xdr:spPr>
        <a:xfrm>
          <a:off x="6737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668EBD8-9EDA-4D77-8BBF-128E38D942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63BCC80-A3EA-4202-8655-FC9B4226FC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0BF6135-9FF2-47DA-9E2D-691C91223BF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AE7E20B-2BDE-4B95-BB83-85F0A49CDA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75D179C-66C5-4049-8B2C-D1218E92CF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C3694BF-BAF3-48D8-AFEF-01C074C070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B66DB35-9C4F-4EF4-9AD6-98BB91A9BF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F397C18-5B7A-4180-A445-6BB2DE29C9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602C70A-EDD9-4AAC-BDED-11A76B083B9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A0F22C4-1954-44B0-A3CF-2AC78F1D26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EF7D421-AAD9-4603-B8EC-2F1784B744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49B7E4B-9BB3-4651-A19E-4AEFD094507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14F4AC7-66DB-494F-BBA4-2A2C304A730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150300B-6515-4767-89A0-D689D85080F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1F812A0-631E-46C3-8BFC-9EEAD0C4D74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82E5C17-4E52-4525-8E24-DF9194CAA7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CDC8F22-ABBC-4DB1-9CC3-2A394C61F58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D505728-C548-46B7-A7BC-B97EDA5C4E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6369157-D98E-4B32-B07F-250C24D77AE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D9D6174-0B9C-4E23-A9CF-BF0398BD00F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AAEE1CB-A0A3-4B41-A110-A3AFE32B115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D9A6D3C-2B61-4E11-8251-562E5B89A4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BF2370D-3265-4A15-85AA-F9825DA30ED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A91B43D-BA34-4032-B785-668B9FDE53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0BAF536E-7CB4-47DB-AC05-909A2EB49F67}"/>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625950A-C7C7-430D-81D2-DD88CEFB792C}"/>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9C2FA9AE-EBB3-41DD-A80C-EDA0B825BEF4}"/>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5794264-9A63-4CE3-8C4B-EE5DE5890799}"/>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49C940B7-4CE4-432E-A692-C2270EEE532E}"/>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EB52E05-2F4E-4427-83AE-1C7D71EA2892}"/>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6C68ACBC-8535-45B9-B8C7-6214B164C004}"/>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565F337A-F7A8-4186-9C54-4D2998803B0C}"/>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9" name="フローチャート: 判断 178">
          <a:extLst>
            <a:ext uri="{FF2B5EF4-FFF2-40B4-BE49-F238E27FC236}">
              <a16:creationId xmlns:a16="http://schemas.microsoft.com/office/drawing/2014/main" id="{098CF214-B0F3-44AA-B10B-143E0A6C429D}"/>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0" name="フローチャート: 判断 179">
          <a:extLst>
            <a:ext uri="{FF2B5EF4-FFF2-40B4-BE49-F238E27FC236}">
              <a16:creationId xmlns:a16="http://schemas.microsoft.com/office/drawing/2014/main" id="{A9D12387-2CD8-4A8F-9702-9F41A31E0617}"/>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1" name="フローチャート: 判断 180">
          <a:extLst>
            <a:ext uri="{FF2B5EF4-FFF2-40B4-BE49-F238E27FC236}">
              <a16:creationId xmlns:a16="http://schemas.microsoft.com/office/drawing/2014/main" id="{C69C1636-A809-412D-B2C5-840ED13D67EB}"/>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2D44A59-2260-4782-8199-C176492296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F17DD3-1C44-4C84-AB75-7E2D98503F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71AA42B-2F9E-4641-82B5-1A6B65034E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F8CE90A-8A96-4B10-B919-4BA7DD74D1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5CA838-E470-4A99-A0F1-39F32E1CA7A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87" name="楕円 186">
          <a:extLst>
            <a:ext uri="{FF2B5EF4-FFF2-40B4-BE49-F238E27FC236}">
              <a16:creationId xmlns:a16="http://schemas.microsoft.com/office/drawing/2014/main" id="{5C108A00-F77A-4BE9-8288-A96C0B655AE9}"/>
            </a:ext>
          </a:extLst>
        </xdr:cNvPr>
        <xdr:cNvSpPr/>
      </xdr:nvSpPr>
      <xdr:spPr>
        <a:xfrm>
          <a:off x="4584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665BE50-3C0E-46CB-BD05-6238063C0007}"/>
            </a:ext>
          </a:extLst>
        </xdr:cNvPr>
        <xdr:cNvSpPr txBox="1"/>
      </xdr:nvSpPr>
      <xdr:spPr>
        <a:xfrm>
          <a:off x="4673600"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89" name="楕円 188">
          <a:extLst>
            <a:ext uri="{FF2B5EF4-FFF2-40B4-BE49-F238E27FC236}">
              <a16:creationId xmlns:a16="http://schemas.microsoft.com/office/drawing/2014/main" id="{EE4644D3-E463-47AD-A926-309738C5BC51}"/>
            </a:ext>
          </a:extLst>
        </xdr:cNvPr>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32385</xdr:rowOff>
    </xdr:from>
    <xdr:to>
      <xdr:col>24</xdr:col>
      <xdr:colOff>63500</xdr:colOff>
      <xdr:row>60</xdr:row>
      <xdr:rowOff>78105</xdr:rowOff>
    </xdr:to>
    <xdr:cxnSp macro="">
      <xdr:nvCxnSpPr>
        <xdr:cNvPr id="190" name="直線コネクタ 189">
          <a:extLst>
            <a:ext uri="{FF2B5EF4-FFF2-40B4-BE49-F238E27FC236}">
              <a16:creationId xmlns:a16="http://schemas.microsoft.com/office/drawing/2014/main" id="{C477192F-75FB-4063-BDA6-1E6CB42BB5B0}"/>
            </a:ext>
          </a:extLst>
        </xdr:cNvPr>
        <xdr:cNvCxnSpPr/>
      </xdr:nvCxnSpPr>
      <xdr:spPr>
        <a:xfrm>
          <a:off x="3797300" y="103193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107315</xdr:rowOff>
    </xdr:from>
    <xdr:to>
      <xdr:col>15</xdr:col>
      <xdr:colOff>101600</xdr:colOff>
      <xdr:row>60</xdr:row>
      <xdr:rowOff>37465</xdr:rowOff>
    </xdr:to>
    <xdr:sp macro="" textlink="">
      <xdr:nvSpPr>
        <xdr:cNvPr id="191" name="楕円 190">
          <a:extLst>
            <a:ext uri="{FF2B5EF4-FFF2-40B4-BE49-F238E27FC236}">
              <a16:creationId xmlns:a16="http://schemas.microsoft.com/office/drawing/2014/main" id="{822C6C88-EBFF-4154-A916-6172071EB007}"/>
            </a:ext>
          </a:extLst>
        </xdr:cNvPr>
        <xdr:cNvSpPr/>
      </xdr:nvSpPr>
      <xdr:spPr>
        <a:xfrm>
          <a:off x="2857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158115</xdr:rowOff>
    </xdr:from>
    <xdr:to>
      <xdr:col>19</xdr:col>
      <xdr:colOff>177800</xdr:colOff>
      <xdr:row>60</xdr:row>
      <xdr:rowOff>32385</xdr:rowOff>
    </xdr:to>
    <xdr:cxnSp macro="">
      <xdr:nvCxnSpPr>
        <xdr:cNvPr id="192" name="直線コネクタ 191">
          <a:extLst>
            <a:ext uri="{FF2B5EF4-FFF2-40B4-BE49-F238E27FC236}">
              <a16:creationId xmlns:a16="http://schemas.microsoft.com/office/drawing/2014/main" id="{C2280FFA-3310-49EB-AF4C-CDE8D3B1BC02}"/>
            </a:ext>
          </a:extLst>
        </xdr:cNvPr>
        <xdr:cNvCxnSpPr/>
      </xdr:nvCxnSpPr>
      <xdr:spPr>
        <a:xfrm>
          <a:off x="2908300" y="102736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57785</xdr:rowOff>
    </xdr:from>
    <xdr:to>
      <xdr:col>10</xdr:col>
      <xdr:colOff>165100</xdr:colOff>
      <xdr:row>59</xdr:row>
      <xdr:rowOff>159385</xdr:rowOff>
    </xdr:to>
    <xdr:sp macro="" textlink="">
      <xdr:nvSpPr>
        <xdr:cNvPr id="193" name="楕円 192">
          <a:extLst>
            <a:ext uri="{FF2B5EF4-FFF2-40B4-BE49-F238E27FC236}">
              <a16:creationId xmlns:a16="http://schemas.microsoft.com/office/drawing/2014/main" id="{353E4C72-81F4-4BD8-8D2B-8B0C9E99C93A}"/>
            </a:ext>
          </a:extLst>
        </xdr:cNvPr>
        <xdr:cNvSpPr/>
      </xdr:nvSpPr>
      <xdr:spPr>
        <a:xfrm>
          <a:off x="1968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108585</xdr:rowOff>
    </xdr:from>
    <xdr:to>
      <xdr:col>15</xdr:col>
      <xdr:colOff>50800</xdr:colOff>
      <xdr:row>59</xdr:row>
      <xdr:rowOff>158115</xdr:rowOff>
    </xdr:to>
    <xdr:cxnSp macro="">
      <xdr:nvCxnSpPr>
        <xdr:cNvPr id="194" name="直線コネクタ 193">
          <a:extLst>
            <a:ext uri="{FF2B5EF4-FFF2-40B4-BE49-F238E27FC236}">
              <a16:creationId xmlns:a16="http://schemas.microsoft.com/office/drawing/2014/main" id="{2BD4FCF3-3369-4840-8FE8-FE46EC4DD525}"/>
            </a:ext>
          </a:extLst>
        </xdr:cNvPr>
        <xdr:cNvCxnSpPr/>
      </xdr:nvCxnSpPr>
      <xdr:spPr>
        <a:xfrm>
          <a:off x="2019300" y="102241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xdr:rowOff>
    </xdr:from>
    <xdr:to>
      <xdr:col>6</xdr:col>
      <xdr:colOff>38100</xdr:colOff>
      <xdr:row>59</xdr:row>
      <xdr:rowOff>109855</xdr:rowOff>
    </xdr:to>
    <xdr:sp macro="" textlink="">
      <xdr:nvSpPr>
        <xdr:cNvPr id="195" name="楕円 194">
          <a:extLst>
            <a:ext uri="{FF2B5EF4-FFF2-40B4-BE49-F238E27FC236}">
              <a16:creationId xmlns:a16="http://schemas.microsoft.com/office/drawing/2014/main" id="{22F392C0-C0F4-46BE-AD52-0234536F6A11}"/>
            </a:ext>
          </a:extLst>
        </xdr:cNvPr>
        <xdr:cNvSpPr/>
      </xdr:nvSpPr>
      <xdr:spPr>
        <a:xfrm>
          <a:off x="1079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59055</xdr:rowOff>
    </xdr:from>
    <xdr:to>
      <xdr:col>10</xdr:col>
      <xdr:colOff>114300</xdr:colOff>
      <xdr:row>59</xdr:row>
      <xdr:rowOff>108585</xdr:rowOff>
    </xdr:to>
    <xdr:cxnSp macro="">
      <xdr:nvCxnSpPr>
        <xdr:cNvPr id="196" name="直線コネクタ 195">
          <a:extLst>
            <a:ext uri="{FF2B5EF4-FFF2-40B4-BE49-F238E27FC236}">
              <a16:creationId xmlns:a16="http://schemas.microsoft.com/office/drawing/2014/main" id="{7AFB13FB-5ACD-471B-B521-8A237E82087C}"/>
            </a:ext>
          </a:extLst>
        </xdr:cNvPr>
        <xdr:cNvCxnSpPr/>
      </xdr:nvCxnSpPr>
      <xdr:spPr>
        <a:xfrm>
          <a:off x="1130300" y="101746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AD0AC474-5822-4B82-9ED8-B23ACDF947D0}"/>
            </a:ext>
          </a:extLst>
        </xdr:cNvPr>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8" name="n_2aveValue【体育館・プール】&#10;有形固定資産減価償却率">
          <a:extLst>
            <a:ext uri="{FF2B5EF4-FFF2-40B4-BE49-F238E27FC236}">
              <a16:creationId xmlns:a16="http://schemas.microsoft.com/office/drawing/2014/main" id="{39F7DC8A-ED96-49D9-A71C-4D44192900D6}"/>
            </a:ext>
          </a:extLst>
        </xdr:cNvPr>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199" name="n_3aveValue【体育館・プール】&#10;有形固定資産減価償却率">
          <a:extLst>
            <a:ext uri="{FF2B5EF4-FFF2-40B4-BE49-F238E27FC236}">
              <a16:creationId xmlns:a16="http://schemas.microsoft.com/office/drawing/2014/main" id="{283B62CB-F0C8-4DCF-9A06-622F10AE0F79}"/>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0" name="n_4aveValue【体育館・プール】&#10;有形固定資産減価償却率">
          <a:extLst>
            <a:ext uri="{FF2B5EF4-FFF2-40B4-BE49-F238E27FC236}">
              <a16:creationId xmlns:a16="http://schemas.microsoft.com/office/drawing/2014/main" id="{CBDF4B7C-1FD3-47D9-B613-97C232354803}"/>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99712</xdr:rowOff>
    </xdr:from>
    <xdr:ext cx="405111" cy="259045"/>
    <xdr:sp macro="" textlink="">
      <xdr:nvSpPr>
        <xdr:cNvPr id="201" name="n_1mainValue【体育館・プール】&#10;有形固定資産減価償却率">
          <a:extLst>
            <a:ext uri="{FF2B5EF4-FFF2-40B4-BE49-F238E27FC236}">
              <a16:creationId xmlns:a16="http://schemas.microsoft.com/office/drawing/2014/main" id="{DF4CBA2A-A729-4F5D-B458-E6821F00BB00}"/>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202" name="n_2mainValue【体育館・プール】&#10;有形固定資産減価償却率">
          <a:extLst>
            <a:ext uri="{FF2B5EF4-FFF2-40B4-BE49-F238E27FC236}">
              <a16:creationId xmlns:a16="http://schemas.microsoft.com/office/drawing/2014/main" id="{D15E69A3-6CB6-4292-A8C3-0D75F60D7E3C}"/>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4462</xdr:rowOff>
    </xdr:from>
    <xdr:ext cx="405111" cy="259045"/>
    <xdr:sp macro="" textlink="">
      <xdr:nvSpPr>
        <xdr:cNvPr id="203" name="n_3mainValue【体育館・プール】&#10;有形固定資産減価償却率">
          <a:extLst>
            <a:ext uri="{FF2B5EF4-FFF2-40B4-BE49-F238E27FC236}">
              <a16:creationId xmlns:a16="http://schemas.microsoft.com/office/drawing/2014/main" id="{3B96A3D2-D545-44CA-8B95-795A29A56201}"/>
            </a:ext>
          </a:extLst>
        </xdr:cNvPr>
        <xdr:cNvSpPr txBox="1"/>
      </xdr:nvSpPr>
      <xdr:spPr>
        <a:xfrm>
          <a:off x="1816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204" name="n_4mainValue【体育館・プール】&#10;有形固定資産減価償却率">
          <a:extLst>
            <a:ext uri="{FF2B5EF4-FFF2-40B4-BE49-F238E27FC236}">
              <a16:creationId xmlns:a16="http://schemas.microsoft.com/office/drawing/2014/main" id="{D3CD05B1-D56C-443B-8533-192AEEDDE4AF}"/>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EEE4282-FBAC-47F6-BEF6-5F180F9B49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04EC3D2-39A2-4906-A748-10609D2AD3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750B6DF-5DCB-4C59-BEB6-671EFD1FD1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7E8FE9D-13FE-4CD4-9D7E-B55692B801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209A280-4435-4ABF-B9C3-8324BB1A8F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DE33636-FD77-4F38-94DE-1DC0983360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7E290A5-EAFE-4952-85E1-1C808D27E7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5DAF676-8E9D-48C7-9615-40A249D3C44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4C65437-2C6F-4A48-8DBE-1D2108F54D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71405DB-3ACE-4E62-9AED-92D1104E37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4A35CDA-76E7-4F59-A2CF-784B9888D2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6EDACA6-1710-4F3D-9B1B-34DBF289925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E84E739-36E6-43B4-A2A1-1CD02636E6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0194BFE-B7FD-49B0-AA49-719C96A81CE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504DEA2-6F04-4A4F-88BF-FAC8599450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EFE882D-013C-457E-8C12-BE10169FFFD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0CB6126-3E5B-4EF9-B5E5-DC7E7E47D79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A2C1B23-9449-4DDA-AF52-5689AC7715F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4F17195-7324-4754-99ED-FDD8826436A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3EB0552-A8F2-43B9-B955-48DCB2C86A0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11EF62B-5D19-4944-A2B3-090491068C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94EE900-0839-4B64-8748-EEDE5DDC7A9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C5849B6-30BA-49B7-8775-7996C58DE1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EEAACFD5-D87D-4354-8F9A-1D705B74F568}"/>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2186ACA9-9FBE-4F18-B89B-AB23BC52E6CE}"/>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B1DD9CF6-F0FB-468E-80AF-61264BEFBA36}"/>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30EFCCB4-47AE-4ACF-BD3C-7E2766EC2E89}"/>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85F85418-FC02-4C74-B9C4-047F70FE3758}"/>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33" name="【体育館・プール】&#10;一人当たり面積平均値テキスト">
          <a:extLst>
            <a:ext uri="{FF2B5EF4-FFF2-40B4-BE49-F238E27FC236}">
              <a16:creationId xmlns:a16="http://schemas.microsoft.com/office/drawing/2014/main" id="{0A79E5A2-CDE5-40E9-B3A5-B293713D747D}"/>
            </a:ext>
          </a:extLst>
        </xdr:cNvPr>
        <xdr:cNvSpPr txBox="1"/>
      </xdr:nvSpPr>
      <xdr:spPr>
        <a:xfrm>
          <a:off x="10515600" y="1060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D80C3EF1-4E01-4368-9944-2215DA72FDF1}"/>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4EB5F68F-F34E-4E37-BAF8-9091D7D59B16}"/>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101600</xdr:rowOff>
    </xdr:from>
    <xdr:to>
      <xdr:col>46</xdr:col>
      <xdr:colOff>38100</xdr:colOff>
      <xdr:row>63</xdr:row>
      <xdr:rowOff>31750</xdr:rowOff>
    </xdr:to>
    <xdr:sp macro="" textlink="">
      <xdr:nvSpPr>
        <xdr:cNvPr id="236" name="フローチャート: 判断 235">
          <a:extLst>
            <a:ext uri="{FF2B5EF4-FFF2-40B4-BE49-F238E27FC236}">
              <a16:creationId xmlns:a16="http://schemas.microsoft.com/office/drawing/2014/main" id="{B631B71E-2A95-4373-BC4D-57A5E492EDD3}"/>
            </a:ext>
          </a:extLst>
        </xdr:cNvPr>
        <xdr:cNvSpPr/>
      </xdr:nvSpPr>
      <xdr:spPr>
        <a:xfrm>
          <a:off x="8699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102870</xdr:rowOff>
    </xdr:from>
    <xdr:to>
      <xdr:col>41</xdr:col>
      <xdr:colOff>101600</xdr:colOff>
      <xdr:row>63</xdr:row>
      <xdr:rowOff>33020</xdr:rowOff>
    </xdr:to>
    <xdr:sp macro="" textlink="">
      <xdr:nvSpPr>
        <xdr:cNvPr id="237" name="フローチャート: 判断 236">
          <a:extLst>
            <a:ext uri="{FF2B5EF4-FFF2-40B4-BE49-F238E27FC236}">
              <a16:creationId xmlns:a16="http://schemas.microsoft.com/office/drawing/2014/main" id="{966D2321-BE49-424C-BFC0-C774A794C910}"/>
            </a:ext>
          </a:extLst>
        </xdr:cNvPr>
        <xdr:cNvSpPr/>
      </xdr:nvSpPr>
      <xdr:spPr>
        <a:xfrm>
          <a:off x="7810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102870</xdr:rowOff>
    </xdr:from>
    <xdr:to>
      <xdr:col>36</xdr:col>
      <xdr:colOff>165100</xdr:colOff>
      <xdr:row>63</xdr:row>
      <xdr:rowOff>33020</xdr:rowOff>
    </xdr:to>
    <xdr:sp macro="" textlink="">
      <xdr:nvSpPr>
        <xdr:cNvPr id="238" name="フローチャート: 判断 237">
          <a:extLst>
            <a:ext uri="{FF2B5EF4-FFF2-40B4-BE49-F238E27FC236}">
              <a16:creationId xmlns:a16="http://schemas.microsoft.com/office/drawing/2014/main" id="{65DE4BDF-7729-4BB7-AAB1-FCBFF41BD2AA}"/>
            </a:ext>
          </a:extLst>
        </xdr:cNvPr>
        <xdr:cNvSpPr/>
      </xdr:nvSpPr>
      <xdr:spPr>
        <a:xfrm>
          <a:off x="6921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C2FE5B9-65B6-4C48-8A99-9DD55F0F55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A6693B-DB1C-4725-B836-A39F4E4283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CD931A-5A92-4F1C-8391-79DE10A822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B70FEA-00AF-4870-86A1-8E9A58DFAE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F06CB7A-CC5B-483F-9E62-9C0AFBF161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39370</xdr:rowOff>
    </xdr:from>
    <xdr:to>
      <xdr:col>55</xdr:col>
      <xdr:colOff>50800</xdr:colOff>
      <xdr:row>61</xdr:row>
      <xdr:rowOff>140970</xdr:rowOff>
    </xdr:to>
    <xdr:sp macro="" textlink="">
      <xdr:nvSpPr>
        <xdr:cNvPr id="244" name="楕円 243">
          <a:extLst>
            <a:ext uri="{FF2B5EF4-FFF2-40B4-BE49-F238E27FC236}">
              <a16:creationId xmlns:a16="http://schemas.microsoft.com/office/drawing/2014/main" id="{7B48E567-1339-487A-A83D-2A11E8180B5B}"/>
            </a:ext>
          </a:extLst>
        </xdr:cNvPr>
        <xdr:cNvSpPr/>
      </xdr:nvSpPr>
      <xdr:spPr>
        <a:xfrm>
          <a:off x="104267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62247</xdr:rowOff>
    </xdr:from>
    <xdr:ext cx="469744" cy="259045"/>
    <xdr:sp macro="" textlink="">
      <xdr:nvSpPr>
        <xdr:cNvPr id="245" name="【体育館・プール】&#10;一人当たり面積該当値テキスト">
          <a:extLst>
            <a:ext uri="{FF2B5EF4-FFF2-40B4-BE49-F238E27FC236}">
              <a16:creationId xmlns:a16="http://schemas.microsoft.com/office/drawing/2014/main" id="{308E39E5-4F17-434A-8C9A-CF7831CCD453}"/>
            </a:ext>
          </a:extLst>
        </xdr:cNvPr>
        <xdr:cNvSpPr txBox="1"/>
      </xdr:nvSpPr>
      <xdr:spPr>
        <a:xfrm>
          <a:off x="10515600"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46990</xdr:rowOff>
    </xdr:from>
    <xdr:to>
      <xdr:col>50</xdr:col>
      <xdr:colOff>165100</xdr:colOff>
      <xdr:row>61</xdr:row>
      <xdr:rowOff>148590</xdr:rowOff>
    </xdr:to>
    <xdr:sp macro="" textlink="">
      <xdr:nvSpPr>
        <xdr:cNvPr id="246" name="楕円 245">
          <a:extLst>
            <a:ext uri="{FF2B5EF4-FFF2-40B4-BE49-F238E27FC236}">
              <a16:creationId xmlns:a16="http://schemas.microsoft.com/office/drawing/2014/main" id="{19E3E44C-2FE5-4C74-9FE4-645ECCCF69DB}"/>
            </a:ext>
          </a:extLst>
        </xdr:cNvPr>
        <xdr:cNvSpPr/>
      </xdr:nvSpPr>
      <xdr:spPr>
        <a:xfrm>
          <a:off x="95885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90170</xdr:rowOff>
    </xdr:from>
    <xdr:to>
      <xdr:col>55</xdr:col>
      <xdr:colOff>0</xdr:colOff>
      <xdr:row>61</xdr:row>
      <xdr:rowOff>97790</xdr:rowOff>
    </xdr:to>
    <xdr:cxnSp macro="">
      <xdr:nvCxnSpPr>
        <xdr:cNvPr id="247" name="直線コネクタ 246">
          <a:extLst>
            <a:ext uri="{FF2B5EF4-FFF2-40B4-BE49-F238E27FC236}">
              <a16:creationId xmlns:a16="http://schemas.microsoft.com/office/drawing/2014/main" id="{CDEDEFB5-5336-421C-BBA2-3CDDE9283D06}"/>
            </a:ext>
          </a:extLst>
        </xdr:cNvPr>
        <xdr:cNvCxnSpPr/>
      </xdr:nvCxnSpPr>
      <xdr:spPr>
        <a:xfrm flipV="1">
          <a:off x="9639300" y="10548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53340</xdr:rowOff>
    </xdr:from>
    <xdr:to>
      <xdr:col>46</xdr:col>
      <xdr:colOff>38100</xdr:colOff>
      <xdr:row>61</xdr:row>
      <xdr:rowOff>154940</xdr:rowOff>
    </xdr:to>
    <xdr:sp macro="" textlink="">
      <xdr:nvSpPr>
        <xdr:cNvPr id="248" name="楕円 247">
          <a:extLst>
            <a:ext uri="{FF2B5EF4-FFF2-40B4-BE49-F238E27FC236}">
              <a16:creationId xmlns:a16="http://schemas.microsoft.com/office/drawing/2014/main" id="{33DEE93D-A2C7-45B5-8CA7-908D8CE6F136}"/>
            </a:ext>
          </a:extLst>
        </xdr:cNvPr>
        <xdr:cNvSpPr/>
      </xdr:nvSpPr>
      <xdr:spPr>
        <a:xfrm>
          <a:off x="8699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97790</xdr:rowOff>
    </xdr:from>
    <xdr:to>
      <xdr:col>50</xdr:col>
      <xdr:colOff>114300</xdr:colOff>
      <xdr:row>61</xdr:row>
      <xdr:rowOff>104140</xdr:rowOff>
    </xdr:to>
    <xdr:cxnSp macro="">
      <xdr:nvCxnSpPr>
        <xdr:cNvPr id="249" name="直線コネクタ 248">
          <a:extLst>
            <a:ext uri="{FF2B5EF4-FFF2-40B4-BE49-F238E27FC236}">
              <a16:creationId xmlns:a16="http://schemas.microsoft.com/office/drawing/2014/main" id="{BBE5C2C2-C0C7-40D9-9A39-FE050A357766}"/>
            </a:ext>
          </a:extLst>
        </xdr:cNvPr>
        <xdr:cNvCxnSpPr/>
      </xdr:nvCxnSpPr>
      <xdr:spPr>
        <a:xfrm flipV="1">
          <a:off x="8750300" y="105562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59690</xdr:rowOff>
    </xdr:from>
    <xdr:to>
      <xdr:col>41</xdr:col>
      <xdr:colOff>101600</xdr:colOff>
      <xdr:row>61</xdr:row>
      <xdr:rowOff>161290</xdr:rowOff>
    </xdr:to>
    <xdr:sp macro="" textlink="">
      <xdr:nvSpPr>
        <xdr:cNvPr id="250" name="楕円 249">
          <a:extLst>
            <a:ext uri="{FF2B5EF4-FFF2-40B4-BE49-F238E27FC236}">
              <a16:creationId xmlns:a16="http://schemas.microsoft.com/office/drawing/2014/main" id="{CCD3D924-E61C-4A73-B2E9-9BED2A398CF2}"/>
            </a:ext>
          </a:extLst>
        </xdr:cNvPr>
        <xdr:cNvSpPr/>
      </xdr:nvSpPr>
      <xdr:spPr>
        <a:xfrm>
          <a:off x="781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104140</xdr:rowOff>
    </xdr:from>
    <xdr:to>
      <xdr:col>45</xdr:col>
      <xdr:colOff>177800</xdr:colOff>
      <xdr:row>61</xdr:row>
      <xdr:rowOff>110490</xdr:rowOff>
    </xdr:to>
    <xdr:cxnSp macro="">
      <xdr:nvCxnSpPr>
        <xdr:cNvPr id="251" name="直線コネクタ 250">
          <a:extLst>
            <a:ext uri="{FF2B5EF4-FFF2-40B4-BE49-F238E27FC236}">
              <a16:creationId xmlns:a16="http://schemas.microsoft.com/office/drawing/2014/main" id="{52812449-9FAB-4F37-9140-17C54961D163}"/>
            </a:ext>
          </a:extLst>
        </xdr:cNvPr>
        <xdr:cNvCxnSpPr/>
      </xdr:nvCxnSpPr>
      <xdr:spPr>
        <a:xfrm flipV="1">
          <a:off x="7861300" y="105625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67310</xdr:rowOff>
    </xdr:from>
    <xdr:to>
      <xdr:col>36</xdr:col>
      <xdr:colOff>165100</xdr:colOff>
      <xdr:row>61</xdr:row>
      <xdr:rowOff>168910</xdr:rowOff>
    </xdr:to>
    <xdr:sp macro="" textlink="">
      <xdr:nvSpPr>
        <xdr:cNvPr id="252" name="楕円 251">
          <a:extLst>
            <a:ext uri="{FF2B5EF4-FFF2-40B4-BE49-F238E27FC236}">
              <a16:creationId xmlns:a16="http://schemas.microsoft.com/office/drawing/2014/main" id="{79CC4855-29B7-48C2-A37C-D569227ACE2A}"/>
            </a:ext>
          </a:extLst>
        </xdr:cNvPr>
        <xdr:cNvSpPr/>
      </xdr:nvSpPr>
      <xdr:spPr>
        <a:xfrm>
          <a:off x="692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110490</xdr:rowOff>
    </xdr:from>
    <xdr:to>
      <xdr:col>41</xdr:col>
      <xdr:colOff>50800</xdr:colOff>
      <xdr:row>61</xdr:row>
      <xdr:rowOff>118110</xdr:rowOff>
    </xdr:to>
    <xdr:cxnSp macro="">
      <xdr:nvCxnSpPr>
        <xdr:cNvPr id="253" name="直線コネクタ 252">
          <a:extLst>
            <a:ext uri="{FF2B5EF4-FFF2-40B4-BE49-F238E27FC236}">
              <a16:creationId xmlns:a16="http://schemas.microsoft.com/office/drawing/2014/main" id="{82CA13A7-AC25-4BBE-BD87-82E095D88072}"/>
            </a:ext>
          </a:extLst>
        </xdr:cNvPr>
        <xdr:cNvCxnSpPr/>
      </xdr:nvCxnSpPr>
      <xdr:spPr>
        <a:xfrm flipV="1">
          <a:off x="6972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107967</xdr:rowOff>
    </xdr:from>
    <xdr:ext cx="469744" cy="259045"/>
    <xdr:sp macro="" textlink="">
      <xdr:nvSpPr>
        <xdr:cNvPr id="254" name="n_1aveValue【体育館・プール】&#10;一人当たり面積">
          <a:extLst>
            <a:ext uri="{FF2B5EF4-FFF2-40B4-BE49-F238E27FC236}">
              <a16:creationId xmlns:a16="http://schemas.microsoft.com/office/drawing/2014/main" id="{9C43C3B4-4F1E-482A-AEE1-758C2F01C148}"/>
            </a:ext>
          </a:extLst>
        </xdr:cNvPr>
        <xdr:cNvSpPr txBox="1"/>
      </xdr:nvSpPr>
      <xdr:spPr>
        <a:xfrm>
          <a:off x="9391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22877</xdr:rowOff>
    </xdr:from>
    <xdr:ext cx="469744" cy="259045"/>
    <xdr:sp macro="" textlink="">
      <xdr:nvSpPr>
        <xdr:cNvPr id="255" name="n_2aveValue【体育館・プール】&#10;一人当たり面積">
          <a:extLst>
            <a:ext uri="{FF2B5EF4-FFF2-40B4-BE49-F238E27FC236}">
              <a16:creationId xmlns:a16="http://schemas.microsoft.com/office/drawing/2014/main" id="{1F844C76-8DB2-41A9-AB24-CF0385685769}"/>
            </a:ext>
          </a:extLst>
        </xdr:cNvPr>
        <xdr:cNvSpPr txBox="1"/>
      </xdr:nvSpPr>
      <xdr:spPr>
        <a:xfrm>
          <a:off x="8515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24147</xdr:rowOff>
    </xdr:from>
    <xdr:ext cx="469744" cy="259045"/>
    <xdr:sp macro="" textlink="">
      <xdr:nvSpPr>
        <xdr:cNvPr id="256" name="n_3aveValue【体育館・プール】&#10;一人当たり面積">
          <a:extLst>
            <a:ext uri="{FF2B5EF4-FFF2-40B4-BE49-F238E27FC236}">
              <a16:creationId xmlns:a16="http://schemas.microsoft.com/office/drawing/2014/main" id="{7B60635D-68DA-478B-B1E2-DD610D33DB25}"/>
            </a:ext>
          </a:extLst>
        </xdr:cNvPr>
        <xdr:cNvSpPr txBox="1"/>
      </xdr:nvSpPr>
      <xdr:spPr>
        <a:xfrm>
          <a:off x="7626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24147</xdr:rowOff>
    </xdr:from>
    <xdr:ext cx="469744" cy="259045"/>
    <xdr:sp macro="" textlink="">
      <xdr:nvSpPr>
        <xdr:cNvPr id="257" name="n_4aveValue【体育館・プール】&#10;一人当たり面積">
          <a:extLst>
            <a:ext uri="{FF2B5EF4-FFF2-40B4-BE49-F238E27FC236}">
              <a16:creationId xmlns:a16="http://schemas.microsoft.com/office/drawing/2014/main" id="{BB1C476B-C332-4E52-9AAE-F9C7DB4141A4}"/>
            </a:ext>
          </a:extLst>
        </xdr:cNvPr>
        <xdr:cNvSpPr txBox="1"/>
      </xdr:nvSpPr>
      <xdr:spPr>
        <a:xfrm>
          <a:off x="6737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165117</xdr:rowOff>
    </xdr:from>
    <xdr:ext cx="469744" cy="259045"/>
    <xdr:sp macro="" textlink="">
      <xdr:nvSpPr>
        <xdr:cNvPr id="258" name="n_1mainValue【体育館・プール】&#10;一人当たり面積">
          <a:extLst>
            <a:ext uri="{FF2B5EF4-FFF2-40B4-BE49-F238E27FC236}">
              <a16:creationId xmlns:a16="http://schemas.microsoft.com/office/drawing/2014/main" id="{9E23DF1C-E676-47F2-8E32-75F3B70A25C8}"/>
            </a:ext>
          </a:extLst>
        </xdr:cNvPr>
        <xdr:cNvSpPr txBox="1"/>
      </xdr:nvSpPr>
      <xdr:spPr>
        <a:xfrm>
          <a:off x="9391727" y="1028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xdr:rowOff>
    </xdr:from>
    <xdr:ext cx="469744" cy="259045"/>
    <xdr:sp macro="" textlink="">
      <xdr:nvSpPr>
        <xdr:cNvPr id="259" name="n_2mainValue【体育館・プール】&#10;一人当たり面積">
          <a:extLst>
            <a:ext uri="{FF2B5EF4-FFF2-40B4-BE49-F238E27FC236}">
              <a16:creationId xmlns:a16="http://schemas.microsoft.com/office/drawing/2014/main" id="{E0D29896-FD81-40C4-9589-53D00ADC41B2}"/>
            </a:ext>
          </a:extLst>
        </xdr:cNvPr>
        <xdr:cNvSpPr txBox="1"/>
      </xdr:nvSpPr>
      <xdr:spPr>
        <a:xfrm>
          <a:off x="8515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6367</xdr:rowOff>
    </xdr:from>
    <xdr:ext cx="469744" cy="259045"/>
    <xdr:sp macro="" textlink="">
      <xdr:nvSpPr>
        <xdr:cNvPr id="260" name="n_3mainValue【体育館・プール】&#10;一人当たり面積">
          <a:extLst>
            <a:ext uri="{FF2B5EF4-FFF2-40B4-BE49-F238E27FC236}">
              <a16:creationId xmlns:a16="http://schemas.microsoft.com/office/drawing/2014/main" id="{F7035B6D-1E7C-46B1-A935-4A40042DDCC5}"/>
            </a:ext>
          </a:extLst>
        </xdr:cNvPr>
        <xdr:cNvSpPr txBox="1"/>
      </xdr:nvSpPr>
      <xdr:spPr>
        <a:xfrm>
          <a:off x="7626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13987</xdr:rowOff>
    </xdr:from>
    <xdr:ext cx="469744" cy="259045"/>
    <xdr:sp macro="" textlink="">
      <xdr:nvSpPr>
        <xdr:cNvPr id="261" name="n_4mainValue【体育館・プール】&#10;一人当たり面積">
          <a:extLst>
            <a:ext uri="{FF2B5EF4-FFF2-40B4-BE49-F238E27FC236}">
              <a16:creationId xmlns:a16="http://schemas.microsoft.com/office/drawing/2014/main" id="{39B4B033-FB36-4F2B-8C11-197646965A5A}"/>
            </a:ext>
          </a:extLst>
        </xdr:cNvPr>
        <xdr:cNvSpPr txBox="1"/>
      </xdr:nvSpPr>
      <xdr:spPr>
        <a:xfrm>
          <a:off x="6737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B2973C2-F81F-4B45-B562-ACF0B2C5A1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6C6937-0305-4246-9206-7407BCBA04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93E6E41-8823-4FE3-984F-E04AA38EE8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DC7640F-3F8E-4D20-9A76-F00835AE3C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40D2EF8-40BC-4752-ABC5-3658ED063B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A1DD8A0-4474-4FDD-97CD-FAA9A32F2B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ECDAA5E-7479-42F8-9AB4-7CD02968DD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8D3A57D-6119-499C-92AE-1E71F29DBA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4D916C1-A1C1-48C4-BE7B-D3CF8B5BBB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B87ACED-F6E7-461B-9397-D12BE58196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19C7FE2-66D3-4F4A-A4BB-5823F279CD1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0452D28-B580-411B-8A16-34AA99E91AF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9A47F87-F7AC-4170-8C05-4F0DDE19ED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9B5D411-C3A6-4F2C-A6ED-0AF391851F6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FFF705C-9051-4B3B-9A6A-51D8AD7FF32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B0F88C9B-5C07-4ED3-A7DE-6473687D70C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36D4C31-688A-4D8E-8365-C41C7A16570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1CD4163-B745-4EEB-890F-076B766CE92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DE08D78-4300-459D-B090-20882232D8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5A048AE-5CEC-493D-B91C-62B55B370C8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B04B861-1E9C-43F4-9004-800E27CD0E4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DF7E5A5-AAA1-416C-932B-25B0D2FCB5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717D230-9C11-4AA2-B692-AF5C1271028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B9BB65D-AC66-480E-AD97-9BD4AEBDDF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9F8104C-0E56-4504-879C-69ED39972D4F}"/>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1D375312-85BD-403C-9B47-CD6514D074D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F52F384-F2F3-4C66-9603-A1178E63F17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A5AA70E6-378D-4063-A24E-AC4E7F09382A}"/>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A86454A6-4F35-425C-BCFB-E98E64D88566}"/>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36CDB01-1D00-4F68-9D5D-20D0F2CE65A4}"/>
            </a:ext>
          </a:extLst>
        </xdr:cNvPr>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F280CC97-5821-4685-B214-13DB5552B19B}"/>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6A8D8FAB-8455-43B8-BFB7-0575A78FB0B0}"/>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4" name="フローチャート: 判断 293">
          <a:extLst>
            <a:ext uri="{FF2B5EF4-FFF2-40B4-BE49-F238E27FC236}">
              <a16:creationId xmlns:a16="http://schemas.microsoft.com/office/drawing/2014/main" id="{7050C3B8-DE89-4D76-990D-B6015785A28E}"/>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29211</xdr:rowOff>
    </xdr:from>
    <xdr:to>
      <xdr:col>10</xdr:col>
      <xdr:colOff>165100</xdr:colOff>
      <xdr:row>82</xdr:row>
      <xdr:rowOff>130811</xdr:rowOff>
    </xdr:to>
    <xdr:sp macro="" textlink="">
      <xdr:nvSpPr>
        <xdr:cNvPr id="295" name="フローチャート: 判断 294">
          <a:extLst>
            <a:ext uri="{FF2B5EF4-FFF2-40B4-BE49-F238E27FC236}">
              <a16:creationId xmlns:a16="http://schemas.microsoft.com/office/drawing/2014/main" id="{8AB94B19-8A90-4CE5-A2EF-F6716CC6F146}"/>
            </a:ext>
          </a:extLst>
        </xdr:cNvPr>
        <xdr:cNvSpPr/>
      </xdr:nvSpPr>
      <xdr:spPr>
        <a:xfrm>
          <a:off x="1968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74930</xdr:rowOff>
    </xdr:from>
    <xdr:to>
      <xdr:col>6</xdr:col>
      <xdr:colOff>38100</xdr:colOff>
      <xdr:row>83</xdr:row>
      <xdr:rowOff>5080</xdr:rowOff>
    </xdr:to>
    <xdr:sp macro="" textlink="">
      <xdr:nvSpPr>
        <xdr:cNvPr id="296" name="フローチャート: 判断 295">
          <a:extLst>
            <a:ext uri="{FF2B5EF4-FFF2-40B4-BE49-F238E27FC236}">
              <a16:creationId xmlns:a16="http://schemas.microsoft.com/office/drawing/2014/main" id="{0016B20C-7957-4AAD-B617-5DE813B8A791}"/>
            </a:ext>
          </a:extLst>
        </xdr:cNvPr>
        <xdr:cNvSpPr/>
      </xdr:nvSpPr>
      <xdr:spPr>
        <a:xfrm>
          <a:off x="1079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4BA01F0-6BB7-492C-B4FF-83992F85BA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86442EA-55BF-457A-AC97-24618435E1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ADE0C0-29C3-412E-96E6-BDE8E26267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A05D3D0-75EC-4038-9D26-6DC0BF937C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45C085-FCF3-4580-A19D-8453B6A94C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302" name="楕円 301">
          <a:extLst>
            <a:ext uri="{FF2B5EF4-FFF2-40B4-BE49-F238E27FC236}">
              <a16:creationId xmlns:a16="http://schemas.microsoft.com/office/drawing/2014/main" id="{BD910C56-B9B6-4E17-AB9F-592B7159D878}"/>
            </a:ext>
          </a:extLst>
        </xdr:cNvPr>
        <xdr:cNvSpPr/>
      </xdr:nvSpPr>
      <xdr:spPr>
        <a:xfrm>
          <a:off x="4584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5F6ABB9-5812-4A1D-86EB-6504652FF42C}"/>
            </a:ext>
          </a:extLst>
        </xdr:cNvPr>
        <xdr:cNvSpPr txBox="1"/>
      </xdr:nvSpPr>
      <xdr:spPr>
        <a:xfrm>
          <a:off x="4673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304" name="楕円 303">
          <a:extLst>
            <a:ext uri="{FF2B5EF4-FFF2-40B4-BE49-F238E27FC236}">
              <a16:creationId xmlns:a16="http://schemas.microsoft.com/office/drawing/2014/main" id="{65730664-E150-4A1F-A57D-AFF387D71729}"/>
            </a:ext>
          </a:extLst>
        </xdr:cNvPr>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87630</xdr:rowOff>
    </xdr:from>
    <xdr:to>
      <xdr:col>24</xdr:col>
      <xdr:colOff>63500</xdr:colOff>
      <xdr:row>83</xdr:row>
      <xdr:rowOff>120014</xdr:rowOff>
    </xdr:to>
    <xdr:cxnSp macro="">
      <xdr:nvCxnSpPr>
        <xdr:cNvPr id="305" name="直線コネクタ 304">
          <a:extLst>
            <a:ext uri="{FF2B5EF4-FFF2-40B4-BE49-F238E27FC236}">
              <a16:creationId xmlns:a16="http://schemas.microsoft.com/office/drawing/2014/main" id="{198FE2C9-17AF-4325-B159-A56851C1BBF3}"/>
            </a:ext>
          </a:extLst>
        </xdr:cNvPr>
        <xdr:cNvCxnSpPr/>
      </xdr:nvCxnSpPr>
      <xdr:spPr>
        <a:xfrm>
          <a:off x="3797300" y="143179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106045</xdr:rowOff>
    </xdr:to>
    <xdr:sp macro="" textlink="">
      <xdr:nvSpPr>
        <xdr:cNvPr id="306" name="楕円 305">
          <a:extLst>
            <a:ext uri="{FF2B5EF4-FFF2-40B4-BE49-F238E27FC236}">
              <a16:creationId xmlns:a16="http://schemas.microsoft.com/office/drawing/2014/main" id="{8ED050D2-2444-40E0-92DF-274679707605}"/>
            </a:ext>
          </a:extLst>
        </xdr:cNvPr>
        <xdr:cNvSpPr/>
      </xdr:nvSpPr>
      <xdr:spPr>
        <a:xfrm>
          <a:off x="2857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55245</xdr:rowOff>
    </xdr:from>
    <xdr:to>
      <xdr:col>19</xdr:col>
      <xdr:colOff>177800</xdr:colOff>
      <xdr:row>83</xdr:row>
      <xdr:rowOff>87630</xdr:rowOff>
    </xdr:to>
    <xdr:cxnSp macro="">
      <xdr:nvCxnSpPr>
        <xdr:cNvPr id="307" name="直線コネクタ 306">
          <a:extLst>
            <a:ext uri="{FF2B5EF4-FFF2-40B4-BE49-F238E27FC236}">
              <a16:creationId xmlns:a16="http://schemas.microsoft.com/office/drawing/2014/main" id="{67F09C10-A535-46D6-B162-65C4E90EC99C}"/>
            </a:ext>
          </a:extLst>
        </xdr:cNvPr>
        <xdr:cNvCxnSpPr/>
      </xdr:nvCxnSpPr>
      <xdr:spPr>
        <a:xfrm>
          <a:off x="2908300" y="14285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08" name="楕円 307">
          <a:extLst>
            <a:ext uri="{FF2B5EF4-FFF2-40B4-BE49-F238E27FC236}">
              <a16:creationId xmlns:a16="http://schemas.microsoft.com/office/drawing/2014/main" id="{C6EB8933-DD0F-4B57-9688-7618D6997722}"/>
            </a:ext>
          </a:extLst>
        </xdr:cNvPr>
        <xdr:cNvSpPr/>
      </xdr:nvSpPr>
      <xdr:spPr>
        <a:xfrm>
          <a:off x="1968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20955</xdr:rowOff>
    </xdr:from>
    <xdr:to>
      <xdr:col>15</xdr:col>
      <xdr:colOff>50800</xdr:colOff>
      <xdr:row>83</xdr:row>
      <xdr:rowOff>55245</xdr:rowOff>
    </xdr:to>
    <xdr:cxnSp macro="">
      <xdr:nvCxnSpPr>
        <xdr:cNvPr id="309" name="直線コネクタ 308">
          <a:extLst>
            <a:ext uri="{FF2B5EF4-FFF2-40B4-BE49-F238E27FC236}">
              <a16:creationId xmlns:a16="http://schemas.microsoft.com/office/drawing/2014/main" id="{E0FDFC04-55AF-4F6C-9F20-55DDC066D70D}"/>
            </a:ext>
          </a:extLst>
        </xdr:cNvPr>
        <xdr:cNvCxnSpPr/>
      </xdr:nvCxnSpPr>
      <xdr:spPr>
        <a:xfrm>
          <a:off x="2019300" y="1425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109220</xdr:rowOff>
    </xdr:from>
    <xdr:to>
      <xdr:col>6</xdr:col>
      <xdr:colOff>38100</xdr:colOff>
      <xdr:row>83</xdr:row>
      <xdr:rowOff>39370</xdr:rowOff>
    </xdr:to>
    <xdr:sp macro="" textlink="">
      <xdr:nvSpPr>
        <xdr:cNvPr id="310" name="楕円 309">
          <a:extLst>
            <a:ext uri="{FF2B5EF4-FFF2-40B4-BE49-F238E27FC236}">
              <a16:creationId xmlns:a16="http://schemas.microsoft.com/office/drawing/2014/main" id="{2EB18427-0D01-4D24-96AA-FE041C9A0C03}"/>
            </a:ext>
          </a:extLst>
        </xdr:cNvPr>
        <xdr:cNvSpPr/>
      </xdr:nvSpPr>
      <xdr:spPr>
        <a:xfrm>
          <a:off x="107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160020</xdr:rowOff>
    </xdr:from>
    <xdr:to>
      <xdr:col>10</xdr:col>
      <xdr:colOff>114300</xdr:colOff>
      <xdr:row>83</xdr:row>
      <xdr:rowOff>20955</xdr:rowOff>
    </xdr:to>
    <xdr:cxnSp macro="">
      <xdr:nvCxnSpPr>
        <xdr:cNvPr id="311" name="直線コネクタ 310">
          <a:extLst>
            <a:ext uri="{FF2B5EF4-FFF2-40B4-BE49-F238E27FC236}">
              <a16:creationId xmlns:a16="http://schemas.microsoft.com/office/drawing/2014/main" id="{9EECE0FA-E2A4-4ACD-8B32-A04C87B5B7FE}"/>
            </a:ext>
          </a:extLst>
        </xdr:cNvPr>
        <xdr:cNvCxnSpPr/>
      </xdr:nvCxnSpPr>
      <xdr:spPr>
        <a:xfrm>
          <a:off x="1130300" y="14218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203B1D4F-1439-4300-B5B5-BC5125F04944}"/>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3" name="n_2aveValue【福祉施設】&#10;有形固定資産減価償却率">
          <a:extLst>
            <a:ext uri="{FF2B5EF4-FFF2-40B4-BE49-F238E27FC236}">
              <a16:creationId xmlns:a16="http://schemas.microsoft.com/office/drawing/2014/main" id="{6C741410-EB99-477A-9958-A17A01DFCFC4}"/>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14" name="n_3aveValue【福祉施設】&#10;有形固定資産減価償却率">
          <a:extLst>
            <a:ext uri="{FF2B5EF4-FFF2-40B4-BE49-F238E27FC236}">
              <a16:creationId xmlns:a16="http://schemas.microsoft.com/office/drawing/2014/main" id="{13340054-A7B7-47EA-90A8-A55CD3687F48}"/>
            </a:ext>
          </a:extLst>
        </xdr:cNvPr>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21607</xdr:rowOff>
    </xdr:from>
    <xdr:ext cx="405111" cy="259045"/>
    <xdr:sp macro="" textlink="">
      <xdr:nvSpPr>
        <xdr:cNvPr id="315" name="n_4aveValue【福祉施設】&#10;有形固定資産減価償却率">
          <a:extLst>
            <a:ext uri="{FF2B5EF4-FFF2-40B4-BE49-F238E27FC236}">
              <a16:creationId xmlns:a16="http://schemas.microsoft.com/office/drawing/2014/main" id="{7C4603A6-57BE-463E-9BB9-0353E44AA98D}"/>
            </a:ext>
          </a:extLst>
        </xdr:cNvPr>
        <xdr:cNvSpPr txBox="1"/>
      </xdr:nvSpPr>
      <xdr:spPr>
        <a:xfrm>
          <a:off x="927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316" name="n_1mainValue【福祉施設】&#10;有形固定資産減価償却率">
          <a:extLst>
            <a:ext uri="{FF2B5EF4-FFF2-40B4-BE49-F238E27FC236}">
              <a16:creationId xmlns:a16="http://schemas.microsoft.com/office/drawing/2014/main" id="{14E1C174-4F74-4CFC-ABA0-C8D81F1C29A9}"/>
            </a:ext>
          </a:extLst>
        </xdr:cNvPr>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97172</xdr:rowOff>
    </xdr:from>
    <xdr:ext cx="405111" cy="259045"/>
    <xdr:sp macro="" textlink="">
      <xdr:nvSpPr>
        <xdr:cNvPr id="317" name="n_2mainValue【福祉施設】&#10;有形固定資産減価償却率">
          <a:extLst>
            <a:ext uri="{FF2B5EF4-FFF2-40B4-BE49-F238E27FC236}">
              <a16:creationId xmlns:a16="http://schemas.microsoft.com/office/drawing/2014/main" id="{FFDF258B-9726-445E-BFCB-BC615CA77070}"/>
            </a:ext>
          </a:extLst>
        </xdr:cNvPr>
        <xdr:cNvSpPr txBox="1"/>
      </xdr:nvSpPr>
      <xdr:spPr>
        <a:xfrm>
          <a:off x="2705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8" name="n_3mainValue【福祉施設】&#10;有形固定資産減価償却率">
          <a:extLst>
            <a:ext uri="{FF2B5EF4-FFF2-40B4-BE49-F238E27FC236}">
              <a16:creationId xmlns:a16="http://schemas.microsoft.com/office/drawing/2014/main" id="{5BAFF17E-341F-4F5C-BF71-D4D5634F19D1}"/>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30497</xdr:rowOff>
    </xdr:from>
    <xdr:ext cx="405111" cy="259045"/>
    <xdr:sp macro="" textlink="">
      <xdr:nvSpPr>
        <xdr:cNvPr id="319" name="n_4mainValue【福祉施設】&#10;有形固定資産減価償却率">
          <a:extLst>
            <a:ext uri="{FF2B5EF4-FFF2-40B4-BE49-F238E27FC236}">
              <a16:creationId xmlns:a16="http://schemas.microsoft.com/office/drawing/2014/main" id="{8AF492D9-035B-40B3-A172-BE513C32D2C5}"/>
            </a:ext>
          </a:extLst>
        </xdr:cNvPr>
        <xdr:cNvSpPr txBox="1"/>
      </xdr:nvSpPr>
      <xdr:spPr>
        <a:xfrm>
          <a:off x="927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5E12FC0-F14E-4D76-BEAF-88AD284E17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92CD14E-A75D-4932-ABB2-452191F274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B82864D-D003-485A-81CB-A081F6CE03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9AF3F46-CA80-49ED-822D-F0E6D64F55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FC0359C-0C4F-4BD4-92FD-3D445D2F0E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38961EC-657B-4C1A-B821-86A4205B412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39E005D-DF0E-4E21-8389-2E16D53784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6522ACD-28C3-4702-BD6B-591E822B7D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2EE75A3-E865-4004-83B9-CAEF31ACD8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BAB3608-8D93-44FA-9E77-414B0A46C2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8B7DA4E5-8907-4FDE-8A77-893944903D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795A5DBC-81A9-4BF4-B889-E9366581D90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7580D723-17AB-40D0-B290-C2B26F118F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21211CA0-8FB0-4901-A32A-9B385E1F2FC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3C0BA1F5-4A5F-4046-909D-861D99FEF22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EEDAFF7C-8AAD-4C98-9DE2-583A21FAF88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952FEBDD-9F4A-4F0D-ACFC-8F936909B30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A2AED08F-394A-4219-91DC-27A1A2891FC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DAFC971-0F9B-4B72-9762-3428F37A6A8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C8BAC46D-9373-4AD7-A91D-5B033357F89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730C7A3-99B1-4A1D-B60B-CBD19DB8C2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436442E9-5768-42CF-BB80-DBFEF286028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5204C79D-B2A7-4A54-8600-4DF0B64B88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id="{165BF537-75B5-4B36-8768-CF480084DE1B}"/>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id="{49888821-3252-4AA2-AC08-DB6885883E0C}"/>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id="{A7C93D2C-D487-438E-BAAE-CC6C023D1372}"/>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id="{92036545-6736-465C-8A09-39F2DB9DC65F}"/>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id="{804892AF-568C-4240-930D-633C553C1D76}"/>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a:extLst>
            <a:ext uri="{FF2B5EF4-FFF2-40B4-BE49-F238E27FC236}">
              <a16:creationId xmlns:a16="http://schemas.microsoft.com/office/drawing/2014/main" id="{BF5DBD67-B9AA-4773-817D-2B7C0E420F1F}"/>
            </a:ext>
          </a:extLst>
        </xdr:cNvPr>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id="{BDB489ED-5383-4FC5-937B-C8AF080C8783}"/>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id="{19549F7A-91D4-4C72-9B8B-F2034051CBCE}"/>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2539</xdr:rowOff>
    </xdr:from>
    <xdr:to>
      <xdr:col>46</xdr:col>
      <xdr:colOff>38100</xdr:colOff>
      <xdr:row>85</xdr:row>
      <xdr:rowOff>104139</xdr:rowOff>
    </xdr:to>
    <xdr:sp macro="" textlink="">
      <xdr:nvSpPr>
        <xdr:cNvPr id="351" name="フローチャート: 判断 350">
          <a:extLst>
            <a:ext uri="{FF2B5EF4-FFF2-40B4-BE49-F238E27FC236}">
              <a16:creationId xmlns:a16="http://schemas.microsoft.com/office/drawing/2014/main" id="{F63B5597-437C-4683-B0D1-5AAF5CD815E6}"/>
            </a:ext>
          </a:extLst>
        </xdr:cNvPr>
        <xdr:cNvSpPr/>
      </xdr:nvSpPr>
      <xdr:spPr>
        <a:xfrm>
          <a:off x="8699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2539</xdr:rowOff>
    </xdr:from>
    <xdr:to>
      <xdr:col>41</xdr:col>
      <xdr:colOff>101600</xdr:colOff>
      <xdr:row>85</xdr:row>
      <xdr:rowOff>104139</xdr:rowOff>
    </xdr:to>
    <xdr:sp macro="" textlink="">
      <xdr:nvSpPr>
        <xdr:cNvPr id="352" name="フローチャート: 判断 351">
          <a:extLst>
            <a:ext uri="{FF2B5EF4-FFF2-40B4-BE49-F238E27FC236}">
              <a16:creationId xmlns:a16="http://schemas.microsoft.com/office/drawing/2014/main" id="{B2BABDAB-506C-4E00-9C57-9EFE9DBD0E31}"/>
            </a:ext>
          </a:extLst>
        </xdr:cNvPr>
        <xdr:cNvSpPr/>
      </xdr:nvSpPr>
      <xdr:spPr>
        <a:xfrm>
          <a:off x="7810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3" name="フローチャート: 判断 352">
          <a:extLst>
            <a:ext uri="{FF2B5EF4-FFF2-40B4-BE49-F238E27FC236}">
              <a16:creationId xmlns:a16="http://schemas.microsoft.com/office/drawing/2014/main" id="{77F2E03E-7541-44AB-AF5F-FC0177198A5D}"/>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8E2F1D-D8D0-4CDE-99DC-3E638EA4E6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C4130C-1878-41C9-BF45-5B79946698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B3DC84A-4E9C-4311-BFEC-AC57C904007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E807BD8-0CEE-46BF-83EA-AE0BECBF59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77C7B8D-754D-4A6B-BD19-328C8B542C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xdr:rowOff>
    </xdr:from>
    <xdr:to>
      <xdr:col>55</xdr:col>
      <xdr:colOff>50800</xdr:colOff>
      <xdr:row>83</xdr:row>
      <xdr:rowOff>115570</xdr:rowOff>
    </xdr:to>
    <xdr:sp macro="" textlink="">
      <xdr:nvSpPr>
        <xdr:cNvPr id="359" name="楕円 358">
          <a:extLst>
            <a:ext uri="{FF2B5EF4-FFF2-40B4-BE49-F238E27FC236}">
              <a16:creationId xmlns:a16="http://schemas.microsoft.com/office/drawing/2014/main" id="{BBD79248-23FB-4949-803A-68E66D32A47D}"/>
            </a:ext>
          </a:extLst>
        </xdr:cNvPr>
        <xdr:cNvSpPr/>
      </xdr:nvSpPr>
      <xdr:spPr>
        <a:xfrm>
          <a:off x="10426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36847</xdr:rowOff>
    </xdr:from>
    <xdr:ext cx="469744" cy="259045"/>
    <xdr:sp macro="" textlink="">
      <xdr:nvSpPr>
        <xdr:cNvPr id="360" name="【福祉施設】&#10;一人当たり面積該当値テキスト">
          <a:extLst>
            <a:ext uri="{FF2B5EF4-FFF2-40B4-BE49-F238E27FC236}">
              <a16:creationId xmlns:a16="http://schemas.microsoft.com/office/drawing/2014/main" id="{9A0128BA-8EF2-4991-898C-0B6FF89E04D8}"/>
            </a:ext>
          </a:extLst>
        </xdr:cNvPr>
        <xdr:cNvSpPr txBox="1"/>
      </xdr:nvSpPr>
      <xdr:spPr>
        <a:xfrm>
          <a:off x="10515600"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25400</xdr:rowOff>
    </xdr:from>
    <xdr:to>
      <xdr:col>50</xdr:col>
      <xdr:colOff>165100</xdr:colOff>
      <xdr:row>83</xdr:row>
      <xdr:rowOff>127000</xdr:rowOff>
    </xdr:to>
    <xdr:sp macro="" textlink="">
      <xdr:nvSpPr>
        <xdr:cNvPr id="361" name="楕円 360">
          <a:extLst>
            <a:ext uri="{FF2B5EF4-FFF2-40B4-BE49-F238E27FC236}">
              <a16:creationId xmlns:a16="http://schemas.microsoft.com/office/drawing/2014/main" id="{366F5924-FC26-47B0-AF2E-E644AC3B464E}"/>
            </a:ext>
          </a:extLst>
        </xdr:cNvPr>
        <xdr:cNvSpPr/>
      </xdr:nvSpPr>
      <xdr:spPr>
        <a:xfrm>
          <a:off x="958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64770</xdr:rowOff>
    </xdr:from>
    <xdr:to>
      <xdr:col>55</xdr:col>
      <xdr:colOff>0</xdr:colOff>
      <xdr:row>83</xdr:row>
      <xdr:rowOff>76200</xdr:rowOff>
    </xdr:to>
    <xdr:cxnSp macro="">
      <xdr:nvCxnSpPr>
        <xdr:cNvPr id="362" name="直線コネクタ 361">
          <a:extLst>
            <a:ext uri="{FF2B5EF4-FFF2-40B4-BE49-F238E27FC236}">
              <a16:creationId xmlns:a16="http://schemas.microsoft.com/office/drawing/2014/main" id="{27E6F496-1480-4349-ABF0-80DEA18722D3}"/>
            </a:ext>
          </a:extLst>
        </xdr:cNvPr>
        <xdr:cNvCxnSpPr/>
      </xdr:nvCxnSpPr>
      <xdr:spPr>
        <a:xfrm flipV="1">
          <a:off x="9639300" y="14295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63" name="楕円 362">
          <a:extLst>
            <a:ext uri="{FF2B5EF4-FFF2-40B4-BE49-F238E27FC236}">
              <a16:creationId xmlns:a16="http://schemas.microsoft.com/office/drawing/2014/main" id="{AA60A503-559A-4945-A603-B64E62E1A85E}"/>
            </a:ext>
          </a:extLst>
        </xdr:cNvPr>
        <xdr:cNvSpPr/>
      </xdr:nvSpPr>
      <xdr:spPr>
        <a:xfrm>
          <a:off x="869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76200</xdr:rowOff>
    </xdr:from>
    <xdr:to>
      <xdr:col>50</xdr:col>
      <xdr:colOff>114300</xdr:colOff>
      <xdr:row>83</xdr:row>
      <xdr:rowOff>83820</xdr:rowOff>
    </xdr:to>
    <xdr:cxnSp macro="">
      <xdr:nvCxnSpPr>
        <xdr:cNvPr id="364" name="直線コネクタ 363">
          <a:extLst>
            <a:ext uri="{FF2B5EF4-FFF2-40B4-BE49-F238E27FC236}">
              <a16:creationId xmlns:a16="http://schemas.microsoft.com/office/drawing/2014/main" id="{791B0B73-87A7-4B76-A273-3C2912404B11}"/>
            </a:ext>
          </a:extLst>
        </xdr:cNvPr>
        <xdr:cNvCxnSpPr/>
      </xdr:nvCxnSpPr>
      <xdr:spPr>
        <a:xfrm flipV="1">
          <a:off x="8750300" y="1430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36830</xdr:rowOff>
    </xdr:from>
    <xdr:to>
      <xdr:col>41</xdr:col>
      <xdr:colOff>101600</xdr:colOff>
      <xdr:row>83</xdr:row>
      <xdr:rowOff>138430</xdr:rowOff>
    </xdr:to>
    <xdr:sp macro="" textlink="">
      <xdr:nvSpPr>
        <xdr:cNvPr id="365" name="楕円 364">
          <a:extLst>
            <a:ext uri="{FF2B5EF4-FFF2-40B4-BE49-F238E27FC236}">
              <a16:creationId xmlns:a16="http://schemas.microsoft.com/office/drawing/2014/main" id="{6196E341-C5B1-44F5-A3F7-B0C0E7BCAECC}"/>
            </a:ext>
          </a:extLst>
        </xdr:cNvPr>
        <xdr:cNvSpPr/>
      </xdr:nvSpPr>
      <xdr:spPr>
        <a:xfrm>
          <a:off x="781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87630</xdr:rowOff>
    </xdr:to>
    <xdr:cxnSp macro="">
      <xdr:nvCxnSpPr>
        <xdr:cNvPr id="366" name="直線コネクタ 365">
          <a:extLst>
            <a:ext uri="{FF2B5EF4-FFF2-40B4-BE49-F238E27FC236}">
              <a16:creationId xmlns:a16="http://schemas.microsoft.com/office/drawing/2014/main" id="{D840CF94-A51A-42D0-9549-902BBA9B3C1E}"/>
            </a:ext>
          </a:extLst>
        </xdr:cNvPr>
        <xdr:cNvCxnSpPr/>
      </xdr:nvCxnSpPr>
      <xdr:spPr>
        <a:xfrm flipV="1">
          <a:off x="7861300" y="1431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7" name="楕円 366">
          <a:extLst>
            <a:ext uri="{FF2B5EF4-FFF2-40B4-BE49-F238E27FC236}">
              <a16:creationId xmlns:a16="http://schemas.microsoft.com/office/drawing/2014/main" id="{EB50738C-E717-4D4D-AB5A-E9F4C815E602}"/>
            </a:ext>
          </a:extLst>
        </xdr:cNvPr>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87630</xdr:rowOff>
    </xdr:from>
    <xdr:to>
      <xdr:col>41</xdr:col>
      <xdr:colOff>50800</xdr:colOff>
      <xdr:row>83</xdr:row>
      <xdr:rowOff>95250</xdr:rowOff>
    </xdr:to>
    <xdr:cxnSp macro="">
      <xdr:nvCxnSpPr>
        <xdr:cNvPr id="368" name="直線コネクタ 367">
          <a:extLst>
            <a:ext uri="{FF2B5EF4-FFF2-40B4-BE49-F238E27FC236}">
              <a16:creationId xmlns:a16="http://schemas.microsoft.com/office/drawing/2014/main" id="{DEA8222D-39E8-4F6E-ADAA-E918F46DE748}"/>
            </a:ext>
          </a:extLst>
        </xdr:cNvPr>
        <xdr:cNvCxnSpPr/>
      </xdr:nvCxnSpPr>
      <xdr:spPr>
        <a:xfrm flipV="1">
          <a:off x="6972300" y="1431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a:extLst>
            <a:ext uri="{FF2B5EF4-FFF2-40B4-BE49-F238E27FC236}">
              <a16:creationId xmlns:a16="http://schemas.microsoft.com/office/drawing/2014/main" id="{EEBD148E-7927-4EA8-BA21-0DAEFA3FC3A2}"/>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95266</xdr:rowOff>
    </xdr:from>
    <xdr:ext cx="469744" cy="259045"/>
    <xdr:sp macro="" textlink="">
      <xdr:nvSpPr>
        <xdr:cNvPr id="370" name="n_2aveValue【福祉施設】&#10;一人当たり面積">
          <a:extLst>
            <a:ext uri="{FF2B5EF4-FFF2-40B4-BE49-F238E27FC236}">
              <a16:creationId xmlns:a16="http://schemas.microsoft.com/office/drawing/2014/main" id="{BC03631D-105B-4334-9BF3-C6CBE257B8B6}"/>
            </a:ext>
          </a:extLst>
        </xdr:cNvPr>
        <xdr:cNvSpPr txBox="1"/>
      </xdr:nvSpPr>
      <xdr:spPr>
        <a:xfrm>
          <a:off x="8515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95266</xdr:rowOff>
    </xdr:from>
    <xdr:ext cx="469744" cy="259045"/>
    <xdr:sp macro="" textlink="">
      <xdr:nvSpPr>
        <xdr:cNvPr id="371" name="n_3aveValue【福祉施設】&#10;一人当たり面積">
          <a:extLst>
            <a:ext uri="{FF2B5EF4-FFF2-40B4-BE49-F238E27FC236}">
              <a16:creationId xmlns:a16="http://schemas.microsoft.com/office/drawing/2014/main" id="{0715A079-40C8-4F5A-9DD0-47121BD4EBF6}"/>
            </a:ext>
          </a:extLst>
        </xdr:cNvPr>
        <xdr:cNvSpPr txBox="1"/>
      </xdr:nvSpPr>
      <xdr:spPr>
        <a:xfrm>
          <a:off x="7626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2" name="n_4aveValue【福祉施設】&#10;一人当たり面積">
          <a:extLst>
            <a:ext uri="{FF2B5EF4-FFF2-40B4-BE49-F238E27FC236}">
              <a16:creationId xmlns:a16="http://schemas.microsoft.com/office/drawing/2014/main" id="{ABFD1067-7B28-412C-BA98-30FD4CF2C370}"/>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143527</xdr:rowOff>
    </xdr:from>
    <xdr:ext cx="469744" cy="259045"/>
    <xdr:sp macro="" textlink="">
      <xdr:nvSpPr>
        <xdr:cNvPr id="373" name="n_1mainValue【福祉施設】&#10;一人当たり面積">
          <a:extLst>
            <a:ext uri="{FF2B5EF4-FFF2-40B4-BE49-F238E27FC236}">
              <a16:creationId xmlns:a16="http://schemas.microsoft.com/office/drawing/2014/main" id="{E35E1FF1-B309-4639-ACBD-50C6F296F64B}"/>
            </a:ext>
          </a:extLst>
        </xdr:cNvPr>
        <xdr:cNvSpPr txBox="1"/>
      </xdr:nvSpPr>
      <xdr:spPr>
        <a:xfrm>
          <a:off x="9391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151147</xdr:rowOff>
    </xdr:from>
    <xdr:ext cx="469744" cy="259045"/>
    <xdr:sp macro="" textlink="">
      <xdr:nvSpPr>
        <xdr:cNvPr id="374" name="n_2mainValue【福祉施設】&#10;一人当たり面積">
          <a:extLst>
            <a:ext uri="{FF2B5EF4-FFF2-40B4-BE49-F238E27FC236}">
              <a16:creationId xmlns:a16="http://schemas.microsoft.com/office/drawing/2014/main" id="{D1A75925-FB07-4F9D-A742-673B0D18544E}"/>
            </a:ext>
          </a:extLst>
        </xdr:cNvPr>
        <xdr:cNvSpPr txBox="1"/>
      </xdr:nvSpPr>
      <xdr:spPr>
        <a:xfrm>
          <a:off x="8515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154957</xdr:rowOff>
    </xdr:from>
    <xdr:ext cx="469744" cy="259045"/>
    <xdr:sp macro="" textlink="">
      <xdr:nvSpPr>
        <xdr:cNvPr id="375" name="n_3mainValue【福祉施設】&#10;一人当たり面積">
          <a:extLst>
            <a:ext uri="{FF2B5EF4-FFF2-40B4-BE49-F238E27FC236}">
              <a16:creationId xmlns:a16="http://schemas.microsoft.com/office/drawing/2014/main" id="{A52B877C-3B8D-4F8D-9760-F78A42DFE132}"/>
            </a:ext>
          </a:extLst>
        </xdr:cNvPr>
        <xdr:cNvSpPr txBox="1"/>
      </xdr:nvSpPr>
      <xdr:spPr>
        <a:xfrm>
          <a:off x="7626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6" name="n_4mainValue【福祉施設】&#10;一人当たり面積">
          <a:extLst>
            <a:ext uri="{FF2B5EF4-FFF2-40B4-BE49-F238E27FC236}">
              <a16:creationId xmlns:a16="http://schemas.microsoft.com/office/drawing/2014/main" id="{ED277376-3F2F-4A69-B947-D3096D9ABA81}"/>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3903DE4-B436-4298-850C-35531AEE03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9415EEA-EB72-4649-80BF-E1A6CFCE34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5DE8568-986E-432C-9191-E32F59B59F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4440305-AB6C-4B18-B808-DE6A2737D7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C830EB3-0569-4EC0-82C0-D409CA238B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33294B7-A4B2-4E42-BD0D-BE5987109F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3130949-C898-4F5A-A7F1-BE0D135840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CABEC7C-828D-424D-9807-FCFAC0DF932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99FE84A-3733-4D5C-929A-6BD9D41E0D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C5F0873-2DE4-4699-BCF9-A709B2C0651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3210BBB-C906-41E8-A1AD-F5CEFF3F29E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8CB60258-1261-4E63-8337-A2685B2709C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F8571B9D-9C00-40BA-B710-9D43E9AA8A0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40DD00A2-ED5A-45CB-AC09-A27B5047995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B5DCA75B-0A17-418D-953E-1899B098D76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D3FE8C0A-375B-432C-8793-37DE6603E36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271F0CE1-592A-47A7-85E2-AD975A32597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6B8D9F42-CAA1-4642-8E2C-9035C9B8E1E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AEE862D3-A434-4D40-A0A2-8F9413F6E6F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28139BE-BF9D-4C1F-ABE2-82AA6C53589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7111C366-586A-42A5-B071-8A5AECF389B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BFF65D-7676-49E6-B8AC-15A45BDEF9A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2B9C2A0B-8F45-416F-B475-082222A4B68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34440DEB-32DC-459F-84C5-E3DA67590B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25D2A2D0-0738-473D-BF51-14DC591D8C0F}"/>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3E55C8DA-E900-4F4E-8A9D-C9228CCD066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9F3091D8-CAAF-4265-9EDF-B1FC70A9FC9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FE50D81-555C-4BD3-96DB-2CDE3163C857}"/>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id="{F06C6CB5-B3B8-4F30-9F85-22235BFFCE71}"/>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61B05BC7-8CA0-4E8C-ACB3-19AB1838F17E}"/>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id="{DABBC233-9D54-4294-9BF9-6B4ADCF7B683}"/>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id="{BA7A3EBB-5165-447E-BA97-85373C8499CA}"/>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9" name="フローチャート: 判断 408">
          <a:extLst>
            <a:ext uri="{FF2B5EF4-FFF2-40B4-BE49-F238E27FC236}">
              <a16:creationId xmlns:a16="http://schemas.microsoft.com/office/drawing/2014/main" id="{BF1F6CF5-69ED-4DEC-A81A-D4A767B84813}"/>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166370</xdr:rowOff>
    </xdr:from>
    <xdr:to>
      <xdr:col>10</xdr:col>
      <xdr:colOff>165100</xdr:colOff>
      <xdr:row>103</xdr:row>
      <xdr:rowOff>96520</xdr:rowOff>
    </xdr:to>
    <xdr:sp macro="" textlink="">
      <xdr:nvSpPr>
        <xdr:cNvPr id="410" name="フローチャート: 判断 409">
          <a:extLst>
            <a:ext uri="{FF2B5EF4-FFF2-40B4-BE49-F238E27FC236}">
              <a16:creationId xmlns:a16="http://schemas.microsoft.com/office/drawing/2014/main" id="{ED0BE224-43AE-4324-BEB3-74291EABC228}"/>
            </a:ext>
          </a:extLst>
        </xdr:cNvPr>
        <xdr:cNvSpPr/>
      </xdr:nvSpPr>
      <xdr:spPr>
        <a:xfrm>
          <a:off x="1968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122555</xdr:rowOff>
    </xdr:from>
    <xdr:to>
      <xdr:col>6</xdr:col>
      <xdr:colOff>38100</xdr:colOff>
      <xdr:row>103</xdr:row>
      <xdr:rowOff>52705</xdr:rowOff>
    </xdr:to>
    <xdr:sp macro="" textlink="">
      <xdr:nvSpPr>
        <xdr:cNvPr id="411" name="フローチャート: 判断 410">
          <a:extLst>
            <a:ext uri="{FF2B5EF4-FFF2-40B4-BE49-F238E27FC236}">
              <a16:creationId xmlns:a16="http://schemas.microsoft.com/office/drawing/2014/main" id="{0227BC94-6D1A-43FE-ADE2-88ECEFFAB48A}"/>
            </a:ext>
          </a:extLst>
        </xdr:cNvPr>
        <xdr:cNvSpPr/>
      </xdr:nvSpPr>
      <xdr:spPr>
        <a:xfrm>
          <a:off x="1079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B3F440F-4B7C-4FDF-8893-88E7FC32641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B149864-A2CC-4541-B47E-C9634E1421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E2DCB95-052A-44F0-AD94-8C902A6451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B6A344F-F666-4024-9A97-61FF519278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1B772CD-7D1C-438E-9D5C-B85391C63F1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122555</xdr:rowOff>
    </xdr:from>
    <xdr:to>
      <xdr:col>24</xdr:col>
      <xdr:colOff>114300</xdr:colOff>
      <xdr:row>107</xdr:row>
      <xdr:rowOff>52705</xdr:rowOff>
    </xdr:to>
    <xdr:sp macro="" textlink="">
      <xdr:nvSpPr>
        <xdr:cNvPr id="417" name="楕円 416">
          <a:extLst>
            <a:ext uri="{FF2B5EF4-FFF2-40B4-BE49-F238E27FC236}">
              <a16:creationId xmlns:a16="http://schemas.microsoft.com/office/drawing/2014/main" id="{2BD3D66E-452D-46A2-A742-BF3A75E09F67}"/>
            </a:ext>
          </a:extLst>
        </xdr:cNvPr>
        <xdr:cNvSpPr/>
      </xdr:nvSpPr>
      <xdr:spPr>
        <a:xfrm>
          <a:off x="4584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100982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F3809718-A53C-4C68-9840-89B3E1A2AC50}"/>
            </a:ext>
          </a:extLst>
        </xdr:cNvPr>
        <xdr:cNvSpPr txBox="1"/>
      </xdr:nvSpPr>
      <xdr:spPr>
        <a:xfrm>
          <a:off x="467360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107314</xdr:rowOff>
    </xdr:from>
    <xdr:to>
      <xdr:col>20</xdr:col>
      <xdr:colOff>38100</xdr:colOff>
      <xdr:row>107</xdr:row>
      <xdr:rowOff>37464</xdr:rowOff>
    </xdr:to>
    <xdr:sp macro="" textlink="">
      <xdr:nvSpPr>
        <xdr:cNvPr id="419" name="楕円 418">
          <a:extLst>
            <a:ext uri="{FF2B5EF4-FFF2-40B4-BE49-F238E27FC236}">
              <a16:creationId xmlns:a16="http://schemas.microsoft.com/office/drawing/2014/main" id="{A13CA474-C703-4BAD-B217-1958FD79AD03}"/>
            </a:ext>
          </a:extLst>
        </xdr:cNvPr>
        <xdr:cNvSpPr/>
      </xdr:nvSpPr>
      <xdr:spPr>
        <a:xfrm>
          <a:off x="3746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158114</xdr:rowOff>
    </xdr:from>
    <xdr:to>
      <xdr:col>24</xdr:col>
      <xdr:colOff>63500</xdr:colOff>
      <xdr:row>107</xdr:row>
      <xdr:rowOff>1905</xdr:rowOff>
    </xdr:to>
    <xdr:cxnSp macro="">
      <xdr:nvCxnSpPr>
        <xdr:cNvPr id="420" name="直線コネクタ 419">
          <a:extLst>
            <a:ext uri="{FF2B5EF4-FFF2-40B4-BE49-F238E27FC236}">
              <a16:creationId xmlns:a16="http://schemas.microsoft.com/office/drawing/2014/main" id="{0AA1FD91-70F1-496C-B238-A625044E53C9}"/>
            </a:ext>
          </a:extLst>
        </xdr:cNvPr>
        <xdr:cNvCxnSpPr/>
      </xdr:nvCxnSpPr>
      <xdr:spPr>
        <a:xfrm>
          <a:off x="3797300" y="1833181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92075</xdr:rowOff>
    </xdr:from>
    <xdr:to>
      <xdr:col>15</xdr:col>
      <xdr:colOff>101600</xdr:colOff>
      <xdr:row>107</xdr:row>
      <xdr:rowOff>22225</xdr:rowOff>
    </xdr:to>
    <xdr:sp macro="" textlink="">
      <xdr:nvSpPr>
        <xdr:cNvPr id="421" name="楕円 420">
          <a:extLst>
            <a:ext uri="{FF2B5EF4-FFF2-40B4-BE49-F238E27FC236}">
              <a16:creationId xmlns:a16="http://schemas.microsoft.com/office/drawing/2014/main" id="{31C64BFD-6B8A-4087-884E-CD34F83F9B7A}"/>
            </a:ext>
          </a:extLst>
        </xdr:cNvPr>
        <xdr:cNvSpPr/>
      </xdr:nvSpPr>
      <xdr:spPr>
        <a:xfrm>
          <a:off x="2857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142875</xdr:rowOff>
    </xdr:from>
    <xdr:to>
      <xdr:col>19</xdr:col>
      <xdr:colOff>177800</xdr:colOff>
      <xdr:row>106</xdr:row>
      <xdr:rowOff>158114</xdr:rowOff>
    </xdr:to>
    <xdr:cxnSp macro="">
      <xdr:nvCxnSpPr>
        <xdr:cNvPr id="422" name="直線コネクタ 421">
          <a:extLst>
            <a:ext uri="{FF2B5EF4-FFF2-40B4-BE49-F238E27FC236}">
              <a16:creationId xmlns:a16="http://schemas.microsoft.com/office/drawing/2014/main" id="{EC8F7543-B034-45E7-8DF9-BD02850B6027}"/>
            </a:ext>
          </a:extLst>
        </xdr:cNvPr>
        <xdr:cNvCxnSpPr/>
      </xdr:nvCxnSpPr>
      <xdr:spPr>
        <a:xfrm>
          <a:off x="2908300" y="183165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76836</xdr:rowOff>
    </xdr:from>
    <xdr:to>
      <xdr:col>10</xdr:col>
      <xdr:colOff>165100</xdr:colOff>
      <xdr:row>107</xdr:row>
      <xdr:rowOff>6986</xdr:rowOff>
    </xdr:to>
    <xdr:sp macro="" textlink="">
      <xdr:nvSpPr>
        <xdr:cNvPr id="423" name="楕円 422">
          <a:extLst>
            <a:ext uri="{FF2B5EF4-FFF2-40B4-BE49-F238E27FC236}">
              <a16:creationId xmlns:a16="http://schemas.microsoft.com/office/drawing/2014/main" id="{6D25097D-4B44-4009-9622-7B9D92D1CE68}"/>
            </a:ext>
          </a:extLst>
        </xdr:cNvPr>
        <xdr:cNvSpPr/>
      </xdr:nvSpPr>
      <xdr:spPr>
        <a:xfrm>
          <a:off x="196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127636</xdr:rowOff>
    </xdr:from>
    <xdr:to>
      <xdr:col>15</xdr:col>
      <xdr:colOff>50800</xdr:colOff>
      <xdr:row>106</xdr:row>
      <xdr:rowOff>142875</xdr:rowOff>
    </xdr:to>
    <xdr:cxnSp macro="">
      <xdr:nvCxnSpPr>
        <xdr:cNvPr id="424" name="直線コネクタ 423">
          <a:extLst>
            <a:ext uri="{FF2B5EF4-FFF2-40B4-BE49-F238E27FC236}">
              <a16:creationId xmlns:a16="http://schemas.microsoft.com/office/drawing/2014/main" id="{CE46720B-3905-481C-B383-A8A7EC30B0A0}"/>
            </a:ext>
          </a:extLst>
        </xdr:cNvPr>
        <xdr:cNvCxnSpPr/>
      </xdr:nvCxnSpPr>
      <xdr:spPr>
        <a:xfrm>
          <a:off x="2019300" y="183013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33020</xdr:rowOff>
    </xdr:from>
    <xdr:to>
      <xdr:col>6</xdr:col>
      <xdr:colOff>38100</xdr:colOff>
      <xdr:row>106</xdr:row>
      <xdr:rowOff>134620</xdr:rowOff>
    </xdr:to>
    <xdr:sp macro="" textlink="">
      <xdr:nvSpPr>
        <xdr:cNvPr id="425" name="楕円 424">
          <a:extLst>
            <a:ext uri="{FF2B5EF4-FFF2-40B4-BE49-F238E27FC236}">
              <a16:creationId xmlns:a16="http://schemas.microsoft.com/office/drawing/2014/main" id="{1907F4B7-A59F-4008-BFA3-A72E3F1EC3A1}"/>
            </a:ext>
          </a:extLst>
        </xdr:cNvPr>
        <xdr:cNvSpPr/>
      </xdr:nvSpPr>
      <xdr:spPr>
        <a:xfrm>
          <a:off x="107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83820</xdr:rowOff>
    </xdr:from>
    <xdr:to>
      <xdr:col>10</xdr:col>
      <xdr:colOff>114300</xdr:colOff>
      <xdr:row>106</xdr:row>
      <xdr:rowOff>127636</xdr:rowOff>
    </xdr:to>
    <xdr:cxnSp macro="">
      <xdr:nvCxnSpPr>
        <xdr:cNvPr id="426" name="直線コネクタ 425">
          <a:extLst>
            <a:ext uri="{FF2B5EF4-FFF2-40B4-BE49-F238E27FC236}">
              <a16:creationId xmlns:a16="http://schemas.microsoft.com/office/drawing/2014/main" id="{C5AD9A0C-D3CC-4DAA-8B2A-AD1BADCDFE07}"/>
            </a:ext>
          </a:extLst>
        </xdr:cNvPr>
        <xdr:cNvCxnSpPr/>
      </xdr:nvCxnSpPr>
      <xdr:spPr>
        <a:xfrm>
          <a:off x="1130300" y="182575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id="{FEF05FE5-6352-495B-B03B-CBAC5298BAE0}"/>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8" name="n_2aveValue【市民会館】&#10;有形固定資産減価償却率">
          <a:extLst>
            <a:ext uri="{FF2B5EF4-FFF2-40B4-BE49-F238E27FC236}">
              <a16:creationId xmlns:a16="http://schemas.microsoft.com/office/drawing/2014/main" id="{974B7106-CB2D-4FA0-BD60-6CBC401BDAFC}"/>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113047</xdr:rowOff>
    </xdr:from>
    <xdr:ext cx="405111" cy="259045"/>
    <xdr:sp macro="" textlink="">
      <xdr:nvSpPr>
        <xdr:cNvPr id="429" name="n_3aveValue【市民会館】&#10;有形固定資産減価償却率">
          <a:extLst>
            <a:ext uri="{FF2B5EF4-FFF2-40B4-BE49-F238E27FC236}">
              <a16:creationId xmlns:a16="http://schemas.microsoft.com/office/drawing/2014/main" id="{771D82F7-DA11-4646-8670-B3912E4D5C92}"/>
            </a:ext>
          </a:extLst>
        </xdr:cNvPr>
        <xdr:cNvSpPr txBox="1"/>
      </xdr:nvSpPr>
      <xdr:spPr>
        <a:xfrm>
          <a:off x="1816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69232</xdr:rowOff>
    </xdr:from>
    <xdr:ext cx="405111" cy="259045"/>
    <xdr:sp macro="" textlink="">
      <xdr:nvSpPr>
        <xdr:cNvPr id="430" name="n_4aveValue【市民会館】&#10;有形固定資産減価償却率">
          <a:extLst>
            <a:ext uri="{FF2B5EF4-FFF2-40B4-BE49-F238E27FC236}">
              <a16:creationId xmlns:a16="http://schemas.microsoft.com/office/drawing/2014/main" id="{728B6760-870C-43F2-A5BE-29F51A336742}"/>
            </a:ext>
          </a:extLst>
        </xdr:cNvPr>
        <xdr:cNvSpPr txBox="1"/>
      </xdr:nvSpPr>
      <xdr:spPr>
        <a:xfrm>
          <a:off x="927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28591</xdr:rowOff>
    </xdr:from>
    <xdr:ext cx="405111" cy="259045"/>
    <xdr:sp macro="" textlink="">
      <xdr:nvSpPr>
        <xdr:cNvPr id="431" name="n_1mainValue【市民会館】&#10;有形固定資産減価償却率">
          <a:extLst>
            <a:ext uri="{FF2B5EF4-FFF2-40B4-BE49-F238E27FC236}">
              <a16:creationId xmlns:a16="http://schemas.microsoft.com/office/drawing/2014/main" id="{B7E6E43C-8C9F-4C06-B5DF-6B3BA25E330A}"/>
            </a:ext>
          </a:extLst>
        </xdr:cNvPr>
        <xdr:cNvSpPr txBox="1"/>
      </xdr:nvSpPr>
      <xdr:spPr>
        <a:xfrm>
          <a:off x="35820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13352</xdr:rowOff>
    </xdr:from>
    <xdr:ext cx="405111" cy="259045"/>
    <xdr:sp macro="" textlink="">
      <xdr:nvSpPr>
        <xdr:cNvPr id="432" name="n_2mainValue【市民会館】&#10;有形固定資産減価償却率">
          <a:extLst>
            <a:ext uri="{FF2B5EF4-FFF2-40B4-BE49-F238E27FC236}">
              <a16:creationId xmlns:a16="http://schemas.microsoft.com/office/drawing/2014/main" id="{3C1CA308-1E85-4D90-A531-9A8C985C9926}"/>
            </a:ext>
          </a:extLst>
        </xdr:cNvPr>
        <xdr:cNvSpPr txBox="1"/>
      </xdr:nvSpPr>
      <xdr:spPr>
        <a:xfrm>
          <a:off x="2705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169563</xdr:rowOff>
    </xdr:from>
    <xdr:ext cx="405111" cy="259045"/>
    <xdr:sp macro="" textlink="">
      <xdr:nvSpPr>
        <xdr:cNvPr id="433" name="n_3mainValue【市民会館】&#10;有形固定資産減価償却率">
          <a:extLst>
            <a:ext uri="{FF2B5EF4-FFF2-40B4-BE49-F238E27FC236}">
              <a16:creationId xmlns:a16="http://schemas.microsoft.com/office/drawing/2014/main" id="{7922E6D3-D310-40AE-8974-8444C8B7FEA8}"/>
            </a:ext>
          </a:extLst>
        </xdr:cNvPr>
        <xdr:cNvSpPr txBox="1"/>
      </xdr:nvSpPr>
      <xdr:spPr>
        <a:xfrm>
          <a:off x="1816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125747</xdr:rowOff>
    </xdr:from>
    <xdr:ext cx="405111" cy="259045"/>
    <xdr:sp macro="" textlink="">
      <xdr:nvSpPr>
        <xdr:cNvPr id="434" name="n_4mainValue【市民会館】&#10;有形固定資産減価償却率">
          <a:extLst>
            <a:ext uri="{FF2B5EF4-FFF2-40B4-BE49-F238E27FC236}">
              <a16:creationId xmlns:a16="http://schemas.microsoft.com/office/drawing/2014/main" id="{865802B6-C0CB-4BF0-BF7D-E7DA19770C03}"/>
            </a:ext>
          </a:extLst>
        </xdr:cNvPr>
        <xdr:cNvSpPr txBox="1"/>
      </xdr:nvSpPr>
      <xdr:spPr>
        <a:xfrm>
          <a:off x="927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4E34350F-8685-4116-B8C5-7CAB244509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36719BE5-01BD-4240-9537-981B53005E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C9EB9367-1D2D-48EB-99B6-BEE82E137B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F2D7ED2-DACA-4279-B8A1-1B5DD2D4D0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6A23BC41-0AE5-4230-AA7C-C8CECC997C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457931BB-7D04-48E9-BCFF-CD840E513F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EA73531-3893-4C94-9F0D-6D2249D48A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F9A4708-96BD-4B3C-99EB-11B6617369F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7499F708-F5E1-4482-9168-29D48EBA76D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97685EDA-C516-4F1D-9AA2-FEFACAEDDB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494AF0D8-9748-4DA2-A5FE-AC82E9C0A20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DBC1CA59-B304-486F-97CD-E09303FEF99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15E21C06-30C4-4A7F-B3FD-A362CFE4A79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6D088ADB-F257-403A-8A15-05AD6BBAB81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9EC5881A-215F-4499-AE0E-39F57B7FC98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B9AF3D52-B886-48AE-9B45-05758EB4C4F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692CE67-9383-4A38-9533-8296F77C4F0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F0D445CD-053C-4D47-806E-D402C177B14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990D24D9-F60B-4003-8D24-B5578453A18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B53B7FBF-0A7C-4983-AECF-BBB4689A52E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760E4640-1D3B-4DB8-BC6F-D3CE3A0CFB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A438D8A0-62FC-460A-AB46-087691A5599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EFFD63F7-D430-4B9B-A616-C7AFC2A37A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id="{0DDEC8C4-5C32-40C1-BFCD-488BB8EFCBDB}"/>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id="{9684B780-21F7-4477-8694-D3657254E869}"/>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id="{E5E3AE1E-C31E-4B89-97C5-9BFCD4F6041A}"/>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id="{3273B2CC-FDDA-4A60-86F6-3CA387A251F6}"/>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id="{0BC84D0F-CF07-4C79-A1CC-AC9A41A06C08}"/>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a:extLst>
            <a:ext uri="{FF2B5EF4-FFF2-40B4-BE49-F238E27FC236}">
              <a16:creationId xmlns:a16="http://schemas.microsoft.com/office/drawing/2014/main" id="{1DA30E5A-725D-4DDB-8CAD-2B81FDA812D1}"/>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id="{D2426F52-3A3C-4404-9D24-7DEC505420C3}"/>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id="{48D157F5-80D3-4143-98F6-3D38203D37EB}"/>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66" name="フローチャート: 判断 465">
          <a:extLst>
            <a:ext uri="{FF2B5EF4-FFF2-40B4-BE49-F238E27FC236}">
              <a16:creationId xmlns:a16="http://schemas.microsoft.com/office/drawing/2014/main" id="{79ECCB30-A34A-41E4-9A00-0819E608BEE3}"/>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40639</xdr:rowOff>
    </xdr:from>
    <xdr:to>
      <xdr:col>41</xdr:col>
      <xdr:colOff>101600</xdr:colOff>
      <xdr:row>106</xdr:row>
      <xdr:rowOff>142239</xdr:rowOff>
    </xdr:to>
    <xdr:sp macro="" textlink="">
      <xdr:nvSpPr>
        <xdr:cNvPr id="467" name="フローチャート: 判断 466">
          <a:extLst>
            <a:ext uri="{FF2B5EF4-FFF2-40B4-BE49-F238E27FC236}">
              <a16:creationId xmlns:a16="http://schemas.microsoft.com/office/drawing/2014/main" id="{B4D52D6A-4444-4AEB-8B4F-674DA17DCCF7}"/>
            </a:ext>
          </a:extLst>
        </xdr:cNvPr>
        <xdr:cNvSpPr/>
      </xdr:nvSpPr>
      <xdr:spPr>
        <a:xfrm>
          <a:off x="7810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52070</xdr:rowOff>
    </xdr:from>
    <xdr:to>
      <xdr:col>36</xdr:col>
      <xdr:colOff>165100</xdr:colOff>
      <xdr:row>106</xdr:row>
      <xdr:rowOff>153670</xdr:rowOff>
    </xdr:to>
    <xdr:sp macro="" textlink="">
      <xdr:nvSpPr>
        <xdr:cNvPr id="468" name="フローチャート: 判断 467">
          <a:extLst>
            <a:ext uri="{FF2B5EF4-FFF2-40B4-BE49-F238E27FC236}">
              <a16:creationId xmlns:a16="http://schemas.microsoft.com/office/drawing/2014/main" id="{5F2F733B-A24E-4A35-A6E4-D6327FDE10EB}"/>
            </a:ext>
          </a:extLst>
        </xdr:cNvPr>
        <xdr:cNvSpPr/>
      </xdr:nvSpPr>
      <xdr:spPr>
        <a:xfrm>
          <a:off x="6921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D380FDE-EBC4-49A7-9FBE-E62F7299CD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4341FC2-30C7-4A39-AEC5-EB29614DC9D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8A8A49B-BDA7-4CDC-92AA-1A160D6D60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2CA0AD4-5103-4CEC-A36E-9A6F871A962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101E73D-B92C-44C2-AA27-8DFB87BBAB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166370</xdr:rowOff>
    </xdr:from>
    <xdr:to>
      <xdr:col>55</xdr:col>
      <xdr:colOff>50800</xdr:colOff>
      <xdr:row>107</xdr:row>
      <xdr:rowOff>96520</xdr:rowOff>
    </xdr:to>
    <xdr:sp macro="" textlink="">
      <xdr:nvSpPr>
        <xdr:cNvPr id="474" name="楕円 473">
          <a:extLst>
            <a:ext uri="{FF2B5EF4-FFF2-40B4-BE49-F238E27FC236}">
              <a16:creationId xmlns:a16="http://schemas.microsoft.com/office/drawing/2014/main" id="{AF1D4ADB-0E60-4BEE-A063-957BE299D653}"/>
            </a:ext>
          </a:extLst>
        </xdr:cNvPr>
        <xdr:cNvSpPr/>
      </xdr:nvSpPr>
      <xdr:spPr>
        <a:xfrm>
          <a:off x="10426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144797</xdr:rowOff>
    </xdr:from>
    <xdr:ext cx="469744" cy="259045"/>
    <xdr:sp macro="" textlink="">
      <xdr:nvSpPr>
        <xdr:cNvPr id="475" name="【市民会館】&#10;一人当たり面積該当値テキスト">
          <a:extLst>
            <a:ext uri="{FF2B5EF4-FFF2-40B4-BE49-F238E27FC236}">
              <a16:creationId xmlns:a16="http://schemas.microsoft.com/office/drawing/2014/main" id="{054F0549-C248-4DDF-AA9F-6A77981346D8}"/>
            </a:ext>
          </a:extLst>
        </xdr:cNvPr>
        <xdr:cNvSpPr txBox="1"/>
      </xdr:nvSpPr>
      <xdr:spPr>
        <a:xfrm>
          <a:off x="10515600"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170180</xdr:rowOff>
    </xdr:from>
    <xdr:to>
      <xdr:col>50</xdr:col>
      <xdr:colOff>165100</xdr:colOff>
      <xdr:row>107</xdr:row>
      <xdr:rowOff>100330</xdr:rowOff>
    </xdr:to>
    <xdr:sp macro="" textlink="">
      <xdr:nvSpPr>
        <xdr:cNvPr id="476" name="楕円 475">
          <a:extLst>
            <a:ext uri="{FF2B5EF4-FFF2-40B4-BE49-F238E27FC236}">
              <a16:creationId xmlns:a16="http://schemas.microsoft.com/office/drawing/2014/main" id="{39EA3AA3-CFAE-4732-81FA-2629B9D0BF0D}"/>
            </a:ext>
          </a:extLst>
        </xdr:cNvPr>
        <xdr:cNvSpPr/>
      </xdr:nvSpPr>
      <xdr:spPr>
        <a:xfrm>
          <a:off x="9588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45720</xdr:rowOff>
    </xdr:from>
    <xdr:to>
      <xdr:col>55</xdr:col>
      <xdr:colOff>0</xdr:colOff>
      <xdr:row>107</xdr:row>
      <xdr:rowOff>49530</xdr:rowOff>
    </xdr:to>
    <xdr:cxnSp macro="">
      <xdr:nvCxnSpPr>
        <xdr:cNvPr id="477" name="直線コネクタ 476">
          <a:extLst>
            <a:ext uri="{FF2B5EF4-FFF2-40B4-BE49-F238E27FC236}">
              <a16:creationId xmlns:a16="http://schemas.microsoft.com/office/drawing/2014/main" id="{56EFB8B3-E52C-4AF3-B591-F24B4B951458}"/>
            </a:ext>
          </a:extLst>
        </xdr:cNvPr>
        <xdr:cNvCxnSpPr/>
      </xdr:nvCxnSpPr>
      <xdr:spPr>
        <a:xfrm flipV="1">
          <a:off x="9639300" y="1839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2539</xdr:rowOff>
    </xdr:from>
    <xdr:to>
      <xdr:col>46</xdr:col>
      <xdr:colOff>38100</xdr:colOff>
      <xdr:row>107</xdr:row>
      <xdr:rowOff>104139</xdr:rowOff>
    </xdr:to>
    <xdr:sp macro="" textlink="">
      <xdr:nvSpPr>
        <xdr:cNvPr id="478" name="楕円 477">
          <a:extLst>
            <a:ext uri="{FF2B5EF4-FFF2-40B4-BE49-F238E27FC236}">
              <a16:creationId xmlns:a16="http://schemas.microsoft.com/office/drawing/2014/main" id="{42A6329D-749F-47F8-AC10-13E1462503EE}"/>
            </a:ext>
          </a:extLst>
        </xdr:cNvPr>
        <xdr:cNvSpPr/>
      </xdr:nvSpPr>
      <xdr:spPr>
        <a:xfrm>
          <a:off x="8699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49530</xdr:rowOff>
    </xdr:from>
    <xdr:to>
      <xdr:col>50</xdr:col>
      <xdr:colOff>114300</xdr:colOff>
      <xdr:row>107</xdr:row>
      <xdr:rowOff>53339</xdr:rowOff>
    </xdr:to>
    <xdr:cxnSp macro="">
      <xdr:nvCxnSpPr>
        <xdr:cNvPr id="479" name="直線コネクタ 478">
          <a:extLst>
            <a:ext uri="{FF2B5EF4-FFF2-40B4-BE49-F238E27FC236}">
              <a16:creationId xmlns:a16="http://schemas.microsoft.com/office/drawing/2014/main" id="{B21DBF0E-E2F4-417D-B095-DB5A32A5D54D}"/>
            </a:ext>
          </a:extLst>
        </xdr:cNvPr>
        <xdr:cNvCxnSpPr/>
      </xdr:nvCxnSpPr>
      <xdr:spPr>
        <a:xfrm flipV="1">
          <a:off x="8750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xdr:rowOff>
    </xdr:from>
    <xdr:to>
      <xdr:col>41</xdr:col>
      <xdr:colOff>101600</xdr:colOff>
      <xdr:row>107</xdr:row>
      <xdr:rowOff>107950</xdr:rowOff>
    </xdr:to>
    <xdr:sp macro="" textlink="">
      <xdr:nvSpPr>
        <xdr:cNvPr id="480" name="楕円 479">
          <a:extLst>
            <a:ext uri="{FF2B5EF4-FFF2-40B4-BE49-F238E27FC236}">
              <a16:creationId xmlns:a16="http://schemas.microsoft.com/office/drawing/2014/main" id="{1145CC6F-CFB4-4953-8208-7E338D09AA47}"/>
            </a:ext>
          </a:extLst>
        </xdr:cNvPr>
        <xdr:cNvSpPr/>
      </xdr:nvSpPr>
      <xdr:spPr>
        <a:xfrm>
          <a:off x="781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53339</xdr:rowOff>
    </xdr:from>
    <xdr:to>
      <xdr:col>45</xdr:col>
      <xdr:colOff>177800</xdr:colOff>
      <xdr:row>107</xdr:row>
      <xdr:rowOff>57150</xdr:rowOff>
    </xdr:to>
    <xdr:cxnSp macro="">
      <xdr:nvCxnSpPr>
        <xdr:cNvPr id="481" name="直線コネクタ 480">
          <a:extLst>
            <a:ext uri="{FF2B5EF4-FFF2-40B4-BE49-F238E27FC236}">
              <a16:creationId xmlns:a16="http://schemas.microsoft.com/office/drawing/2014/main" id="{C3169D59-0A36-4CE3-BD8B-81EB7DB042D7}"/>
            </a:ext>
          </a:extLst>
        </xdr:cNvPr>
        <xdr:cNvCxnSpPr/>
      </xdr:nvCxnSpPr>
      <xdr:spPr>
        <a:xfrm flipV="1">
          <a:off x="7861300" y="1839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10161</xdr:rowOff>
    </xdr:from>
    <xdr:to>
      <xdr:col>36</xdr:col>
      <xdr:colOff>165100</xdr:colOff>
      <xdr:row>107</xdr:row>
      <xdr:rowOff>111761</xdr:rowOff>
    </xdr:to>
    <xdr:sp macro="" textlink="">
      <xdr:nvSpPr>
        <xdr:cNvPr id="482" name="楕円 481">
          <a:extLst>
            <a:ext uri="{FF2B5EF4-FFF2-40B4-BE49-F238E27FC236}">
              <a16:creationId xmlns:a16="http://schemas.microsoft.com/office/drawing/2014/main" id="{96FB08D8-88B4-489B-8635-392EB3641BC8}"/>
            </a:ext>
          </a:extLst>
        </xdr:cNvPr>
        <xdr:cNvSpPr/>
      </xdr:nvSpPr>
      <xdr:spPr>
        <a:xfrm>
          <a:off x="6921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57150</xdr:rowOff>
    </xdr:from>
    <xdr:to>
      <xdr:col>41</xdr:col>
      <xdr:colOff>50800</xdr:colOff>
      <xdr:row>107</xdr:row>
      <xdr:rowOff>60961</xdr:rowOff>
    </xdr:to>
    <xdr:cxnSp macro="">
      <xdr:nvCxnSpPr>
        <xdr:cNvPr id="483" name="直線コネクタ 482">
          <a:extLst>
            <a:ext uri="{FF2B5EF4-FFF2-40B4-BE49-F238E27FC236}">
              <a16:creationId xmlns:a16="http://schemas.microsoft.com/office/drawing/2014/main" id="{281F433E-0D61-4A63-9065-1EF4A2AE2863}"/>
            </a:ext>
          </a:extLst>
        </xdr:cNvPr>
        <xdr:cNvCxnSpPr/>
      </xdr:nvCxnSpPr>
      <xdr:spPr>
        <a:xfrm flipV="1">
          <a:off x="6972300" y="18402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a:extLst>
            <a:ext uri="{FF2B5EF4-FFF2-40B4-BE49-F238E27FC236}">
              <a16:creationId xmlns:a16="http://schemas.microsoft.com/office/drawing/2014/main" id="{CEE57264-C2B6-4977-B8FD-6C4B5987F637}"/>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485" name="n_2aveValue【市民会館】&#10;一人当たり面積">
          <a:extLst>
            <a:ext uri="{FF2B5EF4-FFF2-40B4-BE49-F238E27FC236}">
              <a16:creationId xmlns:a16="http://schemas.microsoft.com/office/drawing/2014/main" id="{22C9465B-86B2-47D0-9D00-E9839D6247B8}"/>
            </a:ext>
          </a:extLst>
        </xdr:cNvPr>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158766</xdr:rowOff>
    </xdr:from>
    <xdr:ext cx="469744" cy="259045"/>
    <xdr:sp macro="" textlink="">
      <xdr:nvSpPr>
        <xdr:cNvPr id="486" name="n_3aveValue【市民会館】&#10;一人当たり面積">
          <a:extLst>
            <a:ext uri="{FF2B5EF4-FFF2-40B4-BE49-F238E27FC236}">
              <a16:creationId xmlns:a16="http://schemas.microsoft.com/office/drawing/2014/main" id="{5020F111-6AF1-44B1-9DC2-122E4E79378F}"/>
            </a:ext>
          </a:extLst>
        </xdr:cNvPr>
        <xdr:cNvSpPr txBox="1"/>
      </xdr:nvSpPr>
      <xdr:spPr>
        <a:xfrm>
          <a:off x="7626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170197</xdr:rowOff>
    </xdr:from>
    <xdr:ext cx="469744" cy="259045"/>
    <xdr:sp macro="" textlink="">
      <xdr:nvSpPr>
        <xdr:cNvPr id="487" name="n_4aveValue【市民会館】&#10;一人当たり面積">
          <a:extLst>
            <a:ext uri="{FF2B5EF4-FFF2-40B4-BE49-F238E27FC236}">
              <a16:creationId xmlns:a16="http://schemas.microsoft.com/office/drawing/2014/main" id="{B266408F-1F37-4F64-933B-BAFCDEC0AAF6}"/>
            </a:ext>
          </a:extLst>
        </xdr:cNvPr>
        <xdr:cNvSpPr txBox="1"/>
      </xdr:nvSpPr>
      <xdr:spPr>
        <a:xfrm>
          <a:off x="6737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91457</xdr:rowOff>
    </xdr:from>
    <xdr:ext cx="469744" cy="259045"/>
    <xdr:sp macro="" textlink="">
      <xdr:nvSpPr>
        <xdr:cNvPr id="488" name="n_1mainValue【市民会館】&#10;一人当たり面積">
          <a:extLst>
            <a:ext uri="{FF2B5EF4-FFF2-40B4-BE49-F238E27FC236}">
              <a16:creationId xmlns:a16="http://schemas.microsoft.com/office/drawing/2014/main" id="{72CF40F8-3C38-48C5-ABC4-8195F9C659C6}"/>
            </a:ext>
          </a:extLst>
        </xdr:cNvPr>
        <xdr:cNvSpPr txBox="1"/>
      </xdr:nvSpPr>
      <xdr:spPr>
        <a:xfrm>
          <a:off x="9391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95266</xdr:rowOff>
    </xdr:from>
    <xdr:ext cx="469744" cy="259045"/>
    <xdr:sp macro="" textlink="">
      <xdr:nvSpPr>
        <xdr:cNvPr id="489" name="n_2mainValue【市民会館】&#10;一人当たり面積">
          <a:extLst>
            <a:ext uri="{FF2B5EF4-FFF2-40B4-BE49-F238E27FC236}">
              <a16:creationId xmlns:a16="http://schemas.microsoft.com/office/drawing/2014/main" id="{5E9DC276-6F8F-4E9D-BF78-32C96C2B0205}"/>
            </a:ext>
          </a:extLst>
        </xdr:cNvPr>
        <xdr:cNvSpPr txBox="1"/>
      </xdr:nvSpPr>
      <xdr:spPr>
        <a:xfrm>
          <a:off x="8515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99077</xdr:rowOff>
    </xdr:from>
    <xdr:ext cx="469744" cy="259045"/>
    <xdr:sp macro="" textlink="">
      <xdr:nvSpPr>
        <xdr:cNvPr id="490" name="n_3mainValue【市民会館】&#10;一人当たり面積">
          <a:extLst>
            <a:ext uri="{FF2B5EF4-FFF2-40B4-BE49-F238E27FC236}">
              <a16:creationId xmlns:a16="http://schemas.microsoft.com/office/drawing/2014/main" id="{A7F39538-C5E0-4D97-9197-2F1A44497A6A}"/>
            </a:ext>
          </a:extLst>
        </xdr:cNvPr>
        <xdr:cNvSpPr txBox="1"/>
      </xdr:nvSpPr>
      <xdr:spPr>
        <a:xfrm>
          <a:off x="7626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102888</xdr:rowOff>
    </xdr:from>
    <xdr:ext cx="469744" cy="259045"/>
    <xdr:sp macro="" textlink="">
      <xdr:nvSpPr>
        <xdr:cNvPr id="491" name="n_4mainValue【市民会館】&#10;一人当たり面積">
          <a:extLst>
            <a:ext uri="{FF2B5EF4-FFF2-40B4-BE49-F238E27FC236}">
              <a16:creationId xmlns:a16="http://schemas.microsoft.com/office/drawing/2014/main" id="{FD75A437-C70D-4563-BBF5-947E2E713F62}"/>
            </a:ext>
          </a:extLst>
        </xdr:cNvPr>
        <xdr:cNvSpPr txBox="1"/>
      </xdr:nvSpPr>
      <xdr:spPr>
        <a:xfrm>
          <a:off x="6737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34759A2E-1ECF-4CC2-89B2-6100248D5E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104E9CD9-BE13-48D0-BE56-5879F0123B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C7E459A7-EAF9-4EE9-83EB-F2FCD33296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F2D2625-76D8-4247-9128-2023AE461A5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DEC765FB-6E86-48C4-9883-2A242B6BAA3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17F04A93-C69C-4E20-A44E-3238F73BB5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A947811E-AC00-4256-B2F9-254E1BBA90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3997DD71-47EB-4DBD-8814-C6F4E6DE486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1453B3C5-9F47-4065-A1EA-24CE2D3E01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C415CA98-082F-4138-8DCC-5DE166B6D9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59A1B70A-E980-482E-A19B-9B8B25FDA1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19470217-2124-45B2-8349-F2E217A49B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D7EEB645-F33A-4AF7-A417-156F3ADAFB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35A8023C-2C8F-4BEE-BC3D-BA2B7AEDDD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36AD6C26-170D-45EB-AF7C-61EB38AE03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8F9156A2-9C3B-445B-8187-96851BA8950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1BDC9CF-C7D5-4462-9936-4DB143B75C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67EDD2CB-A951-4295-BE9C-12B84DD008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DAE23FE-4A90-40E3-8F1B-68C6655AF4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961F1733-DD65-4B0F-8173-FFFF69A9AD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64F2C422-C34C-484A-B2F7-73C7C66D55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C5920E6-0660-4A3A-A727-A9D6F1316B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274F933-4F22-498C-9052-A098DDA245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920236BB-CB4E-4314-8EBA-A2D06439CF2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CF5BA3E-ECCB-4C84-B20E-584734FD483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89257E92-78BB-42E7-91A2-D5064B6681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2ED8830C-0295-4B67-B096-3C2C3F6F03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C5A8693E-8F31-4891-9320-CD1D643060B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F4C42733-42A6-4C96-8E37-774DE2F4A2A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8DC9B647-8C65-4E8C-8615-6D2A7EA076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F96AEA49-47D8-42AF-BEA4-03F33786B17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1AD4C094-AAD6-402D-B08D-08F28C8819F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D7ABE8C8-ECEA-4151-A4A1-3E8BEC18F5F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C9131FEA-17B4-4D8E-9F61-205EB3F2304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C2120DCD-CBA6-482F-85A7-3B9FF9B654D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FD539E70-8B9B-4DDD-8B58-F4D545248C1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8C2E902D-1744-4B8A-A0FD-10E85854F11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1B28B378-68E0-4816-9C25-095EEC4AC3B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BC3B6703-4C2E-4645-9784-5AE2451C80D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C708E57D-EB41-445C-BE5A-E53286DA21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532" name="直線コネクタ 531">
          <a:extLst>
            <a:ext uri="{FF2B5EF4-FFF2-40B4-BE49-F238E27FC236}">
              <a16:creationId xmlns:a16="http://schemas.microsoft.com/office/drawing/2014/main" id="{E88A7908-C4BC-4A4C-B6F5-CB7C308F7A9E}"/>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C494E52E-A342-4B08-903E-822D62A70CB2}"/>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534" name="直線コネクタ 533">
          <a:extLst>
            <a:ext uri="{FF2B5EF4-FFF2-40B4-BE49-F238E27FC236}">
              <a16:creationId xmlns:a16="http://schemas.microsoft.com/office/drawing/2014/main" id="{29A3DAA3-CE0A-4AC5-A623-8FFD7982F587}"/>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80A28D2A-E882-4B63-80B2-0CA6308A596B}"/>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36" name="直線コネクタ 535">
          <a:extLst>
            <a:ext uri="{FF2B5EF4-FFF2-40B4-BE49-F238E27FC236}">
              <a16:creationId xmlns:a16="http://schemas.microsoft.com/office/drawing/2014/main" id="{A085DD0E-9DFD-47A8-847D-7E7264C0805F}"/>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142892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4F356E96-396F-4354-A0FE-49C9F83F5DD5}"/>
            </a:ext>
          </a:extLst>
        </xdr:cNvPr>
        <xdr:cNvSpPr txBox="1"/>
      </xdr:nvSpPr>
      <xdr:spPr>
        <a:xfrm>
          <a:off x="16357600" y="1008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538" name="フローチャート: 判断 537">
          <a:extLst>
            <a:ext uri="{FF2B5EF4-FFF2-40B4-BE49-F238E27FC236}">
              <a16:creationId xmlns:a16="http://schemas.microsoft.com/office/drawing/2014/main" id="{5D6BDBC1-6505-4D39-B221-4066D40CCA58}"/>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39" name="フローチャート: 判断 538">
          <a:extLst>
            <a:ext uri="{FF2B5EF4-FFF2-40B4-BE49-F238E27FC236}">
              <a16:creationId xmlns:a16="http://schemas.microsoft.com/office/drawing/2014/main" id="{1B890442-617B-48E0-ACA2-6E975DDFEE94}"/>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40" name="フローチャート: 判断 539">
          <a:extLst>
            <a:ext uri="{FF2B5EF4-FFF2-40B4-BE49-F238E27FC236}">
              <a16:creationId xmlns:a16="http://schemas.microsoft.com/office/drawing/2014/main" id="{8C130720-BC60-434F-B219-51291FAACF14}"/>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162560</xdr:rowOff>
    </xdr:from>
    <xdr:to>
      <xdr:col>72</xdr:col>
      <xdr:colOff>38100</xdr:colOff>
      <xdr:row>59</xdr:row>
      <xdr:rowOff>92710</xdr:rowOff>
    </xdr:to>
    <xdr:sp macro="" textlink="">
      <xdr:nvSpPr>
        <xdr:cNvPr id="541" name="フローチャート: 判断 540">
          <a:extLst>
            <a:ext uri="{FF2B5EF4-FFF2-40B4-BE49-F238E27FC236}">
              <a16:creationId xmlns:a16="http://schemas.microsoft.com/office/drawing/2014/main" id="{4DD9884F-5879-408A-A55F-7DEBA55343DD}"/>
            </a:ext>
          </a:extLst>
        </xdr:cNvPr>
        <xdr:cNvSpPr/>
      </xdr:nvSpPr>
      <xdr:spPr>
        <a:xfrm>
          <a:off x="13652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128270</xdr:rowOff>
    </xdr:from>
    <xdr:to>
      <xdr:col>67</xdr:col>
      <xdr:colOff>101600</xdr:colOff>
      <xdr:row>59</xdr:row>
      <xdr:rowOff>58420</xdr:rowOff>
    </xdr:to>
    <xdr:sp macro="" textlink="">
      <xdr:nvSpPr>
        <xdr:cNvPr id="542" name="フローチャート: 判断 541">
          <a:extLst>
            <a:ext uri="{FF2B5EF4-FFF2-40B4-BE49-F238E27FC236}">
              <a16:creationId xmlns:a16="http://schemas.microsoft.com/office/drawing/2014/main" id="{ABEA4D60-48E8-42C2-8812-C46664E92333}"/>
            </a:ext>
          </a:extLst>
        </xdr:cNvPr>
        <xdr:cNvSpPr/>
      </xdr:nvSpPr>
      <xdr:spPr>
        <a:xfrm>
          <a:off x="1276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6E9C7BF-0111-4190-B859-BB1F040EC9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7FB20A9-0E89-4E10-BB15-5190047830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EF7F50B-7989-4A98-83C8-AB3E629A0F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7A270F5-29E6-485B-B22D-21C9307ABD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F40E6E5-055D-412C-8A78-79DD00B3CC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80645</xdr:rowOff>
    </xdr:from>
    <xdr:to>
      <xdr:col>85</xdr:col>
      <xdr:colOff>177800</xdr:colOff>
      <xdr:row>59</xdr:row>
      <xdr:rowOff>10795</xdr:rowOff>
    </xdr:to>
    <xdr:sp macro="" textlink="">
      <xdr:nvSpPr>
        <xdr:cNvPr id="548" name="楕円 547">
          <a:extLst>
            <a:ext uri="{FF2B5EF4-FFF2-40B4-BE49-F238E27FC236}">
              <a16:creationId xmlns:a16="http://schemas.microsoft.com/office/drawing/2014/main" id="{AAB9B0BE-66AB-49CA-892D-D0AD5E53FCFF}"/>
            </a:ext>
          </a:extLst>
        </xdr:cNvPr>
        <xdr:cNvSpPr/>
      </xdr:nvSpPr>
      <xdr:spPr>
        <a:xfrm>
          <a:off x="16268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103522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7D224CAF-DDF4-482B-8862-7E69ABF52B9C}"/>
            </a:ext>
          </a:extLst>
        </xdr:cNvPr>
        <xdr:cNvSpPr txBox="1"/>
      </xdr:nvSpPr>
      <xdr:spPr>
        <a:xfrm>
          <a:off x="16357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27305</xdr:rowOff>
    </xdr:from>
    <xdr:to>
      <xdr:col>81</xdr:col>
      <xdr:colOff>101600</xdr:colOff>
      <xdr:row>58</xdr:row>
      <xdr:rowOff>128905</xdr:rowOff>
    </xdr:to>
    <xdr:sp macro="" textlink="">
      <xdr:nvSpPr>
        <xdr:cNvPr id="550" name="楕円 549">
          <a:extLst>
            <a:ext uri="{FF2B5EF4-FFF2-40B4-BE49-F238E27FC236}">
              <a16:creationId xmlns:a16="http://schemas.microsoft.com/office/drawing/2014/main" id="{DAC7D5F4-A29D-4B61-8460-1F2854F8003C}"/>
            </a:ext>
          </a:extLst>
        </xdr:cNvPr>
        <xdr:cNvSpPr/>
      </xdr:nvSpPr>
      <xdr:spPr>
        <a:xfrm>
          <a:off x="15430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78105</xdr:rowOff>
    </xdr:from>
    <xdr:to>
      <xdr:col>85</xdr:col>
      <xdr:colOff>127000</xdr:colOff>
      <xdr:row>58</xdr:row>
      <xdr:rowOff>131445</xdr:rowOff>
    </xdr:to>
    <xdr:cxnSp macro="">
      <xdr:nvCxnSpPr>
        <xdr:cNvPr id="551" name="直線コネクタ 550">
          <a:extLst>
            <a:ext uri="{FF2B5EF4-FFF2-40B4-BE49-F238E27FC236}">
              <a16:creationId xmlns:a16="http://schemas.microsoft.com/office/drawing/2014/main" id="{7AE3BEC4-6FA5-4FFE-994D-EA03E8939621}"/>
            </a:ext>
          </a:extLst>
        </xdr:cNvPr>
        <xdr:cNvCxnSpPr/>
      </xdr:nvCxnSpPr>
      <xdr:spPr>
        <a:xfrm>
          <a:off x="15481300" y="100222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145415</xdr:rowOff>
    </xdr:from>
    <xdr:to>
      <xdr:col>76</xdr:col>
      <xdr:colOff>165100</xdr:colOff>
      <xdr:row>58</xdr:row>
      <xdr:rowOff>75565</xdr:rowOff>
    </xdr:to>
    <xdr:sp macro="" textlink="">
      <xdr:nvSpPr>
        <xdr:cNvPr id="552" name="楕円 551">
          <a:extLst>
            <a:ext uri="{FF2B5EF4-FFF2-40B4-BE49-F238E27FC236}">
              <a16:creationId xmlns:a16="http://schemas.microsoft.com/office/drawing/2014/main" id="{5EAF9355-EA36-4142-A683-649F648F2589}"/>
            </a:ext>
          </a:extLst>
        </xdr:cNvPr>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24765</xdr:rowOff>
    </xdr:from>
    <xdr:to>
      <xdr:col>81</xdr:col>
      <xdr:colOff>50800</xdr:colOff>
      <xdr:row>58</xdr:row>
      <xdr:rowOff>78105</xdr:rowOff>
    </xdr:to>
    <xdr:cxnSp macro="">
      <xdr:nvCxnSpPr>
        <xdr:cNvPr id="553" name="直線コネクタ 552">
          <a:extLst>
            <a:ext uri="{FF2B5EF4-FFF2-40B4-BE49-F238E27FC236}">
              <a16:creationId xmlns:a16="http://schemas.microsoft.com/office/drawing/2014/main" id="{B51726C1-2921-4FE1-A8F7-9D89D6B618EF}"/>
            </a:ext>
          </a:extLst>
        </xdr:cNvPr>
        <xdr:cNvCxnSpPr/>
      </xdr:nvCxnSpPr>
      <xdr:spPr>
        <a:xfrm>
          <a:off x="14592300" y="99688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554" name="楕円 553">
          <a:extLst>
            <a:ext uri="{FF2B5EF4-FFF2-40B4-BE49-F238E27FC236}">
              <a16:creationId xmlns:a16="http://schemas.microsoft.com/office/drawing/2014/main" id="{46787D05-0841-4FCE-B5ED-2FF27604A762}"/>
            </a:ext>
          </a:extLst>
        </xdr:cNvPr>
        <xdr:cNvSpPr/>
      </xdr:nvSpPr>
      <xdr:spPr>
        <a:xfrm>
          <a:off x="13652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24765</xdr:rowOff>
    </xdr:from>
    <xdr:to>
      <xdr:col>76</xdr:col>
      <xdr:colOff>114300</xdr:colOff>
      <xdr:row>58</xdr:row>
      <xdr:rowOff>49530</xdr:rowOff>
    </xdr:to>
    <xdr:cxnSp macro="">
      <xdr:nvCxnSpPr>
        <xdr:cNvPr id="555" name="直線コネクタ 554">
          <a:extLst>
            <a:ext uri="{FF2B5EF4-FFF2-40B4-BE49-F238E27FC236}">
              <a16:creationId xmlns:a16="http://schemas.microsoft.com/office/drawing/2014/main" id="{83B5CF5B-F0B9-4A6B-A3AC-4E1382510163}"/>
            </a:ext>
          </a:extLst>
        </xdr:cNvPr>
        <xdr:cNvCxnSpPr/>
      </xdr:nvCxnSpPr>
      <xdr:spPr>
        <a:xfrm flipV="1">
          <a:off x="13703300" y="996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124460</xdr:rowOff>
    </xdr:from>
    <xdr:to>
      <xdr:col>67</xdr:col>
      <xdr:colOff>101600</xdr:colOff>
      <xdr:row>58</xdr:row>
      <xdr:rowOff>54610</xdr:rowOff>
    </xdr:to>
    <xdr:sp macro="" textlink="">
      <xdr:nvSpPr>
        <xdr:cNvPr id="556" name="楕円 555">
          <a:extLst>
            <a:ext uri="{FF2B5EF4-FFF2-40B4-BE49-F238E27FC236}">
              <a16:creationId xmlns:a16="http://schemas.microsoft.com/office/drawing/2014/main" id="{6C64F679-F1D3-4A1F-9D11-6AC72902F568}"/>
            </a:ext>
          </a:extLst>
        </xdr:cNvPr>
        <xdr:cNvSpPr/>
      </xdr:nvSpPr>
      <xdr:spPr>
        <a:xfrm>
          <a:off x="12763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xdr:rowOff>
    </xdr:from>
    <xdr:to>
      <xdr:col>71</xdr:col>
      <xdr:colOff>177800</xdr:colOff>
      <xdr:row>58</xdr:row>
      <xdr:rowOff>49530</xdr:rowOff>
    </xdr:to>
    <xdr:cxnSp macro="">
      <xdr:nvCxnSpPr>
        <xdr:cNvPr id="557" name="直線コネクタ 556">
          <a:extLst>
            <a:ext uri="{FF2B5EF4-FFF2-40B4-BE49-F238E27FC236}">
              <a16:creationId xmlns:a16="http://schemas.microsoft.com/office/drawing/2014/main" id="{05567581-D8EA-4F72-9563-2D6D12236DE4}"/>
            </a:ext>
          </a:extLst>
        </xdr:cNvPr>
        <xdr:cNvCxnSpPr/>
      </xdr:nvCxnSpPr>
      <xdr:spPr>
        <a:xfrm>
          <a:off x="12814300" y="9947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CBC1E029-E33C-483A-AF2D-0D287D7BB743}"/>
            </a:ext>
          </a:extLst>
        </xdr:cNvPr>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99F2D00E-8180-4B98-881C-D4599C5AC397}"/>
            </a:ext>
          </a:extLst>
        </xdr:cNvPr>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83837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336E3370-692E-44F9-8052-CD954201D497}"/>
            </a:ext>
          </a:extLst>
        </xdr:cNvPr>
        <xdr:cNvSpPr txBox="1"/>
      </xdr:nvSpPr>
      <xdr:spPr>
        <a:xfrm>
          <a:off x="13500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49547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3647F6CF-1AD9-4ECD-B1D8-3FD72128C6E3}"/>
            </a:ext>
          </a:extLst>
        </xdr:cNvPr>
        <xdr:cNvSpPr txBox="1"/>
      </xdr:nvSpPr>
      <xdr:spPr>
        <a:xfrm>
          <a:off x="12611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145432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F5EE5DAC-6DFA-425D-8131-2500003C77F9}"/>
            </a:ext>
          </a:extLst>
        </xdr:cNvPr>
        <xdr:cNvSpPr txBox="1"/>
      </xdr:nvSpPr>
      <xdr:spPr>
        <a:xfrm>
          <a:off x="152660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92092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63A3D852-78C8-46E1-9E9B-6751A487C0A6}"/>
            </a:ext>
          </a:extLst>
        </xdr:cNvPr>
        <xdr:cNvSpPr txBox="1"/>
      </xdr:nvSpPr>
      <xdr:spPr>
        <a:xfrm>
          <a:off x="14389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E1085EA-A787-4134-A18D-0C57C2E943BC}"/>
            </a:ext>
          </a:extLst>
        </xdr:cNvPr>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71137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BAE7643E-6780-47AF-B32C-9DAE954B0F91}"/>
            </a:ext>
          </a:extLst>
        </xdr:cNvPr>
        <xdr:cNvSpPr txBox="1"/>
      </xdr:nvSpPr>
      <xdr:spPr>
        <a:xfrm>
          <a:off x="12611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28D7DB7-261F-47B1-AE41-20937C70C63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438F2E74-133D-4A4A-940E-A96D4D2032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4D592D99-3D7D-4801-A5DF-2B9EB5C12F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35DE2592-3E1E-4551-B4D9-356F7ADCFA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9C114C9-FDF7-4597-9D00-53A90ABB9CE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F02131BD-181F-40A2-B0D1-C9DD3508B0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53120738-1EBA-475C-9943-FC3543539C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D486B51E-2AD9-4484-B2B0-8231CCB512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856E8669-A9F3-4D05-80F1-9A6AE82CEB5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E3D18EFE-1C46-4324-AF72-D8C7A63CD26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E7A6E1D6-E628-41C7-81BF-2BBB2572482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799D7E9F-F1F2-4B6F-823C-BA2661E3F45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F2DBE88D-B472-47D1-A94B-D44D2A236A1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6E283F81-98AE-4370-BC99-3934A217D72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ADEA56B9-F291-4693-9F3F-4D3B03D149C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35466416-65C3-4A6C-A814-9E7B0AD9D6C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9AAE59E3-3DDC-4414-B9AD-32135A1B4AE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4D411657-5F1C-4808-8251-D5B828014F5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AFAB76AB-57EF-46C7-9A0A-DDBE7040237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86431105-939E-4635-AEE9-22AC6C7D903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770BD799-FF8F-4AFF-A391-4AB3F45ECC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5E01044E-15A1-44DB-A536-532C393712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2751B860-E3D5-446E-BE9F-3B41EAE1C0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589" name="直線コネクタ 588">
          <a:extLst>
            <a:ext uri="{FF2B5EF4-FFF2-40B4-BE49-F238E27FC236}">
              <a16:creationId xmlns:a16="http://schemas.microsoft.com/office/drawing/2014/main" id="{6660DBB5-7879-4443-948F-EF728E1A0DA8}"/>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B7B44580-7C2E-49A3-8C6C-763D894A8E18}"/>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1" name="直線コネクタ 590">
          <a:extLst>
            <a:ext uri="{FF2B5EF4-FFF2-40B4-BE49-F238E27FC236}">
              <a16:creationId xmlns:a16="http://schemas.microsoft.com/office/drawing/2014/main" id="{F5E8AB51-6260-46AF-BE29-67E2CA5E4DDB}"/>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A64F7F2-019D-42E1-B145-7D8CB1CA5AB7}"/>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593" name="直線コネクタ 592">
          <a:extLst>
            <a:ext uri="{FF2B5EF4-FFF2-40B4-BE49-F238E27FC236}">
              <a16:creationId xmlns:a16="http://schemas.microsoft.com/office/drawing/2014/main" id="{B638AAD8-FA60-4E2C-AF55-252AFDC6899C}"/>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10C982F0-D81D-42F0-A04C-E14975CB9271}"/>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95" name="フローチャート: 判断 594">
          <a:extLst>
            <a:ext uri="{FF2B5EF4-FFF2-40B4-BE49-F238E27FC236}">
              <a16:creationId xmlns:a16="http://schemas.microsoft.com/office/drawing/2014/main" id="{EA190E94-0624-4967-9BF2-6EC7B0988816}"/>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6" name="フローチャート: 判断 595">
          <a:extLst>
            <a:ext uri="{FF2B5EF4-FFF2-40B4-BE49-F238E27FC236}">
              <a16:creationId xmlns:a16="http://schemas.microsoft.com/office/drawing/2014/main" id="{97FD231A-83F8-4345-B9D3-9026C83DA9A7}"/>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97" name="フローチャート: 判断 596">
          <a:extLst>
            <a:ext uri="{FF2B5EF4-FFF2-40B4-BE49-F238E27FC236}">
              <a16:creationId xmlns:a16="http://schemas.microsoft.com/office/drawing/2014/main" id="{9777D985-EBE4-4442-B614-B4495C3A535A}"/>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598" name="フローチャート: 判断 597">
          <a:extLst>
            <a:ext uri="{FF2B5EF4-FFF2-40B4-BE49-F238E27FC236}">
              <a16:creationId xmlns:a16="http://schemas.microsoft.com/office/drawing/2014/main" id="{BD0848A8-EF35-42CE-986A-0118AA89C3B3}"/>
            </a:ext>
          </a:extLst>
        </xdr:cNvPr>
        <xdr:cNvSpPr/>
      </xdr:nvSpPr>
      <xdr:spPr>
        <a:xfrm>
          <a:off x="19494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33020</xdr:rowOff>
    </xdr:from>
    <xdr:to>
      <xdr:col>98</xdr:col>
      <xdr:colOff>38100</xdr:colOff>
      <xdr:row>62</xdr:row>
      <xdr:rowOff>134620</xdr:rowOff>
    </xdr:to>
    <xdr:sp macro="" textlink="">
      <xdr:nvSpPr>
        <xdr:cNvPr id="599" name="フローチャート: 判断 598">
          <a:extLst>
            <a:ext uri="{FF2B5EF4-FFF2-40B4-BE49-F238E27FC236}">
              <a16:creationId xmlns:a16="http://schemas.microsoft.com/office/drawing/2014/main" id="{31F3AFBA-65E6-4AD4-BB53-A45A4AFCCA1E}"/>
            </a:ext>
          </a:extLst>
        </xdr:cNvPr>
        <xdr:cNvSpPr/>
      </xdr:nvSpPr>
      <xdr:spPr>
        <a:xfrm>
          <a:off x="18605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2AFA357-5498-420B-A28B-5379CA97DE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EAA0E0E-88F2-4DFB-A0B0-1A8A980018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966024E-1844-4AC5-9DAE-3320990DB45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DCC9EF3-350D-42B5-8AF1-AD0083F1B2A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1C7FCF8-FE51-467D-96E5-82A4223517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605" name="楕円 604">
          <a:extLst>
            <a:ext uri="{FF2B5EF4-FFF2-40B4-BE49-F238E27FC236}">
              <a16:creationId xmlns:a16="http://schemas.microsoft.com/office/drawing/2014/main" id="{E3EA66DB-0809-4741-A058-05FCC3CE6E1D}"/>
            </a:ext>
          </a:extLst>
        </xdr:cNvPr>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3A8F7C59-9B81-4FD7-A2F8-96579B72C8E7}"/>
            </a:ext>
          </a:extLst>
        </xdr:cNvPr>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78740</xdr:rowOff>
    </xdr:from>
    <xdr:to>
      <xdr:col>112</xdr:col>
      <xdr:colOff>38100</xdr:colOff>
      <xdr:row>61</xdr:row>
      <xdr:rowOff>8890</xdr:rowOff>
    </xdr:to>
    <xdr:sp macro="" textlink="">
      <xdr:nvSpPr>
        <xdr:cNvPr id="607" name="楕円 606">
          <a:extLst>
            <a:ext uri="{FF2B5EF4-FFF2-40B4-BE49-F238E27FC236}">
              <a16:creationId xmlns:a16="http://schemas.microsoft.com/office/drawing/2014/main" id="{E5A85206-7FBC-4EF0-9495-8893B47199C5}"/>
            </a:ext>
          </a:extLst>
        </xdr:cNvPr>
        <xdr:cNvSpPr/>
      </xdr:nvSpPr>
      <xdr:spPr>
        <a:xfrm>
          <a:off x="2127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129540</xdr:rowOff>
    </xdr:to>
    <xdr:cxnSp macro="">
      <xdr:nvCxnSpPr>
        <xdr:cNvPr id="608" name="直線コネクタ 607">
          <a:extLst>
            <a:ext uri="{FF2B5EF4-FFF2-40B4-BE49-F238E27FC236}">
              <a16:creationId xmlns:a16="http://schemas.microsoft.com/office/drawing/2014/main" id="{8FFA5AA5-0F72-4842-B0A0-3D7B7B8D1782}"/>
            </a:ext>
          </a:extLst>
        </xdr:cNvPr>
        <xdr:cNvCxnSpPr/>
      </xdr:nvCxnSpPr>
      <xdr:spPr>
        <a:xfrm flipV="1">
          <a:off x="21323300" y="10408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86360</xdr:rowOff>
    </xdr:from>
    <xdr:to>
      <xdr:col>107</xdr:col>
      <xdr:colOff>101600</xdr:colOff>
      <xdr:row>61</xdr:row>
      <xdr:rowOff>16510</xdr:rowOff>
    </xdr:to>
    <xdr:sp macro="" textlink="">
      <xdr:nvSpPr>
        <xdr:cNvPr id="609" name="楕円 608">
          <a:extLst>
            <a:ext uri="{FF2B5EF4-FFF2-40B4-BE49-F238E27FC236}">
              <a16:creationId xmlns:a16="http://schemas.microsoft.com/office/drawing/2014/main" id="{754CC4BE-6B36-436A-837B-F121A6396438}"/>
            </a:ext>
          </a:extLst>
        </xdr:cNvPr>
        <xdr:cNvSpPr/>
      </xdr:nvSpPr>
      <xdr:spPr>
        <a:xfrm>
          <a:off x="2038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129540</xdr:rowOff>
    </xdr:from>
    <xdr:to>
      <xdr:col>111</xdr:col>
      <xdr:colOff>177800</xdr:colOff>
      <xdr:row>60</xdr:row>
      <xdr:rowOff>137160</xdr:rowOff>
    </xdr:to>
    <xdr:cxnSp macro="">
      <xdr:nvCxnSpPr>
        <xdr:cNvPr id="610" name="直線コネクタ 609">
          <a:extLst>
            <a:ext uri="{FF2B5EF4-FFF2-40B4-BE49-F238E27FC236}">
              <a16:creationId xmlns:a16="http://schemas.microsoft.com/office/drawing/2014/main" id="{F2C14C20-FD7B-4B95-98A9-2A0F9F5D72B8}"/>
            </a:ext>
          </a:extLst>
        </xdr:cNvPr>
        <xdr:cNvCxnSpPr/>
      </xdr:nvCxnSpPr>
      <xdr:spPr>
        <a:xfrm flipV="1">
          <a:off x="20434300" y="10416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93980</xdr:rowOff>
    </xdr:from>
    <xdr:to>
      <xdr:col>102</xdr:col>
      <xdr:colOff>165100</xdr:colOff>
      <xdr:row>61</xdr:row>
      <xdr:rowOff>24130</xdr:rowOff>
    </xdr:to>
    <xdr:sp macro="" textlink="">
      <xdr:nvSpPr>
        <xdr:cNvPr id="611" name="楕円 610">
          <a:extLst>
            <a:ext uri="{FF2B5EF4-FFF2-40B4-BE49-F238E27FC236}">
              <a16:creationId xmlns:a16="http://schemas.microsoft.com/office/drawing/2014/main" id="{0B5D8136-2716-406D-91CF-9F2F50180F68}"/>
            </a:ext>
          </a:extLst>
        </xdr:cNvPr>
        <xdr:cNvSpPr/>
      </xdr:nvSpPr>
      <xdr:spPr>
        <a:xfrm>
          <a:off x="19494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137160</xdr:rowOff>
    </xdr:from>
    <xdr:to>
      <xdr:col>107</xdr:col>
      <xdr:colOff>50800</xdr:colOff>
      <xdr:row>60</xdr:row>
      <xdr:rowOff>144780</xdr:rowOff>
    </xdr:to>
    <xdr:cxnSp macro="">
      <xdr:nvCxnSpPr>
        <xdr:cNvPr id="612" name="直線コネクタ 611">
          <a:extLst>
            <a:ext uri="{FF2B5EF4-FFF2-40B4-BE49-F238E27FC236}">
              <a16:creationId xmlns:a16="http://schemas.microsoft.com/office/drawing/2014/main" id="{A4DE6804-D2C7-4718-A4DD-8168293F9996}"/>
            </a:ext>
          </a:extLst>
        </xdr:cNvPr>
        <xdr:cNvCxnSpPr/>
      </xdr:nvCxnSpPr>
      <xdr:spPr>
        <a:xfrm flipV="1">
          <a:off x="19545300" y="10424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13" name="楕円 612">
          <a:extLst>
            <a:ext uri="{FF2B5EF4-FFF2-40B4-BE49-F238E27FC236}">
              <a16:creationId xmlns:a16="http://schemas.microsoft.com/office/drawing/2014/main" id="{560463A9-9EF0-4C5A-ABB0-FED205521159}"/>
            </a:ext>
          </a:extLst>
        </xdr:cNvPr>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144780</xdr:rowOff>
    </xdr:from>
    <xdr:to>
      <xdr:col>102</xdr:col>
      <xdr:colOff>114300</xdr:colOff>
      <xdr:row>60</xdr:row>
      <xdr:rowOff>152400</xdr:rowOff>
    </xdr:to>
    <xdr:cxnSp macro="">
      <xdr:nvCxnSpPr>
        <xdr:cNvPr id="614" name="直線コネクタ 613">
          <a:extLst>
            <a:ext uri="{FF2B5EF4-FFF2-40B4-BE49-F238E27FC236}">
              <a16:creationId xmlns:a16="http://schemas.microsoft.com/office/drawing/2014/main" id="{04996C72-075C-4D51-995D-A5490144E69E}"/>
            </a:ext>
          </a:extLst>
        </xdr:cNvPr>
        <xdr:cNvCxnSpPr/>
      </xdr:nvCxnSpPr>
      <xdr:spPr>
        <a:xfrm flipV="1">
          <a:off x="18656300" y="1043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615" name="n_1aveValue【保健センター・保健所】&#10;一人当たり面積">
          <a:extLst>
            <a:ext uri="{FF2B5EF4-FFF2-40B4-BE49-F238E27FC236}">
              <a16:creationId xmlns:a16="http://schemas.microsoft.com/office/drawing/2014/main" id="{E9849FEA-0DB6-4C30-8CF4-B14F3CCF6FCA}"/>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16" name="n_2aveValue【保健センター・保健所】&#10;一人当たり面積">
          <a:extLst>
            <a:ext uri="{FF2B5EF4-FFF2-40B4-BE49-F238E27FC236}">
              <a16:creationId xmlns:a16="http://schemas.microsoft.com/office/drawing/2014/main" id="{ED0C3980-C93A-477B-8817-91B345C47CC2}"/>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617" name="n_3aveValue【保健センター・保健所】&#10;一人当たり面積">
          <a:extLst>
            <a:ext uri="{FF2B5EF4-FFF2-40B4-BE49-F238E27FC236}">
              <a16:creationId xmlns:a16="http://schemas.microsoft.com/office/drawing/2014/main" id="{00F3F841-8AB7-4C68-99E8-0B8ECBA0796B}"/>
            </a:ext>
          </a:extLst>
        </xdr:cNvPr>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125747</xdr:rowOff>
    </xdr:from>
    <xdr:ext cx="469744" cy="259045"/>
    <xdr:sp macro="" textlink="">
      <xdr:nvSpPr>
        <xdr:cNvPr id="618" name="n_4aveValue【保健センター・保健所】&#10;一人当たり面積">
          <a:extLst>
            <a:ext uri="{FF2B5EF4-FFF2-40B4-BE49-F238E27FC236}">
              <a16:creationId xmlns:a16="http://schemas.microsoft.com/office/drawing/2014/main" id="{05706D47-5AA1-475B-8124-C06F886D760D}"/>
            </a:ext>
          </a:extLst>
        </xdr:cNvPr>
        <xdr:cNvSpPr txBox="1"/>
      </xdr:nvSpPr>
      <xdr:spPr>
        <a:xfrm>
          <a:off x="18421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25417</xdr:rowOff>
    </xdr:from>
    <xdr:ext cx="469744" cy="259045"/>
    <xdr:sp macro="" textlink="">
      <xdr:nvSpPr>
        <xdr:cNvPr id="619" name="n_1mainValue【保健センター・保健所】&#10;一人当たり面積">
          <a:extLst>
            <a:ext uri="{FF2B5EF4-FFF2-40B4-BE49-F238E27FC236}">
              <a16:creationId xmlns:a16="http://schemas.microsoft.com/office/drawing/2014/main" id="{D3BF4A51-F663-49FB-822D-DB39BCD6BB89}"/>
            </a:ext>
          </a:extLst>
        </xdr:cNvPr>
        <xdr:cNvSpPr txBox="1"/>
      </xdr:nvSpPr>
      <xdr:spPr>
        <a:xfrm>
          <a:off x="21075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33037</xdr:rowOff>
    </xdr:from>
    <xdr:ext cx="469744" cy="259045"/>
    <xdr:sp macro="" textlink="">
      <xdr:nvSpPr>
        <xdr:cNvPr id="620" name="n_2mainValue【保健センター・保健所】&#10;一人当たり面積">
          <a:extLst>
            <a:ext uri="{FF2B5EF4-FFF2-40B4-BE49-F238E27FC236}">
              <a16:creationId xmlns:a16="http://schemas.microsoft.com/office/drawing/2014/main" id="{F0A1E311-EDED-4A99-AD14-1977EED93E9A}"/>
            </a:ext>
          </a:extLst>
        </xdr:cNvPr>
        <xdr:cNvSpPr txBox="1"/>
      </xdr:nvSpPr>
      <xdr:spPr>
        <a:xfrm>
          <a:off x="20199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40657</xdr:rowOff>
    </xdr:from>
    <xdr:ext cx="469744" cy="259045"/>
    <xdr:sp macro="" textlink="">
      <xdr:nvSpPr>
        <xdr:cNvPr id="621" name="n_3mainValue【保健センター・保健所】&#10;一人当たり面積">
          <a:extLst>
            <a:ext uri="{FF2B5EF4-FFF2-40B4-BE49-F238E27FC236}">
              <a16:creationId xmlns:a16="http://schemas.microsoft.com/office/drawing/2014/main" id="{3D4B8220-07C6-40F7-9D6C-A52ADA31EAFB}"/>
            </a:ext>
          </a:extLst>
        </xdr:cNvPr>
        <xdr:cNvSpPr txBox="1"/>
      </xdr:nvSpPr>
      <xdr:spPr>
        <a:xfrm>
          <a:off x="19310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622" name="n_4mainValue【保健センター・保健所】&#10;一人当たり面積">
          <a:extLst>
            <a:ext uri="{FF2B5EF4-FFF2-40B4-BE49-F238E27FC236}">
              <a16:creationId xmlns:a16="http://schemas.microsoft.com/office/drawing/2014/main" id="{20C2C520-1D24-42C6-B191-191118D2428F}"/>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B2725598-3A03-424E-8DD4-D346F14F4C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FBDDC92E-72AE-4151-9B2D-B38353255D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E87D0D7-9904-4BBB-A486-EA0D71D010B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7730BCD5-77FD-4F20-958A-696F8D3AA1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506F4B70-928E-4E25-8C30-339FA6FE9D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C7BE0525-D9F8-466A-8637-35657237DE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14D52E49-16A9-4F0F-A7BA-9D16B32397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DA10F1E2-178B-4339-9DB5-8BDCFCCFDC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CBCE181B-1B85-4E08-8A69-47F23D9680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76D5BF6-66CB-4A88-8AFC-1E71D646CFF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1976EA25-AFB8-4DBA-9785-93B828E9E7E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3D26C064-3EA3-40F0-BCD4-BD06A27BB81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67EC2228-19DF-4958-9614-BAE1FC66BFE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7085375A-0DC3-49D1-9B69-600AA2EB85E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7D5BD4E7-76F8-4C4C-AFA6-16EBC449E55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EBEF81AF-6D5F-462A-AF81-0751032BABF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2CA97510-3801-48B5-B2C2-6E281CD2006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A3144761-965A-43FA-B058-75196DD8CD8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891D5AE3-DDA4-4280-B769-1EBC1C1470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15A1BD51-DCFB-41D9-A8AA-BB432EA5388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56842919-073E-4638-8ED3-D9AE322278F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162CF665-9D02-4757-914D-B3F52CDA8E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7F115DBF-15EC-49A8-940B-328451DD6AD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51F7CE9-B312-4C01-980A-0A4054ED837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647" name="直線コネクタ 646">
          <a:extLst>
            <a:ext uri="{FF2B5EF4-FFF2-40B4-BE49-F238E27FC236}">
              <a16:creationId xmlns:a16="http://schemas.microsoft.com/office/drawing/2014/main" id="{1C41F49A-B831-4ED8-92D5-BD7261BDAAA2}"/>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D5134334-5515-4DB6-899F-48E81199AFA2}"/>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49" name="直線コネクタ 648">
          <a:extLst>
            <a:ext uri="{FF2B5EF4-FFF2-40B4-BE49-F238E27FC236}">
              <a16:creationId xmlns:a16="http://schemas.microsoft.com/office/drawing/2014/main" id="{DC89727D-9281-4A2A-9B44-2A5ED50DF3F6}"/>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7A445515-DFF3-4176-874A-4558D2E21304}"/>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51" name="直線コネクタ 650">
          <a:extLst>
            <a:ext uri="{FF2B5EF4-FFF2-40B4-BE49-F238E27FC236}">
              <a16:creationId xmlns:a16="http://schemas.microsoft.com/office/drawing/2014/main" id="{A383C25F-C29B-40E7-899B-937652CACE78}"/>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88EEAC9D-133E-4F28-BD0E-7D0A1736F520}"/>
            </a:ext>
          </a:extLst>
        </xdr:cNvPr>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653" name="フローチャート: 判断 652">
          <a:extLst>
            <a:ext uri="{FF2B5EF4-FFF2-40B4-BE49-F238E27FC236}">
              <a16:creationId xmlns:a16="http://schemas.microsoft.com/office/drawing/2014/main" id="{E3734466-4D84-4454-87AE-FE45815B9DF1}"/>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54" name="フローチャート: 判断 653">
          <a:extLst>
            <a:ext uri="{FF2B5EF4-FFF2-40B4-BE49-F238E27FC236}">
              <a16:creationId xmlns:a16="http://schemas.microsoft.com/office/drawing/2014/main" id="{8377C907-C0A4-4FB0-AC93-FB593D5ECF2F}"/>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636</xdr:rowOff>
    </xdr:from>
    <xdr:to>
      <xdr:col>76</xdr:col>
      <xdr:colOff>165100</xdr:colOff>
      <xdr:row>81</xdr:row>
      <xdr:rowOff>102236</xdr:rowOff>
    </xdr:to>
    <xdr:sp macro="" textlink="">
      <xdr:nvSpPr>
        <xdr:cNvPr id="655" name="フローチャート: 判断 654">
          <a:extLst>
            <a:ext uri="{FF2B5EF4-FFF2-40B4-BE49-F238E27FC236}">
              <a16:creationId xmlns:a16="http://schemas.microsoft.com/office/drawing/2014/main" id="{4AE2F225-1B0E-4292-8DD3-66F4325D3B2B}"/>
            </a:ext>
          </a:extLst>
        </xdr:cNvPr>
        <xdr:cNvSpPr/>
      </xdr:nvSpPr>
      <xdr:spPr>
        <a:xfrm>
          <a:off x="14541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149225</xdr:rowOff>
    </xdr:from>
    <xdr:to>
      <xdr:col>72</xdr:col>
      <xdr:colOff>38100</xdr:colOff>
      <xdr:row>81</xdr:row>
      <xdr:rowOff>79375</xdr:rowOff>
    </xdr:to>
    <xdr:sp macro="" textlink="">
      <xdr:nvSpPr>
        <xdr:cNvPr id="656" name="フローチャート: 判断 655">
          <a:extLst>
            <a:ext uri="{FF2B5EF4-FFF2-40B4-BE49-F238E27FC236}">
              <a16:creationId xmlns:a16="http://schemas.microsoft.com/office/drawing/2014/main" id="{9E3EC8D2-18AF-46B2-99A2-3EE7107A5740}"/>
            </a:ext>
          </a:extLst>
        </xdr:cNvPr>
        <xdr:cNvSpPr/>
      </xdr:nvSpPr>
      <xdr:spPr>
        <a:xfrm>
          <a:off x="13652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164464</xdr:rowOff>
    </xdr:from>
    <xdr:to>
      <xdr:col>67</xdr:col>
      <xdr:colOff>101600</xdr:colOff>
      <xdr:row>81</xdr:row>
      <xdr:rowOff>94614</xdr:rowOff>
    </xdr:to>
    <xdr:sp macro="" textlink="">
      <xdr:nvSpPr>
        <xdr:cNvPr id="657" name="フローチャート: 判断 656">
          <a:extLst>
            <a:ext uri="{FF2B5EF4-FFF2-40B4-BE49-F238E27FC236}">
              <a16:creationId xmlns:a16="http://schemas.microsoft.com/office/drawing/2014/main" id="{77C55D1A-7874-4BF4-8B0F-D7D7A2F14627}"/>
            </a:ext>
          </a:extLst>
        </xdr:cNvPr>
        <xdr:cNvSpPr/>
      </xdr:nvSpPr>
      <xdr:spPr>
        <a:xfrm>
          <a:off x="12763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DB89D3E-C557-4F23-A79C-06A47418EE1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B87B7C8-572D-44D1-9A04-C6256ECC39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C4B2AEB-6D45-4CBF-BCAD-D504B20F5A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9132551-149B-4625-AC5E-2ACF4CAD86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FB451DD-CFDF-45DF-BF49-A66C1A29500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63" name="楕円 662">
          <a:extLst>
            <a:ext uri="{FF2B5EF4-FFF2-40B4-BE49-F238E27FC236}">
              <a16:creationId xmlns:a16="http://schemas.microsoft.com/office/drawing/2014/main" id="{9CD4776F-01F3-4B56-AA8B-9906B750162A}"/>
            </a:ext>
          </a:extLst>
        </xdr:cNvPr>
        <xdr:cNvSpPr/>
      </xdr:nvSpPr>
      <xdr:spPr>
        <a:xfrm>
          <a:off x="162687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137813</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E6EC2B6F-E51E-496E-A965-DA9A360A5785}"/>
            </a:ext>
          </a:extLst>
        </xdr:cNvPr>
        <xdr:cNvSpPr txBox="1"/>
      </xdr:nvSpPr>
      <xdr:spPr>
        <a:xfrm>
          <a:off x="16357600"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665" name="楕円 664">
          <a:extLst>
            <a:ext uri="{FF2B5EF4-FFF2-40B4-BE49-F238E27FC236}">
              <a16:creationId xmlns:a16="http://schemas.microsoft.com/office/drawing/2014/main" id="{B31ABC2C-1A23-44D7-9842-04703B562900}"/>
            </a:ext>
          </a:extLst>
        </xdr:cNvPr>
        <xdr:cNvSpPr/>
      </xdr:nvSpPr>
      <xdr:spPr>
        <a:xfrm>
          <a:off x="15430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127636</xdr:rowOff>
    </xdr:from>
    <xdr:to>
      <xdr:col>85</xdr:col>
      <xdr:colOff>127000</xdr:colOff>
      <xdr:row>81</xdr:row>
      <xdr:rowOff>165736</xdr:rowOff>
    </xdr:to>
    <xdr:cxnSp macro="">
      <xdr:nvCxnSpPr>
        <xdr:cNvPr id="666" name="直線コネクタ 665">
          <a:extLst>
            <a:ext uri="{FF2B5EF4-FFF2-40B4-BE49-F238E27FC236}">
              <a16:creationId xmlns:a16="http://schemas.microsoft.com/office/drawing/2014/main" id="{FB8D51D7-4AF7-43A7-9753-398E446AC922}"/>
            </a:ext>
          </a:extLst>
        </xdr:cNvPr>
        <xdr:cNvCxnSpPr/>
      </xdr:nvCxnSpPr>
      <xdr:spPr>
        <a:xfrm>
          <a:off x="15481300" y="140150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67" name="楕円 666">
          <a:extLst>
            <a:ext uri="{FF2B5EF4-FFF2-40B4-BE49-F238E27FC236}">
              <a16:creationId xmlns:a16="http://schemas.microsoft.com/office/drawing/2014/main" id="{627A167F-82FB-46C7-9582-793AB90CE4BA}"/>
            </a:ext>
          </a:extLst>
        </xdr:cNvPr>
        <xdr:cNvSpPr/>
      </xdr:nvSpPr>
      <xdr:spPr>
        <a:xfrm>
          <a:off x="14541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108586</xdr:rowOff>
    </xdr:from>
    <xdr:to>
      <xdr:col>81</xdr:col>
      <xdr:colOff>50800</xdr:colOff>
      <xdr:row>81</xdr:row>
      <xdr:rowOff>127636</xdr:rowOff>
    </xdr:to>
    <xdr:cxnSp macro="">
      <xdr:nvCxnSpPr>
        <xdr:cNvPr id="668" name="直線コネクタ 667">
          <a:extLst>
            <a:ext uri="{FF2B5EF4-FFF2-40B4-BE49-F238E27FC236}">
              <a16:creationId xmlns:a16="http://schemas.microsoft.com/office/drawing/2014/main" id="{9CB458FE-0B4F-45B9-8D39-A38C424C35C4}"/>
            </a:ext>
          </a:extLst>
        </xdr:cNvPr>
        <xdr:cNvCxnSpPr/>
      </xdr:nvCxnSpPr>
      <xdr:spPr>
        <a:xfrm>
          <a:off x="14592300" y="13996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69214</xdr:rowOff>
    </xdr:from>
    <xdr:to>
      <xdr:col>72</xdr:col>
      <xdr:colOff>38100</xdr:colOff>
      <xdr:row>81</xdr:row>
      <xdr:rowOff>170814</xdr:rowOff>
    </xdr:to>
    <xdr:sp macro="" textlink="">
      <xdr:nvSpPr>
        <xdr:cNvPr id="669" name="楕円 668">
          <a:extLst>
            <a:ext uri="{FF2B5EF4-FFF2-40B4-BE49-F238E27FC236}">
              <a16:creationId xmlns:a16="http://schemas.microsoft.com/office/drawing/2014/main" id="{1756E886-D49E-41FB-B967-655A4D5A7227}"/>
            </a:ext>
          </a:extLst>
        </xdr:cNvPr>
        <xdr:cNvSpPr/>
      </xdr:nvSpPr>
      <xdr:spPr>
        <a:xfrm>
          <a:off x="13652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108586</xdr:rowOff>
    </xdr:from>
    <xdr:to>
      <xdr:col>76</xdr:col>
      <xdr:colOff>114300</xdr:colOff>
      <xdr:row>81</xdr:row>
      <xdr:rowOff>120014</xdr:rowOff>
    </xdr:to>
    <xdr:cxnSp macro="">
      <xdr:nvCxnSpPr>
        <xdr:cNvPr id="670" name="直線コネクタ 669">
          <a:extLst>
            <a:ext uri="{FF2B5EF4-FFF2-40B4-BE49-F238E27FC236}">
              <a16:creationId xmlns:a16="http://schemas.microsoft.com/office/drawing/2014/main" id="{6F05F6E6-5455-496D-9CCC-90DB23684CFB}"/>
            </a:ext>
          </a:extLst>
        </xdr:cNvPr>
        <xdr:cNvCxnSpPr/>
      </xdr:nvCxnSpPr>
      <xdr:spPr>
        <a:xfrm flipV="1">
          <a:off x="13703300" y="139960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82550</xdr:rowOff>
    </xdr:from>
    <xdr:to>
      <xdr:col>67</xdr:col>
      <xdr:colOff>101600</xdr:colOff>
      <xdr:row>82</xdr:row>
      <xdr:rowOff>12700</xdr:rowOff>
    </xdr:to>
    <xdr:sp macro="" textlink="">
      <xdr:nvSpPr>
        <xdr:cNvPr id="671" name="楕円 670">
          <a:extLst>
            <a:ext uri="{FF2B5EF4-FFF2-40B4-BE49-F238E27FC236}">
              <a16:creationId xmlns:a16="http://schemas.microsoft.com/office/drawing/2014/main" id="{A1BA8090-F211-4B7F-BBDA-62BDBC213BFD}"/>
            </a:ext>
          </a:extLst>
        </xdr:cNvPr>
        <xdr:cNvSpPr/>
      </xdr:nvSpPr>
      <xdr:spPr>
        <a:xfrm>
          <a:off x="1276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120014</xdr:rowOff>
    </xdr:from>
    <xdr:to>
      <xdr:col>71</xdr:col>
      <xdr:colOff>177800</xdr:colOff>
      <xdr:row>81</xdr:row>
      <xdr:rowOff>133350</xdr:rowOff>
    </xdr:to>
    <xdr:cxnSp macro="">
      <xdr:nvCxnSpPr>
        <xdr:cNvPr id="672" name="直線コネクタ 671">
          <a:extLst>
            <a:ext uri="{FF2B5EF4-FFF2-40B4-BE49-F238E27FC236}">
              <a16:creationId xmlns:a16="http://schemas.microsoft.com/office/drawing/2014/main" id="{89191803-1DF6-4450-8E60-52F2EB288801}"/>
            </a:ext>
          </a:extLst>
        </xdr:cNvPr>
        <xdr:cNvCxnSpPr/>
      </xdr:nvCxnSpPr>
      <xdr:spPr>
        <a:xfrm flipV="1">
          <a:off x="12814300" y="140074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673" name="n_1aveValue【消防施設】&#10;有形固定資産減価償却率">
          <a:extLst>
            <a:ext uri="{FF2B5EF4-FFF2-40B4-BE49-F238E27FC236}">
              <a16:creationId xmlns:a16="http://schemas.microsoft.com/office/drawing/2014/main" id="{FE5FC27E-44C4-4FA6-BEC7-FDBB5F6AC56E}"/>
            </a:ext>
          </a:extLst>
        </xdr:cNvPr>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674" name="n_2aveValue【消防施設】&#10;有形固定資産減価償却率">
          <a:extLst>
            <a:ext uri="{FF2B5EF4-FFF2-40B4-BE49-F238E27FC236}">
              <a16:creationId xmlns:a16="http://schemas.microsoft.com/office/drawing/2014/main" id="{409FC488-2EFE-4692-B28B-8F893F6B6EC8}"/>
            </a:ext>
          </a:extLst>
        </xdr:cNvPr>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95902</xdr:rowOff>
    </xdr:from>
    <xdr:ext cx="405111" cy="259045"/>
    <xdr:sp macro="" textlink="">
      <xdr:nvSpPr>
        <xdr:cNvPr id="675" name="n_3aveValue【消防施設】&#10;有形固定資産減価償却率">
          <a:extLst>
            <a:ext uri="{FF2B5EF4-FFF2-40B4-BE49-F238E27FC236}">
              <a16:creationId xmlns:a16="http://schemas.microsoft.com/office/drawing/2014/main" id="{68F1D758-E03E-4C6D-B4E5-AC0FF31A3776}"/>
            </a:ext>
          </a:extLst>
        </xdr:cNvPr>
        <xdr:cNvSpPr txBox="1"/>
      </xdr:nvSpPr>
      <xdr:spPr>
        <a:xfrm>
          <a:off x="13500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111141</xdr:rowOff>
    </xdr:from>
    <xdr:ext cx="405111" cy="259045"/>
    <xdr:sp macro="" textlink="">
      <xdr:nvSpPr>
        <xdr:cNvPr id="676" name="n_4aveValue【消防施設】&#10;有形固定資産減価償却率">
          <a:extLst>
            <a:ext uri="{FF2B5EF4-FFF2-40B4-BE49-F238E27FC236}">
              <a16:creationId xmlns:a16="http://schemas.microsoft.com/office/drawing/2014/main" id="{D2640EC0-7437-4DA5-B6EA-CE0A273DF9C9}"/>
            </a:ext>
          </a:extLst>
        </xdr:cNvPr>
        <xdr:cNvSpPr txBox="1"/>
      </xdr:nvSpPr>
      <xdr:spPr>
        <a:xfrm>
          <a:off x="12611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23513</xdr:rowOff>
    </xdr:from>
    <xdr:ext cx="405111" cy="259045"/>
    <xdr:sp macro="" textlink="">
      <xdr:nvSpPr>
        <xdr:cNvPr id="677" name="n_1mainValue【消防施設】&#10;有形固定資産減価償却率">
          <a:extLst>
            <a:ext uri="{FF2B5EF4-FFF2-40B4-BE49-F238E27FC236}">
              <a16:creationId xmlns:a16="http://schemas.microsoft.com/office/drawing/2014/main" id="{9339C4DE-E4E9-4E6B-BAAF-40C28E79478F}"/>
            </a:ext>
          </a:extLst>
        </xdr:cNvPr>
        <xdr:cNvSpPr txBox="1"/>
      </xdr:nvSpPr>
      <xdr:spPr>
        <a:xfrm>
          <a:off x="15266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8" name="n_2mainValue【消防施設】&#10;有形固定資産減価償却率">
          <a:extLst>
            <a:ext uri="{FF2B5EF4-FFF2-40B4-BE49-F238E27FC236}">
              <a16:creationId xmlns:a16="http://schemas.microsoft.com/office/drawing/2014/main" id="{CE96DB74-0873-419D-909C-4BB6B4BA64BE}"/>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161941</xdr:rowOff>
    </xdr:from>
    <xdr:ext cx="405111" cy="259045"/>
    <xdr:sp macro="" textlink="">
      <xdr:nvSpPr>
        <xdr:cNvPr id="679" name="n_3mainValue【消防施設】&#10;有形固定資産減価償却率">
          <a:extLst>
            <a:ext uri="{FF2B5EF4-FFF2-40B4-BE49-F238E27FC236}">
              <a16:creationId xmlns:a16="http://schemas.microsoft.com/office/drawing/2014/main" id="{7E4DB530-D097-487F-AEA2-49192EB048B8}"/>
            </a:ext>
          </a:extLst>
        </xdr:cNvPr>
        <xdr:cNvSpPr txBox="1"/>
      </xdr:nvSpPr>
      <xdr:spPr>
        <a:xfrm>
          <a:off x="13500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3827</xdr:rowOff>
    </xdr:from>
    <xdr:ext cx="405111" cy="259045"/>
    <xdr:sp macro="" textlink="">
      <xdr:nvSpPr>
        <xdr:cNvPr id="680" name="n_4mainValue【消防施設】&#10;有形固定資産減価償却率">
          <a:extLst>
            <a:ext uri="{FF2B5EF4-FFF2-40B4-BE49-F238E27FC236}">
              <a16:creationId xmlns:a16="http://schemas.microsoft.com/office/drawing/2014/main" id="{EB1AC451-0FAF-4373-A002-47768AA3627E}"/>
            </a:ext>
          </a:extLst>
        </xdr:cNvPr>
        <xdr:cNvSpPr txBox="1"/>
      </xdr:nvSpPr>
      <xdr:spPr>
        <a:xfrm>
          <a:off x="12611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CE26B9D0-FE9B-48E8-AEDA-AA6A4B77C4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C84D817B-8D14-4E9D-9FC3-D4B06B3B8C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3FFB8DE9-5A2F-4E4E-A05C-334AD86F60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C52C49FB-9D8D-4908-8BBF-65EA192DBF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2D58A720-E348-4C4A-B9F4-216F8EDA14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DE2E10D6-C269-4B70-9E48-453BFDDA39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D8E5A37B-C0DD-415E-BEFB-3EF7271C29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B68ACFD9-5F4F-4F02-860B-F7932AB4B98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D8134A53-D7BF-4698-9CDF-CEF356AA4C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371099A9-C6D2-45EE-9C6E-65AED3A8E3F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52F83143-12F1-4253-92AE-16C98240D38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ED588C24-0657-4FD9-849E-0AEC7BD0B4E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17262A68-F198-4FB1-9298-8D987AEDCCF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8FFE7203-7DE4-4A40-AA82-2DF5359B789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AAE49868-84A3-4556-AA1C-C426C02244F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B2AB912F-6A16-44A3-89E9-B9D92D22125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34742C87-1676-49DF-8A22-5345E545540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2ECFC0EF-F22E-4E9B-8B45-5A822AD175A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30767992-D493-474F-B2D6-CE50857E023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EA3B1438-7EB1-49DF-8FCA-F92623575C6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B36A983E-5618-479E-8259-CEB1E2AAD59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608E0646-9158-4351-A4FB-F6076B64B58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1F631EB-CA54-4799-8380-1B7A6CD7B91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412AF862-7D70-45AC-95EC-6E71737750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718761F0-28E6-4B40-AA6F-FD34C50CEBE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706" name="直線コネクタ 705">
          <a:extLst>
            <a:ext uri="{FF2B5EF4-FFF2-40B4-BE49-F238E27FC236}">
              <a16:creationId xmlns:a16="http://schemas.microsoft.com/office/drawing/2014/main" id="{72AA1C16-23FD-49A7-BC4B-B7BA63028865}"/>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7" name="【消防施設】&#10;一人当たり面積最小値テキスト">
          <a:extLst>
            <a:ext uri="{FF2B5EF4-FFF2-40B4-BE49-F238E27FC236}">
              <a16:creationId xmlns:a16="http://schemas.microsoft.com/office/drawing/2014/main" id="{41B52A7F-0EDB-4FD7-9CDA-FC194278B341}"/>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8" name="直線コネクタ 707">
          <a:extLst>
            <a:ext uri="{FF2B5EF4-FFF2-40B4-BE49-F238E27FC236}">
              <a16:creationId xmlns:a16="http://schemas.microsoft.com/office/drawing/2014/main" id="{A425D8DB-DFB0-4FC8-ABCE-3E637361677D}"/>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709" name="【消防施設】&#10;一人当たり面積最大値テキスト">
          <a:extLst>
            <a:ext uri="{FF2B5EF4-FFF2-40B4-BE49-F238E27FC236}">
              <a16:creationId xmlns:a16="http://schemas.microsoft.com/office/drawing/2014/main" id="{E04F2EA2-C0B7-48CC-9457-5E40EFCBE135}"/>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710" name="直線コネクタ 709">
          <a:extLst>
            <a:ext uri="{FF2B5EF4-FFF2-40B4-BE49-F238E27FC236}">
              <a16:creationId xmlns:a16="http://schemas.microsoft.com/office/drawing/2014/main" id="{6D690663-5D59-4BC2-AE01-B30B7A84661E}"/>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11" name="【消防施設】&#10;一人当たり面積平均値テキスト">
          <a:extLst>
            <a:ext uri="{FF2B5EF4-FFF2-40B4-BE49-F238E27FC236}">
              <a16:creationId xmlns:a16="http://schemas.microsoft.com/office/drawing/2014/main" id="{E7345EFD-1D69-4F05-8D88-B337E0E0091F}"/>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12" name="フローチャート: 判断 711">
          <a:extLst>
            <a:ext uri="{FF2B5EF4-FFF2-40B4-BE49-F238E27FC236}">
              <a16:creationId xmlns:a16="http://schemas.microsoft.com/office/drawing/2014/main" id="{AB45AD7B-FF7E-4AAC-9433-DEBA6B4417B5}"/>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3" name="フローチャート: 判断 712">
          <a:extLst>
            <a:ext uri="{FF2B5EF4-FFF2-40B4-BE49-F238E27FC236}">
              <a16:creationId xmlns:a16="http://schemas.microsoft.com/office/drawing/2014/main" id="{9539EC4A-3CEB-46AD-A60C-6614772D36B6}"/>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111398</xdr:rowOff>
    </xdr:from>
    <xdr:to>
      <xdr:col>107</xdr:col>
      <xdr:colOff>101600</xdr:colOff>
      <xdr:row>83</xdr:row>
      <xdr:rowOff>41548</xdr:rowOff>
    </xdr:to>
    <xdr:sp macro="" textlink="">
      <xdr:nvSpPr>
        <xdr:cNvPr id="714" name="フローチャート: 判断 713">
          <a:extLst>
            <a:ext uri="{FF2B5EF4-FFF2-40B4-BE49-F238E27FC236}">
              <a16:creationId xmlns:a16="http://schemas.microsoft.com/office/drawing/2014/main" id="{7E2DE0F7-0D7B-4CF3-8F97-2F34982626B9}"/>
            </a:ext>
          </a:extLst>
        </xdr:cNvPr>
        <xdr:cNvSpPr/>
      </xdr:nvSpPr>
      <xdr:spPr>
        <a:xfrm>
          <a:off x="2038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5" name="フローチャート: 判断 714">
          <a:extLst>
            <a:ext uri="{FF2B5EF4-FFF2-40B4-BE49-F238E27FC236}">
              <a16:creationId xmlns:a16="http://schemas.microsoft.com/office/drawing/2014/main" id="{7B5FAABA-C8E4-42F6-92D6-1BB3FC83C2BC}"/>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144055</xdr:rowOff>
    </xdr:from>
    <xdr:to>
      <xdr:col>98</xdr:col>
      <xdr:colOff>38100</xdr:colOff>
      <xdr:row>83</xdr:row>
      <xdr:rowOff>74205</xdr:rowOff>
    </xdr:to>
    <xdr:sp macro="" textlink="">
      <xdr:nvSpPr>
        <xdr:cNvPr id="716" name="フローチャート: 判断 715">
          <a:extLst>
            <a:ext uri="{FF2B5EF4-FFF2-40B4-BE49-F238E27FC236}">
              <a16:creationId xmlns:a16="http://schemas.microsoft.com/office/drawing/2014/main" id="{7FC418CF-B9BA-4ACF-861D-EC8C6508EAE6}"/>
            </a:ext>
          </a:extLst>
        </xdr:cNvPr>
        <xdr:cNvSpPr/>
      </xdr:nvSpPr>
      <xdr:spPr>
        <a:xfrm>
          <a:off x="18605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762D3D8-6212-4E11-909B-3F5470E4B0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4C990F1-3CEC-4765-B493-311121F8D4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32FCB03-BB88-47EF-8AB1-E30947DDEE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472B782-D54B-472E-914B-D226354F54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1D00BB8-FEA0-4FA4-8D2F-1867C7D3CAF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22" name="楕円 721">
          <a:extLst>
            <a:ext uri="{FF2B5EF4-FFF2-40B4-BE49-F238E27FC236}">
              <a16:creationId xmlns:a16="http://schemas.microsoft.com/office/drawing/2014/main" id="{52D2C6A5-D0DB-4FC7-820C-F628CBEA36A1}"/>
            </a:ext>
          </a:extLst>
        </xdr:cNvPr>
        <xdr:cNvSpPr/>
      </xdr:nvSpPr>
      <xdr:spPr>
        <a:xfrm>
          <a:off x="22110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63698</xdr:rowOff>
    </xdr:from>
    <xdr:ext cx="469744" cy="259045"/>
    <xdr:sp macro="" textlink="">
      <xdr:nvSpPr>
        <xdr:cNvPr id="723" name="【消防施設】&#10;一人当たり面積該当値テキスト">
          <a:extLst>
            <a:ext uri="{FF2B5EF4-FFF2-40B4-BE49-F238E27FC236}">
              <a16:creationId xmlns:a16="http://schemas.microsoft.com/office/drawing/2014/main" id="{C284A27A-01BB-4896-A850-9A136355417B}"/>
            </a:ext>
          </a:extLst>
        </xdr:cNvPr>
        <xdr:cNvSpPr txBox="1"/>
      </xdr:nvSpPr>
      <xdr:spPr>
        <a:xfrm>
          <a:off x="22199600" y="1412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98334</xdr:rowOff>
    </xdr:from>
    <xdr:to>
      <xdr:col>112</xdr:col>
      <xdr:colOff>38100</xdr:colOff>
      <xdr:row>83</xdr:row>
      <xdr:rowOff>28484</xdr:rowOff>
    </xdr:to>
    <xdr:sp macro="" textlink="">
      <xdr:nvSpPr>
        <xdr:cNvPr id="724" name="楕円 723">
          <a:extLst>
            <a:ext uri="{FF2B5EF4-FFF2-40B4-BE49-F238E27FC236}">
              <a16:creationId xmlns:a16="http://schemas.microsoft.com/office/drawing/2014/main" id="{0DF7F76C-9897-4153-944A-51689C75F66B}"/>
            </a:ext>
          </a:extLst>
        </xdr:cNvPr>
        <xdr:cNvSpPr/>
      </xdr:nvSpPr>
      <xdr:spPr>
        <a:xfrm>
          <a:off x="21272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82</xdr:row>
      <xdr:rowOff>149134</xdr:rowOff>
    </xdr:to>
    <xdr:cxnSp macro="">
      <xdr:nvCxnSpPr>
        <xdr:cNvPr id="725" name="直線コネクタ 724">
          <a:extLst>
            <a:ext uri="{FF2B5EF4-FFF2-40B4-BE49-F238E27FC236}">
              <a16:creationId xmlns:a16="http://schemas.microsoft.com/office/drawing/2014/main" id="{D9D56B62-3056-40BC-8600-1B1A0C799E71}"/>
            </a:ext>
          </a:extLst>
        </xdr:cNvPr>
        <xdr:cNvCxnSpPr/>
      </xdr:nvCxnSpPr>
      <xdr:spPr>
        <a:xfrm flipV="1">
          <a:off x="21323300" y="141949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111398</xdr:rowOff>
    </xdr:from>
    <xdr:to>
      <xdr:col>107</xdr:col>
      <xdr:colOff>101600</xdr:colOff>
      <xdr:row>83</xdr:row>
      <xdr:rowOff>41548</xdr:rowOff>
    </xdr:to>
    <xdr:sp macro="" textlink="">
      <xdr:nvSpPr>
        <xdr:cNvPr id="726" name="楕円 725">
          <a:extLst>
            <a:ext uri="{FF2B5EF4-FFF2-40B4-BE49-F238E27FC236}">
              <a16:creationId xmlns:a16="http://schemas.microsoft.com/office/drawing/2014/main" id="{6D48CC20-69B0-4DFC-95B6-399D46799482}"/>
            </a:ext>
          </a:extLst>
        </xdr:cNvPr>
        <xdr:cNvSpPr/>
      </xdr:nvSpPr>
      <xdr:spPr>
        <a:xfrm>
          <a:off x="20383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149134</xdr:rowOff>
    </xdr:from>
    <xdr:to>
      <xdr:col>111</xdr:col>
      <xdr:colOff>177800</xdr:colOff>
      <xdr:row>82</xdr:row>
      <xdr:rowOff>162198</xdr:rowOff>
    </xdr:to>
    <xdr:cxnSp macro="">
      <xdr:nvCxnSpPr>
        <xdr:cNvPr id="727" name="直線コネクタ 726">
          <a:extLst>
            <a:ext uri="{FF2B5EF4-FFF2-40B4-BE49-F238E27FC236}">
              <a16:creationId xmlns:a16="http://schemas.microsoft.com/office/drawing/2014/main" id="{03AB5128-C360-4DBC-A745-394283B9C372}"/>
            </a:ext>
          </a:extLst>
        </xdr:cNvPr>
        <xdr:cNvCxnSpPr/>
      </xdr:nvCxnSpPr>
      <xdr:spPr>
        <a:xfrm flipV="1">
          <a:off x="20434300" y="142080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28" name="楕円 727">
          <a:extLst>
            <a:ext uri="{FF2B5EF4-FFF2-40B4-BE49-F238E27FC236}">
              <a16:creationId xmlns:a16="http://schemas.microsoft.com/office/drawing/2014/main" id="{F9156B1D-14E4-422C-8AB5-C3DCB719743D}"/>
            </a:ext>
          </a:extLst>
        </xdr:cNvPr>
        <xdr:cNvSpPr/>
      </xdr:nvSpPr>
      <xdr:spPr>
        <a:xfrm>
          <a:off x="19494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162198</xdr:rowOff>
    </xdr:from>
    <xdr:to>
      <xdr:col>107</xdr:col>
      <xdr:colOff>50800</xdr:colOff>
      <xdr:row>83</xdr:row>
      <xdr:rowOff>3811</xdr:rowOff>
    </xdr:to>
    <xdr:cxnSp macro="">
      <xdr:nvCxnSpPr>
        <xdr:cNvPr id="729" name="直線コネクタ 728">
          <a:extLst>
            <a:ext uri="{FF2B5EF4-FFF2-40B4-BE49-F238E27FC236}">
              <a16:creationId xmlns:a16="http://schemas.microsoft.com/office/drawing/2014/main" id="{57C4D0F3-12B5-41D2-B58E-FE8C7D07C3AE}"/>
            </a:ext>
          </a:extLst>
        </xdr:cNvPr>
        <xdr:cNvCxnSpPr/>
      </xdr:nvCxnSpPr>
      <xdr:spPr>
        <a:xfrm flipV="1">
          <a:off x="19545300" y="142210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137523</xdr:rowOff>
    </xdr:from>
    <xdr:to>
      <xdr:col>98</xdr:col>
      <xdr:colOff>38100</xdr:colOff>
      <xdr:row>83</xdr:row>
      <xdr:rowOff>67673</xdr:rowOff>
    </xdr:to>
    <xdr:sp macro="" textlink="">
      <xdr:nvSpPr>
        <xdr:cNvPr id="730" name="楕円 729">
          <a:extLst>
            <a:ext uri="{FF2B5EF4-FFF2-40B4-BE49-F238E27FC236}">
              <a16:creationId xmlns:a16="http://schemas.microsoft.com/office/drawing/2014/main" id="{09DE1EEF-0AD6-4C0A-8859-80082F978B86}"/>
            </a:ext>
          </a:extLst>
        </xdr:cNvPr>
        <xdr:cNvSpPr/>
      </xdr:nvSpPr>
      <xdr:spPr>
        <a:xfrm>
          <a:off x="18605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3811</xdr:rowOff>
    </xdr:from>
    <xdr:to>
      <xdr:col>102</xdr:col>
      <xdr:colOff>114300</xdr:colOff>
      <xdr:row>83</xdr:row>
      <xdr:rowOff>16873</xdr:rowOff>
    </xdr:to>
    <xdr:cxnSp macro="">
      <xdr:nvCxnSpPr>
        <xdr:cNvPr id="731" name="直線コネクタ 730">
          <a:extLst>
            <a:ext uri="{FF2B5EF4-FFF2-40B4-BE49-F238E27FC236}">
              <a16:creationId xmlns:a16="http://schemas.microsoft.com/office/drawing/2014/main" id="{0D8D1FE0-EFDF-4B2D-9DA3-790D6B43F2F9}"/>
            </a:ext>
          </a:extLst>
        </xdr:cNvPr>
        <xdr:cNvCxnSpPr/>
      </xdr:nvCxnSpPr>
      <xdr:spPr>
        <a:xfrm flipV="1">
          <a:off x="18656300" y="142341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2" name="n_1aveValue【消防施設】&#10;一人当たり面積">
          <a:extLst>
            <a:ext uri="{FF2B5EF4-FFF2-40B4-BE49-F238E27FC236}">
              <a16:creationId xmlns:a16="http://schemas.microsoft.com/office/drawing/2014/main" id="{2021A10B-18C4-44C0-B244-0374B4A68D3F}"/>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32675</xdr:rowOff>
    </xdr:from>
    <xdr:ext cx="469744" cy="259045"/>
    <xdr:sp macro="" textlink="">
      <xdr:nvSpPr>
        <xdr:cNvPr id="733" name="n_2aveValue【消防施設】&#10;一人当たり面積">
          <a:extLst>
            <a:ext uri="{FF2B5EF4-FFF2-40B4-BE49-F238E27FC236}">
              <a16:creationId xmlns:a16="http://schemas.microsoft.com/office/drawing/2014/main" id="{A700F1AA-5CA8-4A02-9F2D-83C2BAB88989}"/>
            </a:ext>
          </a:extLst>
        </xdr:cNvPr>
        <xdr:cNvSpPr txBox="1"/>
      </xdr:nvSpPr>
      <xdr:spPr>
        <a:xfrm>
          <a:off x="20199427" y="142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34" name="n_3aveValue【消防施設】&#10;一人当たり面積">
          <a:extLst>
            <a:ext uri="{FF2B5EF4-FFF2-40B4-BE49-F238E27FC236}">
              <a16:creationId xmlns:a16="http://schemas.microsoft.com/office/drawing/2014/main" id="{8AAB4784-66BE-4F61-83E1-1ADC51B45833}"/>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65332</xdr:rowOff>
    </xdr:from>
    <xdr:ext cx="469744" cy="259045"/>
    <xdr:sp macro="" textlink="">
      <xdr:nvSpPr>
        <xdr:cNvPr id="735" name="n_4aveValue【消防施設】&#10;一人当たり面積">
          <a:extLst>
            <a:ext uri="{FF2B5EF4-FFF2-40B4-BE49-F238E27FC236}">
              <a16:creationId xmlns:a16="http://schemas.microsoft.com/office/drawing/2014/main" id="{0111F5AB-8441-443A-94EC-560C9F46AB2D}"/>
            </a:ext>
          </a:extLst>
        </xdr:cNvPr>
        <xdr:cNvSpPr txBox="1"/>
      </xdr:nvSpPr>
      <xdr:spPr>
        <a:xfrm>
          <a:off x="184214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19611</xdr:rowOff>
    </xdr:from>
    <xdr:ext cx="469744" cy="259045"/>
    <xdr:sp macro="" textlink="">
      <xdr:nvSpPr>
        <xdr:cNvPr id="736" name="n_1mainValue【消防施設】&#10;一人当たり面積">
          <a:extLst>
            <a:ext uri="{FF2B5EF4-FFF2-40B4-BE49-F238E27FC236}">
              <a16:creationId xmlns:a16="http://schemas.microsoft.com/office/drawing/2014/main" id="{7FE39593-97EB-4F51-9E4D-B93F3DCF9F76}"/>
            </a:ext>
          </a:extLst>
        </xdr:cNvPr>
        <xdr:cNvSpPr txBox="1"/>
      </xdr:nvSpPr>
      <xdr:spPr>
        <a:xfrm>
          <a:off x="21075727" y="1424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58075</xdr:rowOff>
    </xdr:from>
    <xdr:ext cx="469744" cy="259045"/>
    <xdr:sp macro="" textlink="">
      <xdr:nvSpPr>
        <xdr:cNvPr id="737" name="n_2mainValue【消防施設】&#10;一人当たり面積">
          <a:extLst>
            <a:ext uri="{FF2B5EF4-FFF2-40B4-BE49-F238E27FC236}">
              <a16:creationId xmlns:a16="http://schemas.microsoft.com/office/drawing/2014/main" id="{4CCC93F3-0F64-4A1D-AB89-9DF3434EAF03}"/>
            </a:ext>
          </a:extLst>
        </xdr:cNvPr>
        <xdr:cNvSpPr txBox="1"/>
      </xdr:nvSpPr>
      <xdr:spPr>
        <a:xfrm>
          <a:off x="20199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738" name="n_3mainValue【消防施設】&#10;一人当たり面積">
          <a:extLst>
            <a:ext uri="{FF2B5EF4-FFF2-40B4-BE49-F238E27FC236}">
              <a16:creationId xmlns:a16="http://schemas.microsoft.com/office/drawing/2014/main" id="{535AC717-BB53-44A3-8057-FB959D93E2ED}"/>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84200</xdr:rowOff>
    </xdr:from>
    <xdr:ext cx="469744" cy="259045"/>
    <xdr:sp macro="" textlink="">
      <xdr:nvSpPr>
        <xdr:cNvPr id="739" name="n_4mainValue【消防施設】&#10;一人当たり面積">
          <a:extLst>
            <a:ext uri="{FF2B5EF4-FFF2-40B4-BE49-F238E27FC236}">
              <a16:creationId xmlns:a16="http://schemas.microsoft.com/office/drawing/2014/main" id="{717027EE-AB3F-4D53-8B06-0EFBBFA76857}"/>
            </a:ext>
          </a:extLst>
        </xdr:cNvPr>
        <xdr:cNvSpPr txBox="1"/>
      </xdr:nvSpPr>
      <xdr:spPr>
        <a:xfrm>
          <a:off x="18421427" y="1397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165014D7-480C-4A55-AE9C-E0B373FFCB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BFEEDE7-F38C-4EB0-AB99-ED0B03FBF4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CD73701-A566-4242-BF1A-0A13100E34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AA3DB27-C5E1-4173-9197-3A2E4A806A5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B0A92AD-3CBC-4316-9803-E1E6046ADFD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8A469AB-E883-4612-942A-092CF6EAE2D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CAE2830-8574-43A3-93E2-A6DBDDC83D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B7023AD-B39F-437B-9D23-3F54D9486C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65FBE7BD-39D2-46FE-AE29-3283E39205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267308E-E276-4F00-9629-BD785FF17F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D60B9AC7-7163-4DF2-8663-EB9B0FF7C3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43AB5288-E02D-4969-8A04-F6A755180A7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D0E451AD-5948-4D2C-AE22-746F9AE231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1F3626D9-16E3-4C4C-8280-5898AF14595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77165AB2-2D17-49E8-86C5-DAE8DDF8863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AC49EDF7-00A5-4739-9D79-D22DD7DD943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2B426500-EBD2-4580-90FC-E3BEEBD3DCD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5A70EC6C-528F-4936-A59A-C48FAA9F2E6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C0EF8F71-B5B6-441E-8565-1BC246E94D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71A051C-C6C2-4185-9A60-29A272896FB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E597E411-F9D8-4158-863C-E90D6B9D16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5F727087-CCCF-405B-93BF-0AC0EF0BDC0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E67EDD31-8EFC-405B-A431-37AC630FE8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1701239-B004-4B03-94A1-50F878A8C2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3E73DC6-3CC9-4EF6-B189-F8C255FAE9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765" name="直線コネクタ 764">
          <a:extLst>
            <a:ext uri="{FF2B5EF4-FFF2-40B4-BE49-F238E27FC236}">
              <a16:creationId xmlns:a16="http://schemas.microsoft.com/office/drawing/2014/main" id="{19543EE0-C976-41ED-B581-AC29A70D7645}"/>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766" name="【庁舎】&#10;有形固定資産減価償却率最小値テキスト">
          <a:extLst>
            <a:ext uri="{FF2B5EF4-FFF2-40B4-BE49-F238E27FC236}">
              <a16:creationId xmlns:a16="http://schemas.microsoft.com/office/drawing/2014/main" id="{818D5137-982B-404E-A995-BCA9E0B50A3B}"/>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767" name="直線コネクタ 766">
          <a:extLst>
            <a:ext uri="{FF2B5EF4-FFF2-40B4-BE49-F238E27FC236}">
              <a16:creationId xmlns:a16="http://schemas.microsoft.com/office/drawing/2014/main" id="{B271A7CF-6325-4C31-87A9-D464371CA5F6}"/>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8" name="【庁舎】&#10;有形固定資産減価償却率最大値テキスト">
          <a:extLst>
            <a:ext uri="{FF2B5EF4-FFF2-40B4-BE49-F238E27FC236}">
              <a16:creationId xmlns:a16="http://schemas.microsoft.com/office/drawing/2014/main" id="{8335F45D-070A-44A8-AA04-41B896BEFB47}"/>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9" name="直線コネクタ 768">
          <a:extLst>
            <a:ext uri="{FF2B5EF4-FFF2-40B4-BE49-F238E27FC236}">
              <a16:creationId xmlns:a16="http://schemas.microsoft.com/office/drawing/2014/main" id="{201D867B-018A-4CC4-86DB-5E0E71851273}"/>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70" name="【庁舎】&#10;有形固定資産減価償却率平均値テキスト">
          <a:extLst>
            <a:ext uri="{FF2B5EF4-FFF2-40B4-BE49-F238E27FC236}">
              <a16:creationId xmlns:a16="http://schemas.microsoft.com/office/drawing/2014/main" id="{88167437-4374-483D-AF54-A612453AB78A}"/>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71" name="フローチャート: 判断 770">
          <a:extLst>
            <a:ext uri="{FF2B5EF4-FFF2-40B4-BE49-F238E27FC236}">
              <a16:creationId xmlns:a16="http://schemas.microsoft.com/office/drawing/2014/main" id="{F07FC692-5ACE-4EC0-928B-BAEA8594FF19}"/>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72" name="フローチャート: 判断 771">
          <a:extLst>
            <a:ext uri="{FF2B5EF4-FFF2-40B4-BE49-F238E27FC236}">
              <a16:creationId xmlns:a16="http://schemas.microsoft.com/office/drawing/2014/main" id="{B06A28F0-66FF-4B05-AAC4-8FAE38789828}"/>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773" name="フローチャート: 判断 772">
          <a:extLst>
            <a:ext uri="{FF2B5EF4-FFF2-40B4-BE49-F238E27FC236}">
              <a16:creationId xmlns:a16="http://schemas.microsoft.com/office/drawing/2014/main" id="{70026ED9-0FD1-456C-92F6-279C9A5CFC49}"/>
            </a:ext>
          </a:extLst>
        </xdr:cNvPr>
        <xdr:cNvSpPr/>
      </xdr:nvSpPr>
      <xdr:spPr>
        <a:xfrm>
          <a:off x="14541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74" name="フローチャート: 判断 773">
          <a:extLst>
            <a:ext uri="{FF2B5EF4-FFF2-40B4-BE49-F238E27FC236}">
              <a16:creationId xmlns:a16="http://schemas.microsoft.com/office/drawing/2014/main" id="{B4CCD4EA-D785-4961-AD02-41AD91D5845A}"/>
            </a:ext>
          </a:extLst>
        </xdr:cNvPr>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53158</xdr:rowOff>
    </xdr:from>
    <xdr:to>
      <xdr:col>67</xdr:col>
      <xdr:colOff>101600</xdr:colOff>
      <xdr:row>103</xdr:row>
      <xdr:rowOff>154758</xdr:rowOff>
    </xdr:to>
    <xdr:sp macro="" textlink="">
      <xdr:nvSpPr>
        <xdr:cNvPr id="775" name="フローチャート: 判断 774">
          <a:extLst>
            <a:ext uri="{FF2B5EF4-FFF2-40B4-BE49-F238E27FC236}">
              <a16:creationId xmlns:a16="http://schemas.microsoft.com/office/drawing/2014/main" id="{4BBF59A9-B147-4884-9DBF-4F0901C56131}"/>
            </a:ext>
          </a:extLst>
        </xdr:cNvPr>
        <xdr:cNvSpPr/>
      </xdr:nvSpPr>
      <xdr:spPr>
        <a:xfrm>
          <a:off x="12763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C04D2A7-1C56-4AF8-AA67-4328B91A17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F3BE493-1E3E-4A80-A65F-61564B8C44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B41C7A6-C142-4D08-B618-EAA91AF1B3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9953584-8C79-4C28-9BF8-B8BD315156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09B426E-A2D1-469C-A6FE-0CD206DD2F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781" name="楕円 780">
          <a:extLst>
            <a:ext uri="{FF2B5EF4-FFF2-40B4-BE49-F238E27FC236}">
              <a16:creationId xmlns:a16="http://schemas.microsoft.com/office/drawing/2014/main" id="{63F3DF2F-0258-431D-8BDC-54F1BF89E1BF}"/>
            </a:ext>
          </a:extLst>
        </xdr:cNvPr>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782" name="【庁舎】&#10;有形固定資産減価償却率該当値テキスト">
          <a:extLst>
            <a:ext uri="{FF2B5EF4-FFF2-40B4-BE49-F238E27FC236}">
              <a16:creationId xmlns:a16="http://schemas.microsoft.com/office/drawing/2014/main" id="{EDC45400-EB66-4F75-8B2C-7A218245C08B}"/>
            </a:ext>
          </a:extLst>
        </xdr:cNvPr>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783" name="楕円 782">
          <a:extLst>
            <a:ext uri="{FF2B5EF4-FFF2-40B4-BE49-F238E27FC236}">
              <a16:creationId xmlns:a16="http://schemas.microsoft.com/office/drawing/2014/main" id="{D05CF32B-8F74-4893-89E9-83E40C38DA70}"/>
            </a:ext>
          </a:extLst>
        </xdr:cNvPr>
        <xdr:cNvSpPr/>
      </xdr:nvSpPr>
      <xdr:spPr>
        <a:xfrm>
          <a:off x="15430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32113</xdr:rowOff>
    </xdr:from>
    <xdr:to>
      <xdr:col>85</xdr:col>
      <xdr:colOff>127000</xdr:colOff>
      <xdr:row>105</xdr:row>
      <xdr:rowOff>58238</xdr:rowOff>
    </xdr:to>
    <xdr:cxnSp macro="">
      <xdr:nvCxnSpPr>
        <xdr:cNvPr id="784" name="直線コネクタ 783">
          <a:extLst>
            <a:ext uri="{FF2B5EF4-FFF2-40B4-BE49-F238E27FC236}">
              <a16:creationId xmlns:a16="http://schemas.microsoft.com/office/drawing/2014/main" id="{AA102EB2-ADB2-46BA-A710-14A7AA9FF599}"/>
            </a:ext>
          </a:extLst>
        </xdr:cNvPr>
        <xdr:cNvCxnSpPr/>
      </xdr:nvCxnSpPr>
      <xdr:spPr>
        <a:xfrm>
          <a:off x="15481300" y="180343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121738</xdr:rowOff>
    </xdr:from>
    <xdr:to>
      <xdr:col>76</xdr:col>
      <xdr:colOff>165100</xdr:colOff>
      <xdr:row>105</xdr:row>
      <xdr:rowOff>51888</xdr:rowOff>
    </xdr:to>
    <xdr:sp macro="" textlink="">
      <xdr:nvSpPr>
        <xdr:cNvPr id="785" name="楕円 784">
          <a:extLst>
            <a:ext uri="{FF2B5EF4-FFF2-40B4-BE49-F238E27FC236}">
              <a16:creationId xmlns:a16="http://schemas.microsoft.com/office/drawing/2014/main" id="{40D15098-AB02-45CF-91FB-601A5EDBD88F}"/>
            </a:ext>
          </a:extLst>
        </xdr:cNvPr>
        <xdr:cNvSpPr/>
      </xdr:nvSpPr>
      <xdr:spPr>
        <a:xfrm>
          <a:off x="14541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32113</xdr:rowOff>
    </xdr:to>
    <xdr:cxnSp macro="">
      <xdr:nvCxnSpPr>
        <xdr:cNvPr id="786" name="直線コネクタ 785">
          <a:extLst>
            <a:ext uri="{FF2B5EF4-FFF2-40B4-BE49-F238E27FC236}">
              <a16:creationId xmlns:a16="http://schemas.microsoft.com/office/drawing/2014/main" id="{ED146074-659D-4923-A00B-0EDD992ADAD8}"/>
            </a:ext>
          </a:extLst>
        </xdr:cNvPr>
        <xdr:cNvCxnSpPr/>
      </xdr:nvCxnSpPr>
      <xdr:spPr>
        <a:xfrm>
          <a:off x="14592300" y="1800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87" name="楕円 786">
          <a:extLst>
            <a:ext uri="{FF2B5EF4-FFF2-40B4-BE49-F238E27FC236}">
              <a16:creationId xmlns:a16="http://schemas.microsoft.com/office/drawing/2014/main" id="{844CCDB5-0D0C-411A-9BC0-FC64DB477390}"/>
            </a:ext>
          </a:extLst>
        </xdr:cNvPr>
        <xdr:cNvSpPr/>
      </xdr:nvSpPr>
      <xdr:spPr>
        <a:xfrm>
          <a:off x="13652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143148</xdr:rowOff>
    </xdr:from>
    <xdr:to>
      <xdr:col>76</xdr:col>
      <xdr:colOff>114300</xdr:colOff>
      <xdr:row>105</xdr:row>
      <xdr:rowOff>1088</xdr:rowOff>
    </xdr:to>
    <xdr:cxnSp macro="">
      <xdr:nvCxnSpPr>
        <xdr:cNvPr id="788" name="直線コネクタ 787">
          <a:extLst>
            <a:ext uri="{FF2B5EF4-FFF2-40B4-BE49-F238E27FC236}">
              <a16:creationId xmlns:a16="http://schemas.microsoft.com/office/drawing/2014/main" id="{576CC953-F8AB-4CFA-AC8E-532CC21CA5D7}"/>
            </a:ext>
          </a:extLst>
        </xdr:cNvPr>
        <xdr:cNvCxnSpPr/>
      </xdr:nvCxnSpPr>
      <xdr:spPr>
        <a:xfrm>
          <a:off x="13703300" y="1797394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61323</xdr:rowOff>
    </xdr:from>
    <xdr:to>
      <xdr:col>67</xdr:col>
      <xdr:colOff>101600</xdr:colOff>
      <xdr:row>104</xdr:row>
      <xdr:rowOff>162923</xdr:rowOff>
    </xdr:to>
    <xdr:sp macro="" textlink="">
      <xdr:nvSpPr>
        <xdr:cNvPr id="789" name="楕円 788">
          <a:extLst>
            <a:ext uri="{FF2B5EF4-FFF2-40B4-BE49-F238E27FC236}">
              <a16:creationId xmlns:a16="http://schemas.microsoft.com/office/drawing/2014/main" id="{5D225C47-BB10-4A36-93C0-CFB65FF4ECDF}"/>
            </a:ext>
          </a:extLst>
        </xdr:cNvPr>
        <xdr:cNvSpPr/>
      </xdr:nvSpPr>
      <xdr:spPr>
        <a:xfrm>
          <a:off x="12763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104</xdr:row>
      <xdr:rowOff>143148</xdr:rowOff>
    </xdr:to>
    <xdr:cxnSp macro="">
      <xdr:nvCxnSpPr>
        <xdr:cNvPr id="790" name="直線コネクタ 789">
          <a:extLst>
            <a:ext uri="{FF2B5EF4-FFF2-40B4-BE49-F238E27FC236}">
              <a16:creationId xmlns:a16="http://schemas.microsoft.com/office/drawing/2014/main" id="{1E1247CC-4906-4D78-8A6F-7B451CC632AE}"/>
            </a:ext>
          </a:extLst>
        </xdr:cNvPr>
        <xdr:cNvCxnSpPr/>
      </xdr:nvCxnSpPr>
      <xdr:spPr>
        <a:xfrm>
          <a:off x="12814300" y="179429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791" name="n_1aveValue【庁舎】&#10;有形固定資産減価償却率">
          <a:extLst>
            <a:ext uri="{FF2B5EF4-FFF2-40B4-BE49-F238E27FC236}">
              <a16:creationId xmlns:a16="http://schemas.microsoft.com/office/drawing/2014/main" id="{C6D868B5-81CE-4DAF-8D1A-E58086BFA934}"/>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792" name="n_2aveValue【庁舎】&#10;有形固定資産減価償却率">
          <a:extLst>
            <a:ext uri="{FF2B5EF4-FFF2-40B4-BE49-F238E27FC236}">
              <a16:creationId xmlns:a16="http://schemas.microsoft.com/office/drawing/2014/main" id="{2C3585CE-2DF5-451E-B061-7840E0B90287}"/>
            </a:ext>
          </a:extLst>
        </xdr:cNvPr>
        <xdr:cNvSpPr txBox="1"/>
      </xdr:nvSpPr>
      <xdr:spPr>
        <a:xfrm>
          <a:off x="14389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93" name="n_3aveValue【庁舎】&#10;有形固定資産減価償却率">
          <a:extLst>
            <a:ext uri="{FF2B5EF4-FFF2-40B4-BE49-F238E27FC236}">
              <a16:creationId xmlns:a16="http://schemas.microsoft.com/office/drawing/2014/main" id="{B4BB04B2-953A-41E5-A38D-3584959E71EA}"/>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171285</xdr:rowOff>
    </xdr:from>
    <xdr:ext cx="405111" cy="259045"/>
    <xdr:sp macro="" textlink="">
      <xdr:nvSpPr>
        <xdr:cNvPr id="794" name="n_4aveValue【庁舎】&#10;有形固定資産減価償却率">
          <a:extLst>
            <a:ext uri="{FF2B5EF4-FFF2-40B4-BE49-F238E27FC236}">
              <a16:creationId xmlns:a16="http://schemas.microsoft.com/office/drawing/2014/main" id="{67BED8E4-4542-448E-AFCA-51BE64F39899}"/>
            </a:ext>
          </a:extLst>
        </xdr:cNvPr>
        <xdr:cNvSpPr txBox="1"/>
      </xdr:nvSpPr>
      <xdr:spPr>
        <a:xfrm>
          <a:off x="12611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74040</xdr:rowOff>
    </xdr:from>
    <xdr:ext cx="405111" cy="259045"/>
    <xdr:sp macro="" textlink="">
      <xdr:nvSpPr>
        <xdr:cNvPr id="795" name="n_1mainValue【庁舎】&#10;有形固定資産減価償却率">
          <a:extLst>
            <a:ext uri="{FF2B5EF4-FFF2-40B4-BE49-F238E27FC236}">
              <a16:creationId xmlns:a16="http://schemas.microsoft.com/office/drawing/2014/main" id="{1FE5101F-0098-42F6-834E-AA004C598EED}"/>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43015</xdr:rowOff>
    </xdr:from>
    <xdr:ext cx="405111" cy="259045"/>
    <xdr:sp macro="" textlink="">
      <xdr:nvSpPr>
        <xdr:cNvPr id="796" name="n_2mainValue【庁舎】&#10;有形固定資産減価償却率">
          <a:extLst>
            <a:ext uri="{FF2B5EF4-FFF2-40B4-BE49-F238E27FC236}">
              <a16:creationId xmlns:a16="http://schemas.microsoft.com/office/drawing/2014/main" id="{3643DB88-76B5-4CB3-9D6A-364CC4BE2A36}"/>
            </a:ext>
          </a:extLst>
        </xdr:cNvPr>
        <xdr:cNvSpPr txBox="1"/>
      </xdr:nvSpPr>
      <xdr:spPr>
        <a:xfrm>
          <a:off x="14389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797" name="n_3mainValue【庁舎】&#10;有形固定資産減価償却率">
          <a:extLst>
            <a:ext uri="{FF2B5EF4-FFF2-40B4-BE49-F238E27FC236}">
              <a16:creationId xmlns:a16="http://schemas.microsoft.com/office/drawing/2014/main" id="{CDD6E0B3-4B58-4C1E-9413-96D81E9B1AF0}"/>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154050</xdr:rowOff>
    </xdr:from>
    <xdr:ext cx="405111" cy="259045"/>
    <xdr:sp macro="" textlink="">
      <xdr:nvSpPr>
        <xdr:cNvPr id="798" name="n_4mainValue【庁舎】&#10;有形固定資産減価償却率">
          <a:extLst>
            <a:ext uri="{FF2B5EF4-FFF2-40B4-BE49-F238E27FC236}">
              <a16:creationId xmlns:a16="http://schemas.microsoft.com/office/drawing/2014/main" id="{503ADD47-2D6B-417F-AC24-A3522F94B65C}"/>
            </a:ext>
          </a:extLst>
        </xdr:cNvPr>
        <xdr:cNvSpPr txBox="1"/>
      </xdr:nvSpPr>
      <xdr:spPr>
        <a:xfrm>
          <a:off x="12611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65831EAE-5DDA-403F-9FC9-1B58CBC1E4B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E6735E03-D9C6-4C62-A56F-DE5939D296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97769583-8765-481E-AFA1-FDCF22E86DB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97584655-AA29-4304-8B70-C31973E476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197D9736-7C69-40A0-984B-F226171BDC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E51DA8B7-1410-4677-B823-20C5D9A8B2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457F62B-311A-4582-BED0-B3E1B5814F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2EA89F77-D6EA-48FD-B8AD-0EA9A2FAD6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BAF50C92-3A39-4D25-9875-0E69247AC4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1073A389-41D2-4269-BB63-016C50D286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5A4A02A-98F6-4370-95A5-8B6156FD435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3002B472-E818-44F0-B650-C1D66D2301E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C9351B29-A87A-4409-8937-4737FAF950E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DD26A49-94C4-439F-B2D2-7C0EB9BBA61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6FC20DBD-62EB-45BE-92E1-3EEAD34F3A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5BA00220-A156-478A-9F7A-0303049B400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3F081BC6-0532-4277-B57E-1525D365E16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F9D7D58E-8968-4C55-B382-2C77BBAFFF7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101886DA-57EF-4BAE-A696-A48A4B0419C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5D5632F2-5BEB-4B67-B695-D597DA4675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3CD6851A-0D9B-49FC-B450-A6E6C9182F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1C933D5-59C9-4C29-A6EA-C684E6EFAE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BB5DA37F-8EC6-4EE0-87DE-44DBB6D67D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822" name="直線コネクタ 821">
          <a:extLst>
            <a:ext uri="{FF2B5EF4-FFF2-40B4-BE49-F238E27FC236}">
              <a16:creationId xmlns:a16="http://schemas.microsoft.com/office/drawing/2014/main" id="{E5B59D6D-01E6-4695-A78D-44C7A955CFCB}"/>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3" name="【庁舎】&#10;一人当たり面積最小値テキスト">
          <a:extLst>
            <a:ext uri="{FF2B5EF4-FFF2-40B4-BE49-F238E27FC236}">
              <a16:creationId xmlns:a16="http://schemas.microsoft.com/office/drawing/2014/main" id="{DDF07521-C273-4BF2-81EB-625F5AF1ECA9}"/>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4" name="直線コネクタ 823">
          <a:extLst>
            <a:ext uri="{FF2B5EF4-FFF2-40B4-BE49-F238E27FC236}">
              <a16:creationId xmlns:a16="http://schemas.microsoft.com/office/drawing/2014/main" id="{6094DDFF-FA6A-48A0-A7E3-3B317D975A71}"/>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25" name="【庁舎】&#10;一人当たり面積最大値テキスト">
          <a:extLst>
            <a:ext uri="{FF2B5EF4-FFF2-40B4-BE49-F238E27FC236}">
              <a16:creationId xmlns:a16="http://schemas.microsoft.com/office/drawing/2014/main" id="{8110B291-297C-4A64-BEFF-FE3A298A439D}"/>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26" name="直線コネクタ 825">
          <a:extLst>
            <a:ext uri="{FF2B5EF4-FFF2-40B4-BE49-F238E27FC236}">
              <a16:creationId xmlns:a16="http://schemas.microsoft.com/office/drawing/2014/main" id="{C98737EB-FDA2-49D8-9214-A804F0CA8482}"/>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827" name="【庁舎】&#10;一人当たり面積平均値テキスト">
          <a:extLst>
            <a:ext uri="{FF2B5EF4-FFF2-40B4-BE49-F238E27FC236}">
              <a16:creationId xmlns:a16="http://schemas.microsoft.com/office/drawing/2014/main" id="{D3C036DD-FD74-4614-956B-49977BEC10B7}"/>
            </a:ext>
          </a:extLst>
        </xdr:cNvPr>
        <xdr:cNvSpPr txBox="1"/>
      </xdr:nvSpPr>
      <xdr:spPr>
        <a:xfrm>
          <a:off x="22199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828" name="フローチャート: 判断 827">
          <a:extLst>
            <a:ext uri="{FF2B5EF4-FFF2-40B4-BE49-F238E27FC236}">
              <a16:creationId xmlns:a16="http://schemas.microsoft.com/office/drawing/2014/main" id="{981FDE3B-7168-452D-BCE4-26DBD707171C}"/>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829" name="フローチャート: 判断 828">
          <a:extLst>
            <a:ext uri="{FF2B5EF4-FFF2-40B4-BE49-F238E27FC236}">
              <a16:creationId xmlns:a16="http://schemas.microsoft.com/office/drawing/2014/main" id="{707DE2EB-E574-4FB0-BEF7-500BF6BC1A16}"/>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830" name="フローチャート: 判断 829">
          <a:extLst>
            <a:ext uri="{FF2B5EF4-FFF2-40B4-BE49-F238E27FC236}">
              <a16:creationId xmlns:a16="http://schemas.microsoft.com/office/drawing/2014/main" id="{2390B1AA-5AB8-4A70-821A-8DFACA9D3D11}"/>
            </a:ext>
          </a:extLst>
        </xdr:cNvPr>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831" name="フローチャート: 判断 830">
          <a:extLst>
            <a:ext uri="{FF2B5EF4-FFF2-40B4-BE49-F238E27FC236}">
              <a16:creationId xmlns:a16="http://schemas.microsoft.com/office/drawing/2014/main" id="{849137F8-C6D0-4C16-89EA-2D24959EDAD9}"/>
            </a:ext>
          </a:extLst>
        </xdr:cNvPr>
        <xdr:cNvSpPr/>
      </xdr:nvSpPr>
      <xdr:spPr>
        <a:xfrm>
          <a:off x="19494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111125</xdr:rowOff>
    </xdr:from>
    <xdr:to>
      <xdr:col>98</xdr:col>
      <xdr:colOff>38100</xdr:colOff>
      <xdr:row>106</xdr:row>
      <xdr:rowOff>41275</xdr:rowOff>
    </xdr:to>
    <xdr:sp macro="" textlink="">
      <xdr:nvSpPr>
        <xdr:cNvPr id="832" name="フローチャート: 判断 831">
          <a:extLst>
            <a:ext uri="{FF2B5EF4-FFF2-40B4-BE49-F238E27FC236}">
              <a16:creationId xmlns:a16="http://schemas.microsoft.com/office/drawing/2014/main" id="{4028BFFF-3256-44C2-9083-D2BEC152C189}"/>
            </a:ext>
          </a:extLst>
        </xdr:cNvPr>
        <xdr:cNvSpPr/>
      </xdr:nvSpPr>
      <xdr:spPr>
        <a:xfrm>
          <a:off x="18605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24EEB51-01D9-4290-9550-FDFAF21AF3D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287CA75-347D-4344-B13C-D2BEE8EF988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94E4B16-902E-4040-9314-D5786CEB1FA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E19FEE4-A32A-4BD6-99F7-537B03ADC2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AD4A9D3-E4EF-45E8-9862-234C048FE8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38" name="楕円 837">
          <a:extLst>
            <a:ext uri="{FF2B5EF4-FFF2-40B4-BE49-F238E27FC236}">
              <a16:creationId xmlns:a16="http://schemas.microsoft.com/office/drawing/2014/main" id="{D2EB0AD1-8E21-4272-AD50-5CBFCFB0ADC8}"/>
            </a:ext>
          </a:extLst>
        </xdr:cNvPr>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839" name="【庁舎】&#10;一人当たり面積該当値テキスト">
          <a:extLst>
            <a:ext uri="{FF2B5EF4-FFF2-40B4-BE49-F238E27FC236}">
              <a16:creationId xmlns:a16="http://schemas.microsoft.com/office/drawing/2014/main" id="{C5494B44-D273-4535-95CA-35C71DD44316}"/>
            </a:ext>
          </a:extLst>
        </xdr:cNvPr>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133986</xdr:rowOff>
    </xdr:from>
    <xdr:to>
      <xdr:col>112</xdr:col>
      <xdr:colOff>38100</xdr:colOff>
      <xdr:row>104</xdr:row>
      <xdr:rowOff>64136</xdr:rowOff>
    </xdr:to>
    <xdr:sp macro="" textlink="">
      <xdr:nvSpPr>
        <xdr:cNvPr id="840" name="楕円 839">
          <a:extLst>
            <a:ext uri="{FF2B5EF4-FFF2-40B4-BE49-F238E27FC236}">
              <a16:creationId xmlns:a16="http://schemas.microsoft.com/office/drawing/2014/main" id="{03DE7E79-D1B1-43C8-A2C9-BDE1C802E47C}"/>
            </a:ext>
          </a:extLst>
        </xdr:cNvPr>
        <xdr:cNvSpPr/>
      </xdr:nvSpPr>
      <xdr:spPr>
        <a:xfrm>
          <a:off x="21272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0</xdr:rowOff>
    </xdr:from>
    <xdr:to>
      <xdr:col>116</xdr:col>
      <xdr:colOff>63500</xdr:colOff>
      <xdr:row>104</xdr:row>
      <xdr:rowOff>13336</xdr:rowOff>
    </xdr:to>
    <xdr:cxnSp macro="">
      <xdr:nvCxnSpPr>
        <xdr:cNvPr id="841" name="直線コネクタ 840">
          <a:extLst>
            <a:ext uri="{FF2B5EF4-FFF2-40B4-BE49-F238E27FC236}">
              <a16:creationId xmlns:a16="http://schemas.microsoft.com/office/drawing/2014/main" id="{0AE0173A-DBD0-4BFE-A072-ECB5F64812A5}"/>
            </a:ext>
          </a:extLst>
        </xdr:cNvPr>
        <xdr:cNvCxnSpPr/>
      </xdr:nvCxnSpPr>
      <xdr:spPr>
        <a:xfrm flipV="1">
          <a:off x="21323300" y="178308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145414</xdr:rowOff>
    </xdr:from>
    <xdr:to>
      <xdr:col>107</xdr:col>
      <xdr:colOff>101600</xdr:colOff>
      <xdr:row>104</xdr:row>
      <xdr:rowOff>75564</xdr:rowOff>
    </xdr:to>
    <xdr:sp macro="" textlink="">
      <xdr:nvSpPr>
        <xdr:cNvPr id="842" name="楕円 841">
          <a:extLst>
            <a:ext uri="{FF2B5EF4-FFF2-40B4-BE49-F238E27FC236}">
              <a16:creationId xmlns:a16="http://schemas.microsoft.com/office/drawing/2014/main" id="{2063C739-5899-4830-8405-CF90134A9210}"/>
            </a:ext>
          </a:extLst>
        </xdr:cNvPr>
        <xdr:cNvSpPr/>
      </xdr:nvSpPr>
      <xdr:spPr>
        <a:xfrm>
          <a:off x="20383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13336</xdr:rowOff>
    </xdr:from>
    <xdr:to>
      <xdr:col>111</xdr:col>
      <xdr:colOff>177800</xdr:colOff>
      <xdr:row>104</xdr:row>
      <xdr:rowOff>24764</xdr:rowOff>
    </xdr:to>
    <xdr:cxnSp macro="">
      <xdr:nvCxnSpPr>
        <xdr:cNvPr id="843" name="直線コネクタ 842">
          <a:extLst>
            <a:ext uri="{FF2B5EF4-FFF2-40B4-BE49-F238E27FC236}">
              <a16:creationId xmlns:a16="http://schemas.microsoft.com/office/drawing/2014/main" id="{5713372B-A16C-45D8-A0D1-D73198A4F6DB}"/>
            </a:ext>
          </a:extLst>
        </xdr:cNvPr>
        <xdr:cNvCxnSpPr/>
      </xdr:nvCxnSpPr>
      <xdr:spPr>
        <a:xfrm flipV="1">
          <a:off x="20434300" y="178441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153036</xdr:rowOff>
    </xdr:from>
    <xdr:to>
      <xdr:col>102</xdr:col>
      <xdr:colOff>165100</xdr:colOff>
      <xdr:row>104</xdr:row>
      <xdr:rowOff>83186</xdr:rowOff>
    </xdr:to>
    <xdr:sp macro="" textlink="">
      <xdr:nvSpPr>
        <xdr:cNvPr id="844" name="楕円 843">
          <a:extLst>
            <a:ext uri="{FF2B5EF4-FFF2-40B4-BE49-F238E27FC236}">
              <a16:creationId xmlns:a16="http://schemas.microsoft.com/office/drawing/2014/main" id="{534E093D-2774-48C2-A6F4-8E21BB099A27}"/>
            </a:ext>
          </a:extLst>
        </xdr:cNvPr>
        <xdr:cNvSpPr/>
      </xdr:nvSpPr>
      <xdr:spPr>
        <a:xfrm>
          <a:off x="19494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24764</xdr:rowOff>
    </xdr:from>
    <xdr:to>
      <xdr:col>107</xdr:col>
      <xdr:colOff>50800</xdr:colOff>
      <xdr:row>104</xdr:row>
      <xdr:rowOff>32386</xdr:rowOff>
    </xdr:to>
    <xdr:cxnSp macro="">
      <xdr:nvCxnSpPr>
        <xdr:cNvPr id="845" name="直線コネクタ 844">
          <a:extLst>
            <a:ext uri="{FF2B5EF4-FFF2-40B4-BE49-F238E27FC236}">
              <a16:creationId xmlns:a16="http://schemas.microsoft.com/office/drawing/2014/main" id="{6CF266B2-2F05-4DF1-94F9-5AAED25C7C70}"/>
            </a:ext>
          </a:extLst>
        </xdr:cNvPr>
        <xdr:cNvCxnSpPr/>
      </xdr:nvCxnSpPr>
      <xdr:spPr>
        <a:xfrm flipV="1">
          <a:off x="19545300" y="178555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166370</xdr:rowOff>
    </xdr:from>
    <xdr:to>
      <xdr:col>98</xdr:col>
      <xdr:colOff>38100</xdr:colOff>
      <xdr:row>104</xdr:row>
      <xdr:rowOff>96520</xdr:rowOff>
    </xdr:to>
    <xdr:sp macro="" textlink="">
      <xdr:nvSpPr>
        <xdr:cNvPr id="846" name="楕円 845">
          <a:extLst>
            <a:ext uri="{FF2B5EF4-FFF2-40B4-BE49-F238E27FC236}">
              <a16:creationId xmlns:a16="http://schemas.microsoft.com/office/drawing/2014/main" id="{9CF51233-040D-48A2-8C72-A7486A7D2095}"/>
            </a:ext>
          </a:extLst>
        </xdr:cNvPr>
        <xdr:cNvSpPr/>
      </xdr:nvSpPr>
      <xdr:spPr>
        <a:xfrm>
          <a:off x="18605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32386</xdr:rowOff>
    </xdr:from>
    <xdr:to>
      <xdr:col>102</xdr:col>
      <xdr:colOff>114300</xdr:colOff>
      <xdr:row>104</xdr:row>
      <xdr:rowOff>45720</xdr:rowOff>
    </xdr:to>
    <xdr:cxnSp macro="">
      <xdr:nvCxnSpPr>
        <xdr:cNvPr id="847" name="直線コネクタ 846">
          <a:extLst>
            <a:ext uri="{FF2B5EF4-FFF2-40B4-BE49-F238E27FC236}">
              <a16:creationId xmlns:a16="http://schemas.microsoft.com/office/drawing/2014/main" id="{03784FB6-EA6B-4405-82A9-C7231F63031F}"/>
            </a:ext>
          </a:extLst>
        </xdr:cNvPr>
        <xdr:cNvCxnSpPr/>
      </xdr:nvCxnSpPr>
      <xdr:spPr>
        <a:xfrm flipV="1">
          <a:off x="18656300" y="178631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112413</xdr:rowOff>
    </xdr:from>
    <xdr:ext cx="469744" cy="259045"/>
    <xdr:sp macro="" textlink="">
      <xdr:nvSpPr>
        <xdr:cNvPr id="848" name="n_1aveValue【庁舎】&#10;一人当たり面積">
          <a:extLst>
            <a:ext uri="{FF2B5EF4-FFF2-40B4-BE49-F238E27FC236}">
              <a16:creationId xmlns:a16="http://schemas.microsoft.com/office/drawing/2014/main" id="{7DF649CB-3CDF-48B3-B534-1F317986C9A6}"/>
            </a:ext>
          </a:extLst>
        </xdr:cNvPr>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849" name="n_2aveValue【庁舎】&#10;一人当たり面積">
          <a:extLst>
            <a:ext uri="{FF2B5EF4-FFF2-40B4-BE49-F238E27FC236}">
              <a16:creationId xmlns:a16="http://schemas.microsoft.com/office/drawing/2014/main" id="{974324D4-65A2-461A-8B98-4DBC1EA08728}"/>
            </a:ext>
          </a:extLst>
        </xdr:cNvPr>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850" name="n_3aveValue【庁舎】&#10;一人当たり面積">
          <a:extLst>
            <a:ext uri="{FF2B5EF4-FFF2-40B4-BE49-F238E27FC236}">
              <a16:creationId xmlns:a16="http://schemas.microsoft.com/office/drawing/2014/main" id="{2B94E882-90AD-4805-A7E7-D206CC6E39A2}"/>
            </a:ext>
          </a:extLst>
        </xdr:cNvPr>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32402</xdr:rowOff>
    </xdr:from>
    <xdr:ext cx="469744" cy="259045"/>
    <xdr:sp macro="" textlink="">
      <xdr:nvSpPr>
        <xdr:cNvPr id="851" name="n_4aveValue【庁舎】&#10;一人当たり面積">
          <a:extLst>
            <a:ext uri="{FF2B5EF4-FFF2-40B4-BE49-F238E27FC236}">
              <a16:creationId xmlns:a16="http://schemas.microsoft.com/office/drawing/2014/main" id="{D555FB57-B8DE-4D7D-8060-46AD961C265E}"/>
            </a:ext>
          </a:extLst>
        </xdr:cNvPr>
        <xdr:cNvSpPr txBox="1"/>
      </xdr:nvSpPr>
      <xdr:spPr>
        <a:xfrm>
          <a:off x="18421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80663</xdr:rowOff>
    </xdr:from>
    <xdr:ext cx="469744" cy="259045"/>
    <xdr:sp macro="" textlink="">
      <xdr:nvSpPr>
        <xdr:cNvPr id="852" name="n_1mainValue【庁舎】&#10;一人当たり面積">
          <a:extLst>
            <a:ext uri="{FF2B5EF4-FFF2-40B4-BE49-F238E27FC236}">
              <a16:creationId xmlns:a16="http://schemas.microsoft.com/office/drawing/2014/main" id="{40324E22-D2F8-401A-868E-1844C6CB0994}"/>
            </a:ext>
          </a:extLst>
        </xdr:cNvPr>
        <xdr:cNvSpPr txBox="1"/>
      </xdr:nvSpPr>
      <xdr:spPr>
        <a:xfrm>
          <a:off x="210757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92091</xdr:rowOff>
    </xdr:from>
    <xdr:ext cx="469744" cy="259045"/>
    <xdr:sp macro="" textlink="">
      <xdr:nvSpPr>
        <xdr:cNvPr id="853" name="n_2mainValue【庁舎】&#10;一人当たり面積">
          <a:extLst>
            <a:ext uri="{FF2B5EF4-FFF2-40B4-BE49-F238E27FC236}">
              <a16:creationId xmlns:a16="http://schemas.microsoft.com/office/drawing/2014/main" id="{28DA09F5-88A5-4851-873E-C6A94C7B3BDD}"/>
            </a:ext>
          </a:extLst>
        </xdr:cNvPr>
        <xdr:cNvSpPr txBox="1"/>
      </xdr:nvSpPr>
      <xdr:spPr>
        <a:xfrm>
          <a:off x="20199427" y="175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99713</xdr:rowOff>
    </xdr:from>
    <xdr:ext cx="469744" cy="259045"/>
    <xdr:sp macro="" textlink="">
      <xdr:nvSpPr>
        <xdr:cNvPr id="854" name="n_3mainValue【庁舎】&#10;一人当たり面積">
          <a:extLst>
            <a:ext uri="{FF2B5EF4-FFF2-40B4-BE49-F238E27FC236}">
              <a16:creationId xmlns:a16="http://schemas.microsoft.com/office/drawing/2014/main" id="{F99ADDC6-8BB6-4B6A-8C94-DF8929F85308}"/>
            </a:ext>
          </a:extLst>
        </xdr:cNvPr>
        <xdr:cNvSpPr txBox="1"/>
      </xdr:nvSpPr>
      <xdr:spPr>
        <a:xfrm>
          <a:off x="19310427" y="1758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113047</xdr:rowOff>
    </xdr:from>
    <xdr:ext cx="469744" cy="259045"/>
    <xdr:sp macro="" textlink="">
      <xdr:nvSpPr>
        <xdr:cNvPr id="855" name="n_4mainValue【庁舎】&#10;一人当たり面積">
          <a:extLst>
            <a:ext uri="{FF2B5EF4-FFF2-40B4-BE49-F238E27FC236}">
              <a16:creationId xmlns:a16="http://schemas.microsoft.com/office/drawing/2014/main" id="{307024FE-852D-4020-A27E-BCB588ADB70A}"/>
            </a:ext>
          </a:extLst>
        </xdr:cNvPr>
        <xdr:cNvSpPr txBox="1"/>
      </xdr:nvSpPr>
      <xdr:spPr>
        <a:xfrm>
          <a:off x="18421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9B2F1E63-FC93-45EF-B4E2-A0B5864D98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3A2CE7A1-0BD7-4603-9D09-F6B3B68867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079F6B7-D83E-47E1-8F16-55B2AEFB7C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類似団体と比較して有形固定資産減価償却率が高くなっている施設は、図書館、福祉施設、市民会館、庁舎である。特に、昭和４０年代に整備された市民会館については有形固定資産減価償却率が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と高くなっている。また、図書館については市内に２施設あるがどちらも２０年以上経過しており、近い将来大規模改修が必要となることが見込まれる。体育館・プール、保健センター・保健所、福祉施設、庁舎については、一人当たりの面積が類似団体と比較して高くなっているため、施設の統合や廃止等を検討に入れ、長期総合計画や公共施設等個別施設計画などの計画に基づき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E359E66-89DE-48C7-BD82-EB08AC8E516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DAC44EE-439B-4927-BF11-2B40037ED2B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EA86079-D655-43CA-B121-D525F3609CD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7FFF59C-4132-42B7-BC85-4F0915A0F7E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4733298-E15F-4A5D-B3A4-EE1F27B74FD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8B1E103-66CB-4FC6-AF28-72A63EE6127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06814B2-1F36-43F1-A31E-66F32086684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E5AA728-7799-4B40-A16A-CF11D3CA368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836606C-793F-4E1D-8BA6-8FA80499E7A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E1C5086-B34F-47F4-AD64-71F4281A4AA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52,162
51,673
344.42
33,655,397
31,372,576
1,688,890
16,890,830
32,562,920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7F451E7-BABF-452D-B2D4-0BE70E1F456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1E36CA2-3D4D-429A-92B3-0380F4F489A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3C4646D-1999-407F-9835-149A4543A54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D00546C-CDF2-45BB-9B32-914B4B09EB1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06DF30B-B825-4F9E-A342-AC3BBEB31B45}"/>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956D545-0504-4F39-B4C4-F1D2C457A1A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9D2C566-30AB-4C6F-AC96-A7C2A17B8EE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8548D62-C854-4454-ABC3-4425E1A485D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E4B185E-27A6-4300-8EBC-E887BD772F9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E326664-08CD-4F7E-AE10-0184406B4F9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428BE28-C145-43C7-A51B-966AB117358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CB4C173-C134-4FA0-AAF6-436782BC29F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68B7809-F2F1-4765-9667-C25421C281D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7D90BCA-2391-4F3B-93A9-A2D8D194CA0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D517C98-3B21-467D-8CDD-AFD0AE4406F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00CD82A-9C31-4E47-917F-BD04B13C1F8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C915100-7C4B-4327-A893-E3F9351C4E8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D69B8B7-8F09-4FC9-8804-950AC60F5E0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156C2C7-8BAB-4826-A970-CA1E4FFBFD5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63986A1-1C9B-4A17-A44E-0046BD4A91F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67662C6-82DC-4722-9CD3-68F68FA7AB2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17EB0D7-F461-4E92-8923-4B106C09EE4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4EFB6E2-B478-4A8B-BB14-CA56B7EF33F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8E21398-0FF6-4533-82E1-047953FE90B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EB243A1-CCD1-47A6-AC5B-C3165F1753D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E0C4E21-4088-47DF-B45B-E4FAD97BFF8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38C6305-B08A-4A57-B498-0860AA84582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ACDDAC1-9BEC-4252-8557-A81716A1032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7B60C9A-D371-4FD9-9C62-30D29884B66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E551CF1-1CDC-4759-A99F-CA0396E07AB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C72BF28-2524-48A4-BEA6-B8D66E90DCB8}"/>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1D35E13-5FF4-4CBA-8709-63BA033494B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F703DC6-D979-45EC-8D34-F60AAAB41D4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2648967-5840-49EB-8A8E-BF9B1F72C6A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DCA5138-F64C-4CD0-87C9-AC4665D780F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7B9251F-1FAB-4CDF-9802-C0B36D2FC31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326B1F3-A79F-4397-A36E-868029CA7039}"/>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基準財政需要額については、地域社会再生事業費や公債費等の増により全体で前年比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％の増となった。一方で、基準財政収入額については、市町村民税及び固定資産税の増等により全体で前年比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％の増となった。その結果、財政力指数（単年度）では前年度より増加したものの、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ヶ年平均では前年度と同値となった。</a:t>
          </a:r>
        </a:p>
        <a:p>
          <a:r>
            <a:rPr kumimoji="1" lang="ja-JP" altLang="en-US" sz="1300">
              <a:latin typeface="ＭＳ Ｐゴシック" panose="020B0600070205080204" pitchFamily="50" charset="-128"/>
              <a:ea typeface="ＭＳ Ｐゴシック" panose="020B0600070205080204" pitchFamily="50" charset="-128"/>
            </a:rPr>
            <a:t>　今後も、物件費、補助費を中心とした事務事業の見直しによる経常経費の削減、徴収業務の強化等による市税などの歳入の確保による行政基盤の安定確保に努める。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B531084-C50A-4FE9-95CA-659E0CA0547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EE97B77-3A35-4430-86D0-6CF1387972B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B99168C6-19E4-42D5-9405-1A2B03A42DD2}"/>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42E43893-BB6E-4F0A-A402-AA1E638BB326}"/>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B91DF59D-C7BD-478B-B4B0-513C82F7D38E}"/>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9625F5E1-324C-401C-AD0D-379C355C20FD}"/>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639ECAF2-B8F4-46AE-B7FD-01CC597918B5}"/>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49AD66AA-6921-49E2-8358-5BECFE690D39}"/>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72AA89F8-9C53-40B1-8883-FC657AAF9C5B}"/>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E08508A8-1BDC-48F7-A7B3-5917A651AF3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4DECE9F7-459D-41D2-9F7E-445BC0A816E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B583ABDD-7A60-4FCE-95E1-9DC94A35D1A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2252227F-0ABC-44AF-B1DE-C841E970E4C1}"/>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F8A85D48-B992-4151-BB74-0E52DBB1CB47}"/>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F2BA611C-B3AF-4B5A-AEB5-DA2F03890AE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D3325F2D-00AC-4D96-8C13-D8F41812393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A02E84AC-FF18-43D0-8A79-59F64B9B515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133FBDC0-9A38-4546-BFA7-FF2DEBCA9C5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9A179C5C-8152-486A-BF4C-BFC919AA6B5A}"/>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11E3863E-383E-4F90-A01E-3169CE528AC1}"/>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F8C3AC34-B499-456D-97A5-BF964668A07E}"/>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BBF76C1A-7BE2-4A90-A19A-2C157A13210F}"/>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8AB03049-1D38-4D22-9C7B-10E7C50DE851}"/>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7BAA9F5C-CE82-4BCC-AC6D-2184F03740FE}"/>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A6821BA2-AA20-4DBC-A706-F1D169F0EBF6}"/>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B51683EC-D53C-43DD-B7DB-05927E45CE9B}"/>
            </a:ext>
          </a:extLst>
        </xdr:cNvPr>
        <xdr:cNvCxnSpPr/>
      </xdr:nvCxnSpPr>
      <xdr:spPr>
        <a:xfrm>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1933896E-9AB9-41B8-91EA-F969BEED899C}"/>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5938C5B9-7B38-4A26-8794-33D75FCF584B}"/>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EFE1F3C1-E2FF-4101-81E8-6BE76A27461F}"/>
            </a:ext>
          </a:extLst>
        </xdr:cNvPr>
        <xdr:cNvCxnSpPr/>
      </xdr:nvCxnSpPr>
      <xdr:spPr>
        <a:xfrm flipV="1">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35</xdr:row>
      <xdr:rowOff>71664</xdr:rowOff>
    </xdr:from>
    <xdr:to>
      <xdr:col>15</xdr:col>
      <xdr:colOff>133350</xdr:colOff>
      <xdr:row>36</xdr:row>
      <xdr:rowOff>1814</xdr:rowOff>
    </xdr:to>
    <xdr:sp macro="" textlink="">
      <xdr:nvSpPr>
        <xdr:cNvPr id="78" name="フローチャート: 判断 77">
          <a:extLst>
            <a:ext uri="{FF2B5EF4-FFF2-40B4-BE49-F238E27FC236}">
              <a16:creationId xmlns:a16="http://schemas.microsoft.com/office/drawing/2014/main" id="{31614225-146D-4488-B06D-83ADF988CA21}"/>
            </a:ext>
          </a:extLst>
        </xdr:cNvPr>
        <xdr:cNvSpPr/>
      </xdr:nvSpPr>
      <xdr:spPr>
        <a:xfrm>
          <a:off x="3175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79" name="テキスト ボックス 78">
          <a:extLst>
            <a:ext uri="{FF2B5EF4-FFF2-40B4-BE49-F238E27FC236}">
              <a16:creationId xmlns:a16="http://schemas.microsoft.com/office/drawing/2014/main" id="{EF016991-2F6A-49E8-AC2E-086D47EAD99C}"/>
            </a:ext>
          </a:extLst>
        </xdr:cNvPr>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8BE356BD-0C7D-4213-81E4-167943186266}"/>
            </a:ext>
          </a:extLst>
        </xdr:cNvPr>
        <xdr:cNvCxnSpPr/>
      </xdr:nvCxnSpPr>
      <xdr:spPr>
        <a:xfrm flipV="1">
          <a:off x="1447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71664</xdr:rowOff>
    </xdr:from>
    <xdr:to>
      <xdr:col>11</xdr:col>
      <xdr:colOff>82550</xdr:colOff>
      <xdr:row>36</xdr:row>
      <xdr:rowOff>1814</xdr:rowOff>
    </xdr:to>
    <xdr:sp macro="" textlink="">
      <xdr:nvSpPr>
        <xdr:cNvPr id="81" name="フローチャート: 判断 80">
          <a:extLst>
            <a:ext uri="{FF2B5EF4-FFF2-40B4-BE49-F238E27FC236}">
              <a16:creationId xmlns:a16="http://schemas.microsoft.com/office/drawing/2014/main" id="{4F878503-CA90-4DBE-A95A-4EFB144EA78B}"/>
            </a:ext>
          </a:extLst>
        </xdr:cNvPr>
        <xdr:cNvSpPr/>
      </xdr:nvSpPr>
      <xdr:spPr>
        <a:xfrm>
          <a:off x="2286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82" name="テキスト ボックス 81">
          <a:extLst>
            <a:ext uri="{FF2B5EF4-FFF2-40B4-BE49-F238E27FC236}">
              <a16:creationId xmlns:a16="http://schemas.microsoft.com/office/drawing/2014/main" id="{4C11493E-1F83-43EA-A1EF-AA1EE15CD56E}"/>
            </a:ext>
          </a:extLst>
        </xdr:cNvPr>
        <xdr:cNvSpPr txBox="1"/>
      </xdr:nvSpPr>
      <xdr:spPr>
        <a:xfrm>
          <a:off x="1955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106136</xdr:rowOff>
    </xdr:from>
    <xdr:to>
      <xdr:col>7</xdr:col>
      <xdr:colOff>31750</xdr:colOff>
      <xdr:row>36</xdr:row>
      <xdr:rowOff>36286</xdr:rowOff>
    </xdr:to>
    <xdr:sp macro="" textlink="">
      <xdr:nvSpPr>
        <xdr:cNvPr id="83" name="フローチャート: 判断 82">
          <a:extLst>
            <a:ext uri="{FF2B5EF4-FFF2-40B4-BE49-F238E27FC236}">
              <a16:creationId xmlns:a16="http://schemas.microsoft.com/office/drawing/2014/main" id="{FC45D84F-95F0-4F89-B24F-702D8C17045D}"/>
            </a:ext>
          </a:extLst>
        </xdr:cNvPr>
        <xdr:cNvSpPr/>
      </xdr:nvSpPr>
      <xdr:spPr>
        <a:xfrm>
          <a:off x="1397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46463</xdr:rowOff>
    </xdr:from>
    <xdr:ext cx="762000" cy="259045"/>
    <xdr:sp macro="" textlink="">
      <xdr:nvSpPr>
        <xdr:cNvPr id="84" name="テキスト ボックス 83">
          <a:extLst>
            <a:ext uri="{FF2B5EF4-FFF2-40B4-BE49-F238E27FC236}">
              <a16:creationId xmlns:a16="http://schemas.microsoft.com/office/drawing/2014/main" id="{ED954070-CEBE-4DFF-B3F7-0B1CF3D2AA46}"/>
            </a:ext>
          </a:extLst>
        </xdr:cNvPr>
        <xdr:cNvSpPr txBox="1"/>
      </xdr:nvSpPr>
      <xdr:spPr>
        <a:xfrm>
          <a:off x="1066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3C5E2BC-09FD-4D19-8A67-D8D1BBCD9A6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724B25B-7784-4D5F-800F-BC84E310ABD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AA5C199-0D72-48EA-BCB7-D23CA5885EA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39A8617B-D9C6-4479-802F-79C3004187C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662F28EA-89D8-48D2-8671-DF5A2261C26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E9E63D1-63FB-4F55-8B67-5D8D10133211}"/>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95B37F09-8CBB-468E-827E-DF4102BE4F5E}"/>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C97E4331-4C81-437D-BD6C-1734D1EFFEE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F2CED99E-2D69-4A86-9CA8-5989163FEF69}"/>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CA15BCB4-9861-4548-B119-BB10C221965A}"/>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128105</xdr:rowOff>
    </xdr:from>
    <xdr:ext cx="762000" cy="259045"/>
    <xdr:sp macro="" textlink="">
      <xdr:nvSpPr>
        <xdr:cNvPr id="95" name="テキスト ボックス 94">
          <a:extLst>
            <a:ext uri="{FF2B5EF4-FFF2-40B4-BE49-F238E27FC236}">
              <a16:creationId xmlns:a16="http://schemas.microsoft.com/office/drawing/2014/main" id="{21381D3C-E16B-4CE9-BA2D-F1208AEE8FE7}"/>
            </a:ext>
          </a:extLst>
        </xdr:cNvPr>
        <xdr:cNvSpPr txBox="1"/>
      </xdr:nvSpPr>
      <xdr:spPr>
        <a:xfrm>
          <a:off x="2844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CD5EB8A2-3A36-4784-9CD4-91227161725F}"/>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7F4F4443-A734-41B3-83B8-342709D64EAF}"/>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38E14646-48C9-43B3-87A2-2CA08074EAB3}"/>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25599</xdr:rowOff>
    </xdr:from>
    <xdr:ext cx="762000" cy="259045"/>
    <xdr:sp macro="" textlink="">
      <xdr:nvSpPr>
        <xdr:cNvPr id="99" name="テキスト ボックス 98">
          <a:extLst>
            <a:ext uri="{FF2B5EF4-FFF2-40B4-BE49-F238E27FC236}">
              <a16:creationId xmlns:a16="http://schemas.microsoft.com/office/drawing/2014/main" id="{4FAE2E48-2CBD-4FE3-80C9-3854DB162AC7}"/>
            </a:ext>
          </a:extLst>
        </xdr:cNvPr>
        <xdr:cNvSpPr txBox="1"/>
      </xdr:nvSpPr>
      <xdr:spPr>
        <a:xfrm>
          <a:off x="1066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6268E36A-B2EB-4FA4-ABF5-8205DBA938B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1C86698E-576D-413B-B145-1035606FA49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F1BF6BDB-CADB-4F90-AB2F-8266E7BF2ED8}"/>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C0C854E9-9551-4E01-B682-BE9AFD99B89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D3F367FE-8225-4236-A733-F3F3CA64D13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AA7BE22F-DDC6-4F04-B373-BBE31B04F68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953B0C40-5689-4EB3-8388-3BB72500DD1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E6A68CF-6018-4AF5-9D63-7E3AF325AC8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BE903652-647E-4411-85A6-211C2F3E5DD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426B3BA4-6DC4-409A-8259-6E9CEB81655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92D72AC6-6677-4162-91D2-AE1DFF3B721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F06BCD9F-844B-458B-A701-6EE27D075AC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97458F8B-8ADB-434D-99A9-A2E12C3D8AA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物件費の増や公債費の増等により経常経費が前年比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％の増となった。経常一般財源については地方税は増となったものの、普通交付税の減の影響により全体で前年比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％の減となった。結果として経常収支比率は前年度比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は、普通交付税や、臨時財政対策債の減少が見込まれることから、義務的経費の抑制と市政全般にわたる事業厳選と見直しを行い、限られた財源での効率的で効果的な事業を実施する。あわせて、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5AD2E912-1F1B-4FF6-9ED8-6C35FE4B96B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6BD8A1E7-354B-41EB-86AF-7B2C23B0475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DFB6B549-A969-4AC3-BF01-CCA9A615B99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C40A5E31-3796-42AD-B408-050C1B3CC57B}"/>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1827E2D5-913D-49FC-AB6D-DD8270DBC7E7}"/>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C4209926-4E77-4108-A66D-3F374E45DA77}"/>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CE2153B7-1952-476C-8578-3BE906C73088}"/>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FAB980E4-2D85-4266-86D3-E9F4A5D2F78E}"/>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6CC54080-6823-4CCD-B2F4-6F3F078C211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E53ED098-729C-4FCE-9824-9BBE0B809B45}"/>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CEF0F458-A459-4E11-9AD9-B2B59A776196}"/>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1ABA6A56-AEA5-402A-970E-C1F142A1DF77}"/>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8AEAC19D-AF13-4EE6-B8B9-98571F326AD8}"/>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CCBA5EDE-44CB-4BD0-B4A6-99597780DE1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ADD72D1E-6EC0-4A04-973A-8354AFB8744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D89277A5-08C3-4070-9F21-6D70A4944B3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34BFE1FA-2FB5-47A0-8839-3662982FE93B}"/>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52CDEE49-AC34-4D0A-8D0E-7F26E869D339}"/>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340F6357-C6EB-4A95-A89F-041E97DE2C76}"/>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4E5CABEC-7607-47F7-97D2-6C1EC79BAF93}"/>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21EF51A6-8626-4ECC-A78B-C2A48797E034}"/>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65</xdr:row>
      <xdr:rowOff>44873</xdr:rowOff>
    </xdr:to>
    <xdr:cxnSp macro="">
      <xdr:nvCxnSpPr>
        <xdr:cNvPr id="134" name="直線コネクタ 133">
          <a:extLst>
            <a:ext uri="{FF2B5EF4-FFF2-40B4-BE49-F238E27FC236}">
              <a16:creationId xmlns:a16="http://schemas.microsoft.com/office/drawing/2014/main" id="{0A9DDDC9-0639-4162-A831-A261F4E6A8C5}"/>
            </a:ext>
          </a:extLst>
        </xdr:cNvPr>
        <xdr:cNvCxnSpPr/>
      </xdr:nvCxnSpPr>
      <xdr:spPr>
        <a:xfrm>
          <a:off x="4114800" y="10658263"/>
          <a:ext cx="8382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1632DFAC-AC56-45FD-B5FA-A9E605BA9F73}"/>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C1168394-C3DA-4A5C-AE0E-A94BEC67AE3C}"/>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64</xdr:row>
      <xdr:rowOff>71544</xdr:rowOff>
    </xdr:to>
    <xdr:cxnSp macro="">
      <xdr:nvCxnSpPr>
        <xdr:cNvPr id="137" name="直線コネクタ 136">
          <a:extLst>
            <a:ext uri="{FF2B5EF4-FFF2-40B4-BE49-F238E27FC236}">
              <a16:creationId xmlns:a16="http://schemas.microsoft.com/office/drawing/2014/main" id="{8BC59A02-7895-4AE1-B10E-4D0F1E035AB0}"/>
            </a:ext>
          </a:extLst>
        </xdr:cNvPr>
        <xdr:cNvCxnSpPr/>
      </xdr:nvCxnSpPr>
      <xdr:spPr>
        <a:xfrm flipV="1">
          <a:off x="3225800" y="10658263"/>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C2D867D4-5000-4C83-A8F8-4F9BD23AC88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9" name="テキスト ボックス 138">
          <a:extLst>
            <a:ext uri="{FF2B5EF4-FFF2-40B4-BE49-F238E27FC236}">
              <a16:creationId xmlns:a16="http://schemas.microsoft.com/office/drawing/2014/main" id="{AD5C4F62-52E1-4EE7-9AD8-F39C6F2D6764}"/>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71544</xdr:rowOff>
    </xdr:from>
    <xdr:to>
      <xdr:col>15</xdr:col>
      <xdr:colOff>82550</xdr:colOff>
      <xdr:row>65</xdr:row>
      <xdr:rowOff>133350</xdr:rowOff>
    </xdr:to>
    <xdr:cxnSp macro="">
      <xdr:nvCxnSpPr>
        <xdr:cNvPr id="140" name="直線コネクタ 139">
          <a:extLst>
            <a:ext uri="{FF2B5EF4-FFF2-40B4-BE49-F238E27FC236}">
              <a16:creationId xmlns:a16="http://schemas.microsoft.com/office/drawing/2014/main" id="{75D06C7A-424E-47F3-9B69-B1ABD2CB6303}"/>
            </a:ext>
          </a:extLst>
        </xdr:cNvPr>
        <xdr:cNvCxnSpPr/>
      </xdr:nvCxnSpPr>
      <xdr:spPr>
        <a:xfrm flipV="1">
          <a:off x="2336800" y="1104434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4FEF3D2-C10D-429A-8AE2-ED64F998A49C}"/>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a:extLst>
            <a:ext uri="{FF2B5EF4-FFF2-40B4-BE49-F238E27FC236}">
              <a16:creationId xmlns:a16="http://schemas.microsoft.com/office/drawing/2014/main" id="{7A936DD3-8A46-4909-89C4-9C412F8E4AEB}"/>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65</xdr:row>
      <xdr:rowOff>133350</xdr:rowOff>
    </xdr:to>
    <xdr:cxnSp macro="">
      <xdr:nvCxnSpPr>
        <xdr:cNvPr id="143" name="直線コネクタ 142">
          <a:extLst>
            <a:ext uri="{FF2B5EF4-FFF2-40B4-BE49-F238E27FC236}">
              <a16:creationId xmlns:a16="http://schemas.microsoft.com/office/drawing/2014/main" id="{45E9F88B-784A-49AE-B6F5-27165FD8A13B}"/>
            </a:ext>
          </a:extLst>
        </xdr:cNvPr>
        <xdr:cNvCxnSpPr/>
      </xdr:nvCxnSpPr>
      <xdr:spPr>
        <a:xfrm>
          <a:off x="1447800" y="1102021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959EAD0-EE18-44BC-A5FA-3C1F9D5939CA}"/>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F81AF482-15A3-477E-8BE3-F4098CA690AF}"/>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6" name="フローチャート: 判断 145">
          <a:extLst>
            <a:ext uri="{FF2B5EF4-FFF2-40B4-BE49-F238E27FC236}">
              <a16:creationId xmlns:a16="http://schemas.microsoft.com/office/drawing/2014/main" id="{4C824655-ABE6-469F-B71D-D2C0A48468A4}"/>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7" name="テキスト ボックス 146">
          <a:extLst>
            <a:ext uri="{FF2B5EF4-FFF2-40B4-BE49-F238E27FC236}">
              <a16:creationId xmlns:a16="http://schemas.microsoft.com/office/drawing/2014/main" id="{30B2BA9D-3C63-47CA-A987-DD492F04FCF5}"/>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8418E93-5B7D-43C8-8CD6-E9CEC96190D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C38B034-03ED-4D9F-AEE4-BA92A97D166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1D00A40-BD97-4C56-B2DB-BE5562CA3A3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CEF7E652-2F49-49EC-82E5-392C70EE570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63586767-3079-4A92-A3F3-9551B1DD21B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3" name="楕円 152">
          <a:extLst>
            <a:ext uri="{FF2B5EF4-FFF2-40B4-BE49-F238E27FC236}">
              <a16:creationId xmlns:a16="http://schemas.microsoft.com/office/drawing/2014/main" id="{702D21D4-8DCD-4C53-B2BE-795A631C6E78}"/>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4" name="財政構造の弾力性該当値テキスト">
          <a:extLst>
            <a:ext uri="{FF2B5EF4-FFF2-40B4-BE49-F238E27FC236}">
              <a16:creationId xmlns:a16="http://schemas.microsoft.com/office/drawing/2014/main" id="{FF5A88C0-35BD-4243-8128-52D82C9857AA}"/>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5" name="楕円 154">
          <a:extLst>
            <a:ext uri="{FF2B5EF4-FFF2-40B4-BE49-F238E27FC236}">
              <a16:creationId xmlns:a16="http://schemas.microsoft.com/office/drawing/2014/main" id="{049D0D4E-E3CB-44E6-99E7-F1A114BD7125}"/>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89340</xdr:rowOff>
    </xdr:from>
    <xdr:ext cx="736600" cy="259045"/>
    <xdr:sp macro="" textlink="">
      <xdr:nvSpPr>
        <xdr:cNvPr id="156" name="テキスト ボックス 155">
          <a:extLst>
            <a:ext uri="{FF2B5EF4-FFF2-40B4-BE49-F238E27FC236}">
              <a16:creationId xmlns:a16="http://schemas.microsoft.com/office/drawing/2014/main" id="{4CBE9C93-B6F2-410C-A3A6-50FB9229820E}"/>
            </a:ext>
          </a:extLst>
        </xdr:cNvPr>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7" name="楕円 156">
          <a:extLst>
            <a:ext uri="{FF2B5EF4-FFF2-40B4-BE49-F238E27FC236}">
              <a16:creationId xmlns:a16="http://schemas.microsoft.com/office/drawing/2014/main" id="{3E072F7A-D188-4AD6-BB92-9C120E266220}"/>
            </a:ext>
          </a:extLst>
        </xdr:cNvPr>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107121</xdr:rowOff>
    </xdr:from>
    <xdr:ext cx="762000" cy="259045"/>
    <xdr:sp macro="" textlink="">
      <xdr:nvSpPr>
        <xdr:cNvPr id="158" name="テキスト ボックス 157">
          <a:extLst>
            <a:ext uri="{FF2B5EF4-FFF2-40B4-BE49-F238E27FC236}">
              <a16:creationId xmlns:a16="http://schemas.microsoft.com/office/drawing/2014/main" id="{8F938521-6998-4532-B229-AB393EDE8FE8}"/>
            </a:ext>
          </a:extLst>
        </xdr:cNvPr>
        <xdr:cNvSpPr txBox="1"/>
      </xdr:nvSpPr>
      <xdr:spPr>
        <a:xfrm>
          <a:off x="2844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9" name="楕円 158">
          <a:extLst>
            <a:ext uri="{FF2B5EF4-FFF2-40B4-BE49-F238E27FC236}">
              <a16:creationId xmlns:a16="http://schemas.microsoft.com/office/drawing/2014/main" id="{AFA91A9B-8107-4FE0-BCC0-9573154F678C}"/>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60" name="テキスト ボックス 159">
          <a:extLst>
            <a:ext uri="{FF2B5EF4-FFF2-40B4-BE49-F238E27FC236}">
              <a16:creationId xmlns:a16="http://schemas.microsoft.com/office/drawing/2014/main" id="{850050C1-663C-4FEE-9956-2C98967E7E75}"/>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1" name="楕円 160">
          <a:extLst>
            <a:ext uri="{FF2B5EF4-FFF2-40B4-BE49-F238E27FC236}">
              <a16:creationId xmlns:a16="http://schemas.microsoft.com/office/drawing/2014/main" id="{A70F7B16-6824-4BB2-87E9-0F698F1EA142}"/>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2" name="テキスト ボックス 161">
          <a:extLst>
            <a:ext uri="{FF2B5EF4-FFF2-40B4-BE49-F238E27FC236}">
              <a16:creationId xmlns:a16="http://schemas.microsoft.com/office/drawing/2014/main" id="{122B62E7-26B2-4703-9AA7-8048774CE9A3}"/>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9D7CB9E7-5B96-468C-BEDE-0B582E8FF4C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9CD83BF2-9761-4C22-951D-3BDD1409950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B83E8696-45B0-4055-B045-93910D2404E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683995D8-DBB7-4C13-AD36-7B0D972A2CF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E149CDAE-A9BA-4308-8C8D-992EFCD7D2D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F77E43EB-5FE0-435F-96B6-BBAF6BE7EEC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DA0C9B61-1DD9-4AE2-8471-90BB908495A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7DA68237-A81B-4789-B12E-CDC946B5E40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33A6628C-85B6-4ACB-A705-10F24A1E5E7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343468BE-4DFE-4B57-8137-DFB42642C08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BD471394-2ACE-4345-8A74-76216B17D59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6CE1FD4B-2FB8-4089-BDBE-A9394083E62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1247FD12-5859-41C9-B0CD-B09F3D8C8AB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％の増となり、人口が前年より</a:t>
          </a:r>
          <a:r>
            <a:rPr kumimoji="1" lang="en-US" altLang="ja-JP" sz="1300">
              <a:latin typeface="ＭＳ Ｐゴシック" panose="020B0600070205080204" pitchFamily="50" charset="-128"/>
              <a:ea typeface="ＭＳ Ｐゴシック" panose="020B0600070205080204" pitchFamily="50" charset="-128"/>
            </a:rPr>
            <a:t>730</a:t>
          </a:r>
          <a:r>
            <a:rPr kumimoji="1" lang="ja-JP" altLang="en-US" sz="1300">
              <a:latin typeface="ＭＳ Ｐゴシック" panose="020B0600070205080204" pitchFamily="50" charset="-128"/>
              <a:ea typeface="ＭＳ Ｐゴシック" panose="020B0600070205080204" pitchFamily="50" charset="-128"/>
            </a:rPr>
            <a:t>人減となったが、物件費が放射能除染事業等の減等により、前年比</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％の減となったことから、人口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人当たり人件費・物件費等決算額は前年度と比較して減となった。しかし、依然として類似団体平均値を上回っている。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今後、物件費となる除染関連事業の終了により、物件費はさらに縮減される見込みであるが、加えて事務事業の見直しを行うことにより、全体的なコスト縮減に努める。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589E67EF-6205-444D-8DD4-6FBB2FC7C31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D0C7C694-281F-45E1-A8FA-16CFBC90D11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7CB12C89-DDC7-479A-9357-D498AC4DD6B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6A96995D-B6C0-4C89-ADD7-7AA223C175E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1C723795-AA80-4D60-93F7-B4F9B9AE0D3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E6832F41-A1D0-4CC5-9CCE-825C41AB43C1}"/>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D9DEF59D-6F12-4B7F-B594-24FB0C1AB466}"/>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3AC2ADFE-E662-4956-A11C-675917E62403}"/>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319FEFBB-84AB-46C4-8908-AD51C8855ED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5AA8E86B-76DA-43DB-A3D6-31C334EA28DC}"/>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A4529765-A496-48A0-BA49-6804E68084C9}"/>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222A5B75-37D3-47EF-B9EB-0A26A2F3FCD3}"/>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DC0DC454-567B-4E26-9522-8BECECA1AE0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7BC278A8-C8FC-434A-ADF1-E886D393B2B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5CE222E7-F88F-4C2F-952F-FF2728AF5B7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F110767F-9500-42C8-A26B-9ACB726CD5B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B417207E-187D-4B4C-86D2-AC0BB5F8632F}"/>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10BD0C29-F9B5-4D8F-AD87-C14938D695AA}"/>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C576A99B-7153-4949-8A1A-BA19F8DD7FCD}"/>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5B5725EC-73CB-4C50-9C0E-63D39989F284}"/>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B79504E0-6591-48E4-BE8D-C095CD4EAA69}"/>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138950</xdr:rowOff>
    </xdr:from>
    <xdr:to>
      <xdr:col>23</xdr:col>
      <xdr:colOff>133350</xdr:colOff>
      <xdr:row>85</xdr:row>
      <xdr:rowOff>150172</xdr:rowOff>
    </xdr:to>
    <xdr:cxnSp macro="">
      <xdr:nvCxnSpPr>
        <xdr:cNvPr id="197" name="直線コネクタ 196">
          <a:extLst>
            <a:ext uri="{FF2B5EF4-FFF2-40B4-BE49-F238E27FC236}">
              <a16:creationId xmlns:a16="http://schemas.microsoft.com/office/drawing/2014/main" id="{596A7689-CB8B-467F-921D-C30813056A56}"/>
            </a:ext>
          </a:extLst>
        </xdr:cNvPr>
        <xdr:cNvCxnSpPr/>
      </xdr:nvCxnSpPr>
      <xdr:spPr>
        <a:xfrm flipV="1">
          <a:off x="4114800" y="14540750"/>
          <a:ext cx="838200" cy="18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0CAD5203-1BC3-49DD-9670-47D00A1F72E9}"/>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D2D430D9-6AED-44A8-979C-756463F639E7}"/>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130111</xdr:rowOff>
    </xdr:from>
    <xdr:to>
      <xdr:col>19</xdr:col>
      <xdr:colOff>133350</xdr:colOff>
      <xdr:row>85</xdr:row>
      <xdr:rowOff>150172</xdr:rowOff>
    </xdr:to>
    <xdr:cxnSp macro="">
      <xdr:nvCxnSpPr>
        <xdr:cNvPr id="200" name="直線コネクタ 199">
          <a:extLst>
            <a:ext uri="{FF2B5EF4-FFF2-40B4-BE49-F238E27FC236}">
              <a16:creationId xmlns:a16="http://schemas.microsoft.com/office/drawing/2014/main" id="{2C946ADF-92C0-4CB7-99B8-98ECED068711}"/>
            </a:ext>
          </a:extLst>
        </xdr:cNvPr>
        <xdr:cNvCxnSpPr/>
      </xdr:nvCxnSpPr>
      <xdr:spPr>
        <a:xfrm>
          <a:off x="3225800" y="14703361"/>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3DCDD9FC-DB03-419A-AC09-986E3438355C}"/>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98282198-D04B-45AD-B6B4-622A11858CCA}"/>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133392</xdr:rowOff>
    </xdr:from>
    <xdr:to>
      <xdr:col>15</xdr:col>
      <xdr:colOff>82550</xdr:colOff>
      <xdr:row>85</xdr:row>
      <xdr:rowOff>130111</xdr:rowOff>
    </xdr:to>
    <xdr:cxnSp macro="">
      <xdr:nvCxnSpPr>
        <xdr:cNvPr id="203" name="直線コネクタ 202">
          <a:extLst>
            <a:ext uri="{FF2B5EF4-FFF2-40B4-BE49-F238E27FC236}">
              <a16:creationId xmlns:a16="http://schemas.microsoft.com/office/drawing/2014/main" id="{D9BAD886-F242-4BF4-9B8E-23D87A8282A5}"/>
            </a:ext>
          </a:extLst>
        </xdr:cNvPr>
        <xdr:cNvCxnSpPr/>
      </xdr:nvCxnSpPr>
      <xdr:spPr>
        <a:xfrm>
          <a:off x="2336800" y="14535192"/>
          <a:ext cx="889000" cy="16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4225</xdr:rowOff>
    </xdr:from>
    <xdr:to>
      <xdr:col>15</xdr:col>
      <xdr:colOff>133350</xdr:colOff>
      <xdr:row>83</xdr:row>
      <xdr:rowOff>105825</xdr:rowOff>
    </xdr:to>
    <xdr:sp macro="" textlink="">
      <xdr:nvSpPr>
        <xdr:cNvPr id="204" name="フローチャート: 判断 203">
          <a:extLst>
            <a:ext uri="{FF2B5EF4-FFF2-40B4-BE49-F238E27FC236}">
              <a16:creationId xmlns:a16="http://schemas.microsoft.com/office/drawing/2014/main" id="{4E00FBE6-58A6-430D-86A7-7A166044DC96}"/>
            </a:ext>
          </a:extLst>
        </xdr:cNvPr>
        <xdr:cNvSpPr/>
      </xdr:nvSpPr>
      <xdr:spPr>
        <a:xfrm>
          <a:off x="3175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116002</xdr:rowOff>
    </xdr:from>
    <xdr:ext cx="762000" cy="259045"/>
    <xdr:sp macro="" textlink="">
      <xdr:nvSpPr>
        <xdr:cNvPr id="205" name="テキスト ボックス 204">
          <a:extLst>
            <a:ext uri="{FF2B5EF4-FFF2-40B4-BE49-F238E27FC236}">
              <a16:creationId xmlns:a16="http://schemas.microsoft.com/office/drawing/2014/main" id="{2EB81330-18D2-423C-A747-14F467924969}"/>
            </a:ext>
          </a:extLst>
        </xdr:cNvPr>
        <xdr:cNvSpPr txBox="1"/>
      </xdr:nvSpPr>
      <xdr:spPr>
        <a:xfrm>
          <a:off x="2844800" y="140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88688</xdr:rowOff>
    </xdr:from>
    <xdr:to>
      <xdr:col>11</xdr:col>
      <xdr:colOff>31750</xdr:colOff>
      <xdr:row>84</xdr:row>
      <xdr:rowOff>133392</xdr:rowOff>
    </xdr:to>
    <xdr:cxnSp macro="">
      <xdr:nvCxnSpPr>
        <xdr:cNvPr id="206" name="直線コネクタ 205">
          <a:extLst>
            <a:ext uri="{FF2B5EF4-FFF2-40B4-BE49-F238E27FC236}">
              <a16:creationId xmlns:a16="http://schemas.microsoft.com/office/drawing/2014/main" id="{DAD46F4E-8FD7-4CD8-8095-8C607C750D09}"/>
            </a:ext>
          </a:extLst>
        </xdr:cNvPr>
        <xdr:cNvCxnSpPr/>
      </xdr:nvCxnSpPr>
      <xdr:spPr>
        <a:xfrm>
          <a:off x="1447800" y="14490488"/>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65891</xdr:rowOff>
    </xdr:from>
    <xdr:to>
      <xdr:col>11</xdr:col>
      <xdr:colOff>82550</xdr:colOff>
      <xdr:row>82</xdr:row>
      <xdr:rowOff>167491</xdr:rowOff>
    </xdr:to>
    <xdr:sp macro="" textlink="">
      <xdr:nvSpPr>
        <xdr:cNvPr id="207" name="フローチャート: 判断 206">
          <a:extLst>
            <a:ext uri="{FF2B5EF4-FFF2-40B4-BE49-F238E27FC236}">
              <a16:creationId xmlns:a16="http://schemas.microsoft.com/office/drawing/2014/main" id="{259EB771-B41C-4048-AFC2-15E262A83C05}"/>
            </a:ext>
          </a:extLst>
        </xdr:cNvPr>
        <xdr:cNvSpPr/>
      </xdr:nvSpPr>
      <xdr:spPr>
        <a:xfrm>
          <a:off x="2286000" y="141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xdr:rowOff>
    </xdr:from>
    <xdr:ext cx="762000" cy="259045"/>
    <xdr:sp macro="" textlink="">
      <xdr:nvSpPr>
        <xdr:cNvPr id="208" name="テキスト ボックス 207">
          <a:extLst>
            <a:ext uri="{FF2B5EF4-FFF2-40B4-BE49-F238E27FC236}">
              <a16:creationId xmlns:a16="http://schemas.microsoft.com/office/drawing/2014/main" id="{1F4C82D4-81D8-4632-97BA-39C0653315F8}"/>
            </a:ext>
          </a:extLst>
        </xdr:cNvPr>
        <xdr:cNvSpPr txBox="1"/>
      </xdr:nvSpPr>
      <xdr:spPr>
        <a:xfrm>
          <a:off x="1955800" y="1389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7592</xdr:rowOff>
    </xdr:from>
    <xdr:to>
      <xdr:col>7</xdr:col>
      <xdr:colOff>31750</xdr:colOff>
      <xdr:row>82</xdr:row>
      <xdr:rowOff>109192</xdr:rowOff>
    </xdr:to>
    <xdr:sp macro="" textlink="">
      <xdr:nvSpPr>
        <xdr:cNvPr id="209" name="フローチャート: 判断 208">
          <a:extLst>
            <a:ext uri="{FF2B5EF4-FFF2-40B4-BE49-F238E27FC236}">
              <a16:creationId xmlns:a16="http://schemas.microsoft.com/office/drawing/2014/main" id="{344254E6-31DC-40ED-8639-7CBFF2EB0FF3}"/>
            </a:ext>
          </a:extLst>
        </xdr:cNvPr>
        <xdr:cNvSpPr/>
      </xdr:nvSpPr>
      <xdr:spPr>
        <a:xfrm>
          <a:off x="1397000" y="1406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119369</xdr:rowOff>
    </xdr:from>
    <xdr:ext cx="762000" cy="259045"/>
    <xdr:sp macro="" textlink="">
      <xdr:nvSpPr>
        <xdr:cNvPr id="210" name="テキスト ボックス 209">
          <a:extLst>
            <a:ext uri="{FF2B5EF4-FFF2-40B4-BE49-F238E27FC236}">
              <a16:creationId xmlns:a16="http://schemas.microsoft.com/office/drawing/2014/main" id="{AB2EC455-82E4-4A88-B4C1-8AD5D9C45493}"/>
            </a:ext>
          </a:extLst>
        </xdr:cNvPr>
        <xdr:cNvSpPr txBox="1"/>
      </xdr:nvSpPr>
      <xdr:spPr>
        <a:xfrm>
          <a:off x="1066800" y="1383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BB1CE86-DBF5-4BFB-9CA3-665DE2C1756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E9149060-A2D5-4245-AFAB-0598F7880B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49CEB94-0002-445F-9309-B3ECE97DE8A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A23E18FD-865E-437E-BE70-5F2C60D9C86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8C622A54-349C-4F39-A76B-8EBB3743F8B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88150</xdr:rowOff>
    </xdr:from>
    <xdr:to>
      <xdr:col>23</xdr:col>
      <xdr:colOff>184150</xdr:colOff>
      <xdr:row>85</xdr:row>
      <xdr:rowOff>18300</xdr:rowOff>
    </xdr:to>
    <xdr:sp macro="" textlink="">
      <xdr:nvSpPr>
        <xdr:cNvPr id="216" name="楕円 215">
          <a:extLst>
            <a:ext uri="{FF2B5EF4-FFF2-40B4-BE49-F238E27FC236}">
              <a16:creationId xmlns:a16="http://schemas.microsoft.com/office/drawing/2014/main" id="{ADA9C633-58AE-4BDB-AAEE-5524896ED8F4}"/>
            </a:ext>
          </a:extLst>
        </xdr:cNvPr>
        <xdr:cNvSpPr/>
      </xdr:nvSpPr>
      <xdr:spPr>
        <a:xfrm>
          <a:off x="4902200" y="144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60227</xdr:rowOff>
    </xdr:from>
    <xdr:ext cx="762000" cy="259045"/>
    <xdr:sp macro="" textlink="">
      <xdr:nvSpPr>
        <xdr:cNvPr id="217" name="人件費・物件費等の状況該当値テキスト">
          <a:extLst>
            <a:ext uri="{FF2B5EF4-FFF2-40B4-BE49-F238E27FC236}">
              <a16:creationId xmlns:a16="http://schemas.microsoft.com/office/drawing/2014/main" id="{BD3584D3-D453-4744-92F0-5F6B3F6019B2}"/>
            </a:ext>
          </a:extLst>
        </xdr:cNvPr>
        <xdr:cNvSpPr txBox="1"/>
      </xdr:nvSpPr>
      <xdr:spPr>
        <a:xfrm>
          <a:off x="5041900" y="1446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99372</xdr:rowOff>
    </xdr:from>
    <xdr:to>
      <xdr:col>19</xdr:col>
      <xdr:colOff>184150</xdr:colOff>
      <xdr:row>86</xdr:row>
      <xdr:rowOff>29522</xdr:rowOff>
    </xdr:to>
    <xdr:sp macro="" textlink="">
      <xdr:nvSpPr>
        <xdr:cNvPr id="218" name="楕円 217">
          <a:extLst>
            <a:ext uri="{FF2B5EF4-FFF2-40B4-BE49-F238E27FC236}">
              <a16:creationId xmlns:a16="http://schemas.microsoft.com/office/drawing/2014/main" id="{A2C0CBDF-D261-44B5-889D-491973A8445A}"/>
            </a:ext>
          </a:extLst>
        </xdr:cNvPr>
        <xdr:cNvSpPr/>
      </xdr:nvSpPr>
      <xdr:spPr>
        <a:xfrm>
          <a:off x="4064000" y="146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14299</xdr:rowOff>
    </xdr:from>
    <xdr:ext cx="736600" cy="259045"/>
    <xdr:sp macro="" textlink="">
      <xdr:nvSpPr>
        <xdr:cNvPr id="219" name="テキスト ボックス 218">
          <a:extLst>
            <a:ext uri="{FF2B5EF4-FFF2-40B4-BE49-F238E27FC236}">
              <a16:creationId xmlns:a16="http://schemas.microsoft.com/office/drawing/2014/main" id="{61D91977-23EA-437B-AEDA-158009843B22}"/>
            </a:ext>
          </a:extLst>
        </xdr:cNvPr>
        <xdr:cNvSpPr txBox="1"/>
      </xdr:nvSpPr>
      <xdr:spPr>
        <a:xfrm>
          <a:off x="3733800" y="1475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79311</xdr:rowOff>
    </xdr:from>
    <xdr:to>
      <xdr:col>15</xdr:col>
      <xdr:colOff>133350</xdr:colOff>
      <xdr:row>86</xdr:row>
      <xdr:rowOff>9461</xdr:rowOff>
    </xdr:to>
    <xdr:sp macro="" textlink="">
      <xdr:nvSpPr>
        <xdr:cNvPr id="220" name="楕円 219">
          <a:extLst>
            <a:ext uri="{FF2B5EF4-FFF2-40B4-BE49-F238E27FC236}">
              <a16:creationId xmlns:a16="http://schemas.microsoft.com/office/drawing/2014/main" id="{42BD1A25-D7DA-4F43-BF9C-7A14B028E0E9}"/>
            </a:ext>
          </a:extLst>
        </xdr:cNvPr>
        <xdr:cNvSpPr/>
      </xdr:nvSpPr>
      <xdr:spPr>
        <a:xfrm>
          <a:off x="3175000" y="146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165688</xdr:rowOff>
    </xdr:from>
    <xdr:ext cx="762000" cy="259045"/>
    <xdr:sp macro="" textlink="">
      <xdr:nvSpPr>
        <xdr:cNvPr id="221" name="テキスト ボックス 220">
          <a:extLst>
            <a:ext uri="{FF2B5EF4-FFF2-40B4-BE49-F238E27FC236}">
              <a16:creationId xmlns:a16="http://schemas.microsoft.com/office/drawing/2014/main" id="{CE336D32-F540-439D-8D4B-98F2A03732B5}"/>
            </a:ext>
          </a:extLst>
        </xdr:cNvPr>
        <xdr:cNvSpPr txBox="1"/>
      </xdr:nvSpPr>
      <xdr:spPr>
        <a:xfrm>
          <a:off x="2844800" y="147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82592</xdr:rowOff>
    </xdr:from>
    <xdr:to>
      <xdr:col>11</xdr:col>
      <xdr:colOff>82550</xdr:colOff>
      <xdr:row>85</xdr:row>
      <xdr:rowOff>12742</xdr:rowOff>
    </xdr:to>
    <xdr:sp macro="" textlink="">
      <xdr:nvSpPr>
        <xdr:cNvPr id="222" name="楕円 221">
          <a:extLst>
            <a:ext uri="{FF2B5EF4-FFF2-40B4-BE49-F238E27FC236}">
              <a16:creationId xmlns:a16="http://schemas.microsoft.com/office/drawing/2014/main" id="{E6080D66-9975-496E-999D-8277D9C276E8}"/>
            </a:ext>
          </a:extLst>
        </xdr:cNvPr>
        <xdr:cNvSpPr/>
      </xdr:nvSpPr>
      <xdr:spPr>
        <a:xfrm>
          <a:off x="2286000" y="144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168969</xdr:rowOff>
    </xdr:from>
    <xdr:ext cx="762000" cy="259045"/>
    <xdr:sp macro="" textlink="">
      <xdr:nvSpPr>
        <xdr:cNvPr id="223" name="テキスト ボックス 222">
          <a:extLst>
            <a:ext uri="{FF2B5EF4-FFF2-40B4-BE49-F238E27FC236}">
              <a16:creationId xmlns:a16="http://schemas.microsoft.com/office/drawing/2014/main" id="{C53B9FDB-1273-41E7-9BDC-65D705C4BAFC}"/>
            </a:ext>
          </a:extLst>
        </xdr:cNvPr>
        <xdr:cNvSpPr txBox="1"/>
      </xdr:nvSpPr>
      <xdr:spPr>
        <a:xfrm>
          <a:off x="1955800" y="145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37888</xdr:rowOff>
    </xdr:from>
    <xdr:to>
      <xdr:col>7</xdr:col>
      <xdr:colOff>31750</xdr:colOff>
      <xdr:row>84</xdr:row>
      <xdr:rowOff>139488</xdr:rowOff>
    </xdr:to>
    <xdr:sp macro="" textlink="">
      <xdr:nvSpPr>
        <xdr:cNvPr id="224" name="楕円 223">
          <a:extLst>
            <a:ext uri="{FF2B5EF4-FFF2-40B4-BE49-F238E27FC236}">
              <a16:creationId xmlns:a16="http://schemas.microsoft.com/office/drawing/2014/main" id="{45E64317-B436-4B56-98F8-9197A6C2726F}"/>
            </a:ext>
          </a:extLst>
        </xdr:cNvPr>
        <xdr:cNvSpPr/>
      </xdr:nvSpPr>
      <xdr:spPr>
        <a:xfrm>
          <a:off x="1397000" y="144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124265</xdr:rowOff>
    </xdr:from>
    <xdr:ext cx="762000" cy="259045"/>
    <xdr:sp macro="" textlink="">
      <xdr:nvSpPr>
        <xdr:cNvPr id="225" name="テキスト ボックス 224">
          <a:extLst>
            <a:ext uri="{FF2B5EF4-FFF2-40B4-BE49-F238E27FC236}">
              <a16:creationId xmlns:a16="http://schemas.microsoft.com/office/drawing/2014/main" id="{A9D96F74-8AAF-4594-9275-C19A18D99DF4}"/>
            </a:ext>
          </a:extLst>
        </xdr:cNvPr>
        <xdr:cNvSpPr txBox="1"/>
      </xdr:nvSpPr>
      <xdr:spPr>
        <a:xfrm>
          <a:off x="1066800" y="145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E1ED40C1-DEC4-4F07-8A3D-9DFC6117817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C6C80059-EB99-43A1-9B66-164DC6D836D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2FEA679E-E496-4107-94AF-CF170C10F3E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AE2E499E-ADE8-4DB2-B1EF-7F93410904E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92173482-59FF-4CF1-90C8-DE8D2B98E99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3E7AE78E-8FA0-4E77-B79C-59DB6629534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5AE3FDAE-5071-4900-80D4-FD330A6A38E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CE8AE366-85EC-4C4B-8307-3D878130179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A16CFEC1-FEB6-45BF-9269-FA3672C200D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59AA57D-1869-4AED-9282-94FA4799AFD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6B7C9A51-43A6-429A-B09C-A9BBA52E762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D472FC24-1155-47BE-8502-A88766275E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2C9B140C-C3BB-4464-8767-AED56601218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前年の数値を下回った要因は、採用・退職等による職員構成や経験年数別階層の変動と考えられる。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今後も、地域の民間企業の状況を踏まえて給与水準を見直し、事務の簡素合理化を図るなど、より一層の給与適正化に努めていく。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A53D0D50-1F58-4843-9CCE-4C8724013E7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702CFDFE-5EAD-46E9-B596-04D88CC3718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D737A0B5-84DC-44C5-A351-5C9CC4AF924B}"/>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F88EC87-95B0-49C4-AC5D-1672DFCCB60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F000F191-36CD-48FE-A94A-5E55BCAE271F}"/>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B4295E4-2847-4C1E-8964-F5E2862740D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FCF7B052-E61C-4739-8FF5-154B61ADCD5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2966658C-1D24-4BB6-B8BF-CACD82664B62}"/>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196A7FEE-AE29-4CF7-92A9-1B1A40FADB5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72467FB6-15D0-4A3C-B293-7B28CBB15317}"/>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A49AE626-61E1-4BAC-81E0-5AD0C6336474}"/>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46ACB729-EF31-4376-8D9F-806532FA3E2F}"/>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65E892D4-2FB4-4C07-B514-8FF971AF8663}"/>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74927645-D344-42F5-B181-610179258466}"/>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C8CF4C7F-B7A7-4924-A239-1ACDE9068F77}"/>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7A764C51-D35D-4556-8E11-C14C230E291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1F0FBDBB-3804-4606-9268-4AD2ECC1C24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551716A-76D2-4882-8086-AFE795042A88}"/>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EDAC4855-AFEA-40BC-80BC-D9F19C5313CE}"/>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467A38C7-5280-4655-88E9-1128D58A9433}"/>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89964B9A-1BB4-49B4-8ACF-9D9E5FBAF812}"/>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2A2E4A09-7132-4090-A60F-BE3579C681F6}"/>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136979</xdr:rowOff>
    </xdr:to>
    <xdr:cxnSp macro="">
      <xdr:nvCxnSpPr>
        <xdr:cNvPr id="261" name="直線コネクタ 260">
          <a:extLst>
            <a:ext uri="{FF2B5EF4-FFF2-40B4-BE49-F238E27FC236}">
              <a16:creationId xmlns:a16="http://schemas.microsoft.com/office/drawing/2014/main" id="{69376F7A-902A-4819-8313-98CBD76CDB93}"/>
            </a:ext>
          </a:extLst>
        </xdr:cNvPr>
        <xdr:cNvCxnSpPr/>
      </xdr:nvCxnSpPr>
      <xdr:spPr>
        <a:xfrm flipV="1">
          <a:off x="16179800" y="150186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a16="http://schemas.microsoft.com/office/drawing/2014/main" id="{B7A891F0-FAA7-4F2E-8DD2-9096A9AD0A10}"/>
            </a:ext>
          </a:extLst>
        </xdr:cNvPr>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E9AD13BB-0050-4A30-BFAE-0F8B9B4EC267}"/>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7E4443EA-599A-4B24-B802-84080E0B606E}"/>
            </a:ext>
          </a:extLst>
        </xdr:cNvPr>
        <xdr:cNvCxnSpPr/>
      </xdr:nvCxnSpPr>
      <xdr:spPr>
        <a:xfrm>
          <a:off x="15290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431DD4EF-4901-4FF0-919C-73571A89B9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C6F1A5EF-9B12-4ADD-9700-5519223FC153}"/>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50800</xdr:rowOff>
    </xdr:to>
    <xdr:cxnSp macro="">
      <xdr:nvCxnSpPr>
        <xdr:cNvPr id="267" name="直線コネクタ 266">
          <a:extLst>
            <a:ext uri="{FF2B5EF4-FFF2-40B4-BE49-F238E27FC236}">
              <a16:creationId xmlns:a16="http://schemas.microsoft.com/office/drawing/2014/main" id="{9452349C-525C-418D-9A10-5EB33B588921}"/>
            </a:ext>
          </a:extLst>
        </xdr:cNvPr>
        <xdr:cNvCxnSpPr/>
      </xdr:nvCxnSpPr>
      <xdr:spPr>
        <a:xfrm>
          <a:off x="14401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778C446D-BCBE-47FF-AC38-17D60261D596}"/>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F84AFB3E-BF53-4278-AED9-C72BD35327E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170543</xdr:rowOff>
    </xdr:to>
    <xdr:cxnSp macro="">
      <xdr:nvCxnSpPr>
        <xdr:cNvPr id="270" name="直線コネクタ 269">
          <a:extLst>
            <a:ext uri="{FF2B5EF4-FFF2-40B4-BE49-F238E27FC236}">
              <a16:creationId xmlns:a16="http://schemas.microsoft.com/office/drawing/2014/main" id="{A1F94F58-6E68-43FD-9583-C567238F91F2}"/>
            </a:ext>
          </a:extLst>
        </xdr:cNvPr>
        <xdr:cNvCxnSpPr/>
      </xdr:nvCxnSpPr>
      <xdr:spPr>
        <a:xfrm flipV="1">
          <a:off x="13512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71" name="フローチャート: 判断 270">
          <a:extLst>
            <a:ext uri="{FF2B5EF4-FFF2-40B4-BE49-F238E27FC236}">
              <a16:creationId xmlns:a16="http://schemas.microsoft.com/office/drawing/2014/main" id="{1B76EAE7-1C39-451B-AF67-1723C09EAEB1}"/>
            </a:ext>
          </a:extLst>
        </xdr:cNvPr>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72" name="テキスト ボックス 271">
          <a:extLst>
            <a:ext uri="{FF2B5EF4-FFF2-40B4-BE49-F238E27FC236}">
              <a16:creationId xmlns:a16="http://schemas.microsoft.com/office/drawing/2014/main" id="{22BD3C4C-12B2-4F5F-9F87-9C54103CDEEB}"/>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3" name="フローチャート: 判断 272">
          <a:extLst>
            <a:ext uri="{FF2B5EF4-FFF2-40B4-BE49-F238E27FC236}">
              <a16:creationId xmlns:a16="http://schemas.microsoft.com/office/drawing/2014/main" id="{05981903-5015-4F35-97BB-E5868E9ABA88}"/>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4" name="テキスト ボックス 273">
          <a:extLst>
            <a:ext uri="{FF2B5EF4-FFF2-40B4-BE49-F238E27FC236}">
              <a16:creationId xmlns:a16="http://schemas.microsoft.com/office/drawing/2014/main" id="{07D13822-B4D3-4650-8429-F5730E8B3ADD}"/>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F7BA09B-D155-4C02-8A6A-16285776E51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F6F5B627-964E-4860-A177-8954A6837E7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F994277E-D325-43C8-8C7D-B217783BDA5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46F9BD96-32BC-4489-A3EE-2B3DE5D157F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11897A02-F325-4E29-B55B-9889D3EE57F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0" name="楕円 279">
          <a:extLst>
            <a:ext uri="{FF2B5EF4-FFF2-40B4-BE49-F238E27FC236}">
              <a16:creationId xmlns:a16="http://schemas.microsoft.com/office/drawing/2014/main" id="{0B5B852F-B14E-4534-BD28-993DAC299B0F}"/>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1" name="給与水準   （国との比較）該当値テキスト">
          <a:extLst>
            <a:ext uri="{FF2B5EF4-FFF2-40B4-BE49-F238E27FC236}">
              <a16:creationId xmlns:a16="http://schemas.microsoft.com/office/drawing/2014/main" id="{911B8EE7-2887-4528-8F6F-62CAC6FD5D27}"/>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2" name="楕円 281">
          <a:extLst>
            <a:ext uri="{FF2B5EF4-FFF2-40B4-BE49-F238E27FC236}">
              <a16:creationId xmlns:a16="http://schemas.microsoft.com/office/drawing/2014/main" id="{C0F51796-0902-408B-B8CF-743516FD31C1}"/>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3" name="テキスト ボックス 282">
          <a:extLst>
            <a:ext uri="{FF2B5EF4-FFF2-40B4-BE49-F238E27FC236}">
              <a16:creationId xmlns:a16="http://schemas.microsoft.com/office/drawing/2014/main" id="{2A366578-88FD-4409-BE5C-58C3A78E1A7F}"/>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a16="http://schemas.microsoft.com/office/drawing/2014/main" id="{09E2C181-3E26-4030-AD47-04715A56BD7F}"/>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81FED261-6F3A-4330-8331-33E6331B2852}"/>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a:extLst>
            <a:ext uri="{FF2B5EF4-FFF2-40B4-BE49-F238E27FC236}">
              <a16:creationId xmlns:a16="http://schemas.microsoft.com/office/drawing/2014/main" id="{E12FF817-6479-44B8-9A05-09ACBDB56322}"/>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02B85E92-4FDA-4224-B719-F44C22E18473}"/>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8" name="楕円 287">
          <a:extLst>
            <a:ext uri="{FF2B5EF4-FFF2-40B4-BE49-F238E27FC236}">
              <a16:creationId xmlns:a16="http://schemas.microsoft.com/office/drawing/2014/main" id="{28283FC9-53B7-4772-A73D-12948A4DD147}"/>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9" name="テキスト ボックス 288">
          <a:extLst>
            <a:ext uri="{FF2B5EF4-FFF2-40B4-BE49-F238E27FC236}">
              <a16:creationId xmlns:a16="http://schemas.microsoft.com/office/drawing/2014/main" id="{C115E0D6-78E7-4347-AB0E-CC731FB58F71}"/>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8D561388-5901-4AE0-BC96-048B233A4AD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DFCFB3D1-93E5-43D9-85B2-EF302C81D40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ECB23107-5BE6-4F20-A7A4-F4F6C24374C1}"/>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FA3521BD-6B24-4FD6-8A15-7CCEF84B17C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B2880329-2D70-497A-94D5-8B5D9295807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C5171F35-77EB-4085-BD45-39E71A39E9D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C811701D-CC80-44A5-B234-ACA52D95122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B07DBA43-AFCB-4B9B-89DD-4CD8971EBC1B}"/>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AE6CAC38-68C3-45F5-81C7-65ED0E77EAA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8B8AF98F-C459-48F5-82A5-5DB8A3AF469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6A20D88E-B3DB-454D-B8B9-485167743D9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22F0E9A9-D248-4867-A488-1F3551A31A0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49D4892E-940D-4AB5-A55C-C88A729D4DD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月策定の定員管理計画において、「令和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日現在の職員数を</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人とする」目標を設定した。目標達成に向け、採用者数の抑制、組織の見直し等に取り組んでいるところである。（令和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年度当初職員数は</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名となっている。）</a:t>
          </a:r>
        </a:p>
        <a:p>
          <a:r>
            <a:rPr kumimoji="1" lang="ja-JP" altLang="en-US" sz="1300">
              <a:latin typeface="ＭＳ Ｐゴシック" panose="020B0600070205080204" pitchFamily="50" charset="-128"/>
              <a:ea typeface="ＭＳ Ｐゴシック" panose="020B0600070205080204" pitchFamily="50" charset="-128"/>
            </a:rPr>
            <a:t>　適正な定員管理を継続するとともに、多様化する行政需要への柔軟な対応、サービスの維持・向上のため、事業見直しや組織の簡素・合理化、アウトソーシング等に取り組んでいく。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2D535991-827E-4577-85BA-D3D8FCD025D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9342D52-9A21-4A0B-9D9B-C6D1ECAC1FF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1FA01445-0B00-45CE-96C1-4A0163EC974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76DB8DDC-C319-4788-96FB-576D76DD8FEC}"/>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A883EED9-2C4C-4E2B-A2C4-6B755398A09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2FFA0B44-8B7C-4986-83FB-F877178304D6}"/>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577AB92-CB53-4E3F-A1C0-56B40709E2B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2DB6607E-F066-4724-AEE6-2736D02DBDA8}"/>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33827DEF-8AEE-46EB-A19A-CF36215E2B12}"/>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BE88C9E5-8548-4F44-8DC3-3BB73C10567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E076629-2E2B-4AC8-BEC0-6D02267D71B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788A9A36-5C39-4D50-AD71-BE047DA1629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B4CB1A19-0FAD-4B33-B734-3BB585E85F3B}"/>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8A7F0D68-92F5-4F27-99B1-C2E2B52B8517}"/>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2E1D442B-4C37-4BE8-B621-A0EA641ACE2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F65B3C7E-9E1B-4973-A149-BD72AB74938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A3CA4F15-03C9-4477-8663-D3BBE2C2C6D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56C45EBB-772A-4BBB-A6C0-00EEE546099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02E013AE-24B9-418E-A6B0-A39D4178BBEE}"/>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D610DFDA-DB4C-4CCF-94B5-6BAB90A0E452}"/>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330DC281-7540-45AA-9CB0-C146596EF71C}"/>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E32AC1B2-F68D-4245-8450-B4D1A9295AB6}"/>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ACC9043D-D415-4F12-8F76-E2B00E68B39B}"/>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119380</xdr:rowOff>
    </xdr:to>
    <xdr:cxnSp macro="">
      <xdr:nvCxnSpPr>
        <xdr:cNvPr id="326" name="直線コネクタ 325">
          <a:extLst>
            <a:ext uri="{FF2B5EF4-FFF2-40B4-BE49-F238E27FC236}">
              <a16:creationId xmlns:a16="http://schemas.microsoft.com/office/drawing/2014/main" id="{4643DB18-A958-4C82-97E6-6898F2B8286F}"/>
            </a:ext>
          </a:extLst>
        </xdr:cNvPr>
        <xdr:cNvCxnSpPr/>
      </xdr:nvCxnSpPr>
      <xdr:spPr>
        <a:xfrm>
          <a:off x="16179800" y="105617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a:extLst>
            <a:ext uri="{FF2B5EF4-FFF2-40B4-BE49-F238E27FC236}">
              <a16:creationId xmlns:a16="http://schemas.microsoft.com/office/drawing/2014/main" id="{2B45CB5E-F376-420B-AC9D-C7071112ABE6}"/>
            </a:ext>
          </a:extLst>
        </xdr:cNvPr>
        <xdr:cNvSpPr txBox="1"/>
      </xdr:nvSpPr>
      <xdr:spPr>
        <a:xfrm>
          <a:off x="17106900" y="1050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355C22DF-4D76-47E1-943E-FAA4E40D6B0C}"/>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89505</xdr:rowOff>
    </xdr:from>
    <xdr:to>
      <xdr:col>77</xdr:col>
      <xdr:colOff>44450</xdr:colOff>
      <xdr:row>61</xdr:row>
      <xdr:rowOff>103294</xdr:rowOff>
    </xdr:to>
    <xdr:cxnSp macro="">
      <xdr:nvCxnSpPr>
        <xdr:cNvPr id="329" name="直線コネクタ 328">
          <a:extLst>
            <a:ext uri="{FF2B5EF4-FFF2-40B4-BE49-F238E27FC236}">
              <a16:creationId xmlns:a16="http://schemas.microsoft.com/office/drawing/2014/main" id="{B8F90384-466F-4DD6-AC8B-29699DBDC413}"/>
            </a:ext>
          </a:extLst>
        </xdr:cNvPr>
        <xdr:cNvCxnSpPr/>
      </xdr:nvCxnSpPr>
      <xdr:spPr>
        <a:xfrm>
          <a:off x="15290800" y="1054795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229C7A4F-6318-4483-8A2D-48A942B1DCB8}"/>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a:extLst>
            <a:ext uri="{FF2B5EF4-FFF2-40B4-BE49-F238E27FC236}">
              <a16:creationId xmlns:a16="http://schemas.microsoft.com/office/drawing/2014/main" id="{3938A492-7DE1-4FD1-97B7-C71249170839}"/>
            </a:ext>
          </a:extLst>
        </xdr:cNvPr>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84909</xdr:rowOff>
    </xdr:from>
    <xdr:to>
      <xdr:col>72</xdr:col>
      <xdr:colOff>203200</xdr:colOff>
      <xdr:row>61</xdr:row>
      <xdr:rowOff>89505</xdr:rowOff>
    </xdr:to>
    <xdr:cxnSp macro="">
      <xdr:nvCxnSpPr>
        <xdr:cNvPr id="332" name="直線コネクタ 331">
          <a:extLst>
            <a:ext uri="{FF2B5EF4-FFF2-40B4-BE49-F238E27FC236}">
              <a16:creationId xmlns:a16="http://schemas.microsoft.com/office/drawing/2014/main" id="{3EAC11EB-44CD-4ED4-892B-2021DCD2A156}"/>
            </a:ext>
          </a:extLst>
        </xdr:cNvPr>
        <xdr:cNvCxnSpPr/>
      </xdr:nvCxnSpPr>
      <xdr:spPr>
        <a:xfrm>
          <a:off x="14401800" y="105433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138914</xdr:rowOff>
    </xdr:from>
    <xdr:to>
      <xdr:col>73</xdr:col>
      <xdr:colOff>44450</xdr:colOff>
      <xdr:row>61</xdr:row>
      <xdr:rowOff>69064</xdr:rowOff>
    </xdr:to>
    <xdr:sp macro="" textlink="">
      <xdr:nvSpPr>
        <xdr:cNvPr id="333" name="フローチャート: 判断 332">
          <a:extLst>
            <a:ext uri="{FF2B5EF4-FFF2-40B4-BE49-F238E27FC236}">
              <a16:creationId xmlns:a16="http://schemas.microsoft.com/office/drawing/2014/main" id="{602E3857-5ED2-4A13-B4B6-B347DAAB5C7A}"/>
            </a:ext>
          </a:extLst>
        </xdr:cNvPr>
        <xdr:cNvSpPr/>
      </xdr:nvSpPr>
      <xdr:spPr>
        <a:xfrm>
          <a:off x="15240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79241</xdr:rowOff>
    </xdr:from>
    <xdr:ext cx="762000" cy="259045"/>
    <xdr:sp macro="" textlink="">
      <xdr:nvSpPr>
        <xdr:cNvPr id="334" name="テキスト ボックス 333">
          <a:extLst>
            <a:ext uri="{FF2B5EF4-FFF2-40B4-BE49-F238E27FC236}">
              <a16:creationId xmlns:a16="http://schemas.microsoft.com/office/drawing/2014/main" id="{EA11AA4B-0564-495D-8724-F50A7426F633}"/>
            </a:ext>
          </a:extLst>
        </xdr:cNvPr>
        <xdr:cNvSpPr txBox="1"/>
      </xdr:nvSpPr>
      <xdr:spPr>
        <a:xfrm>
          <a:off x="14909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73418</xdr:rowOff>
    </xdr:from>
    <xdr:to>
      <xdr:col>68</xdr:col>
      <xdr:colOff>152400</xdr:colOff>
      <xdr:row>61</xdr:row>
      <xdr:rowOff>84909</xdr:rowOff>
    </xdr:to>
    <xdr:cxnSp macro="">
      <xdr:nvCxnSpPr>
        <xdr:cNvPr id="335" name="直線コネクタ 334">
          <a:extLst>
            <a:ext uri="{FF2B5EF4-FFF2-40B4-BE49-F238E27FC236}">
              <a16:creationId xmlns:a16="http://schemas.microsoft.com/office/drawing/2014/main" id="{E8D1736E-36FE-4F0A-8CF3-FCB0547A4193}"/>
            </a:ext>
          </a:extLst>
        </xdr:cNvPr>
        <xdr:cNvCxnSpPr/>
      </xdr:nvCxnSpPr>
      <xdr:spPr>
        <a:xfrm>
          <a:off x="13512800" y="1053186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134317</xdr:rowOff>
    </xdr:from>
    <xdr:to>
      <xdr:col>68</xdr:col>
      <xdr:colOff>203200</xdr:colOff>
      <xdr:row>61</xdr:row>
      <xdr:rowOff>64467</xdr:rowOff>
    </xdr:to>
    <xdr:sp macro="" textlink="">
      <xdr:nvSpPr>
        <xdr:cNvPr id="336" name="フローチャート: 判断 335">
          <a:extLst>
            <a:ext uri="{FF2B5EF4-FFF2-40B4-BE49-F238E27FC236}">
              <a16:creationId xmlns:a16="http://schemas.microsoft.com/office/drawing/2014/main" id="{252FB3D0-66F6-496F-9163-C2E8B6027A6B}"/>
            </a:ext>
          </a:extLst>
        </xdr:cNvPr>
        <xdr:cNvSpPr/>
      </xdr:nvSpPr>
      <xdr:spPr>
        <a:xfrm>
          <a:off x="143510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74644</xdr:rowOff>
    </xdr:from>
    <xdr:ext cx="762000" cy="259045"/>
    <xdr:sp macro="" textlink="">
      <xdr:nvSpPr>
        <xdr:cNvPr id="337" name="テキスト ボックス 336">
          <a:extLst>
            <a:ext uri="{FF2B5EF4-FFF2-40B4-BE49-F238E27FC236}">
              <a16:creationId xmlns:a16="http://schemas.microsoft.com/office/drawing/2014/main" id="{9E53F50A-7FCD-4D54-80AE-B17398B91D19}"/>
            </a:ext>
          </a:extLst>
        </xdr:cNvPr>
        <xdr:cNvSpPr txBox="1"/>
      </xdr:nvSpPr>
      <xdr:spPr>
        <a:xfrm>
          <a:off x="14020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125125</xdr:rowOff>
    </xdr:from>
    <xdr:to>
      <xdr:col>64</xdr:col>
      <xdr:colOff>152400</xdr:colOff>
      <xdr:row>61</xdr:row>
      <xdr:rowOff>55275</xdr:rowOff>
    </xdr:to>
    <xdr:sp macro="" textlink="">
      <xdr:nvSpPr>
        <xdr:cNvPr id="338" name="フローチャート: 判断 337">
          <a:extLst>
            <a:ext uri="{FF2B5EF4-FFF2-40B4-BE49-F238E27FC236}">
              <a16:creationId xmlns:a16="http://schemas.microsoft.com/office/drawing/2014/main" id="{B821C4C1-DBA1-41BD-8E6A-9F3B16C654BD}"/>
            </a:ext>
          </a:extLst>
        </xdr:cNvPr>
        <xdr:cNvSpPr/>
      </xdr:nvSpPr>
      <xdr:spPr>
        <a:xfrm>
          <a:off x="13462000" y="1041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65452</xdr:rowOff>
    </xdr:from>
    <xdr:ext cx="762000" cy="259045"/>
    <xdr:sp macro="" textlink="">
      <xdr:nvSpPr>
        <xdr:cNvPr id="339" name="テキスト ボックス 338">
          <a:extLst>
            <a:ext uri="{FF2B5EF4-FFF2-40B4-BE49-F238E27FC236}">
              <a16:creationId xmlns:a16="http://schemas.microsoft.com/office/drawing/2014/main" id="{CF43E3FA-6FF1-49DD-AFEF-F165F23D4F1F}"/>
            </a:ext>
          </a:extLst>
        </xdr:cNvPr>
        <xdr:cNvSpPr txBox="1"/>
      </xdr:nvSpPr>
      <xdr:spPr>
        <a:xfrm>
          <a:off x="13131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1EB4D800-5235-4E10-9A60-87D4C499EA3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47D6E75D-F4ED-4085-AF01-E7C884AA541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8B975D21-8EFB-4C74-A11A-7BD2C5413F4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3FA60C67-4E53-4408-81DE-AC60954D14E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4146236C-E64E-4B3A-B8E0-A418AD62EB9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5" name="楕円 344">
          <a:extLst>
            <a:ext uri="{FF2B5EF4-FFF2-40B4-BE49-F238E27FC236}">
              <a16:creationId xmlns:a16="http://schemas.microsoft.com/office/drawing/2014/main" id="{AC9D8B67-E3BF-403D-841D-0EFFAC3EA3D9}"/>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6" name="定員管理の状況該当値テキスト">
          <a:extLst>
            <a:ext uri="{FF2B5EF4-FFF2-40B4-BE49-F238E27FC236}">
              <a16:creationId xmlns:a16="http://schemas.microsoft.com/office/drawing/2014/main" id="{F04F9223-C3E1-4783-BA3A-73C22DA366A8}"/>
            </a:ext>
          </a:extLst>
        </xdr:cNvPr>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7" name="楕円 346">
          <a:extLst>
            <a:ext uri="{FF2B5EF4-FFF2-40B4-BE49-F238E27FC236}">
              <a16:creationId xmlns:a16="http://schemas.microsoft.com/office/drawing/2014/main" id="{3B4B3C6B-47B1-4C5F-8C8F-02991744762B}"/>
            </a:ext>
          </a:extLst>
        </xdr:cNvPr>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164271</xdr:rowOff>
    </xdr:from>
    <xdr:ext cx="736600" cy="259045"/>
    <xdr:sp macro="" textlink="">
      <xdr:nvSpPr>
        <xdr:cNvPr id="348" name="テキスト ボックス 347">
          <a:extLst>
            <a:ext uri="{FF2B5EF4-FFF2-40B4-BE49-F238E27FC236}">
              <a16:creationId xmlns:a16="http://schemas.microsoft.com/office/drawing/2014/main" id="{7E669A9C-8B04-481C-AEC1-DD7C4B372677}"/>
            </a:ext>
          </a:extLst>
        </xdr:cNvPr>
        <xdr:cNvSpPr txBox="1"/>
      </xdr:nvSpPr>
      <xdr:spPr>
        <a:xfrm>
          <a:off x="15798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38705</xdr:rowOff>
    </xdr:from>
    <xdr:to>
      <xdr:col>73</xdr:col>
      <xdr:colOff>44450</xdr:colOff>
      <xdr:row>61</xdr:row>
      <xdr:rowOff>140305</xdr:rowOff>
    </xdr:to>
    <xdr:sp macro="" textlink="">
      <xdr:nvSpPr>
        <xdr:cNvPr id="349" name="楕円 348">
          <a:extLst>
            <a:ext uri="{FF2B5EF4-FFF2-40B4-BE49-F238E27FC236}">
              <a16:creationId xmlns:a16="http://schemas.microsoft.com/office/drawing/2014/main" id="{F93D861B-71F0-4E3A-B457-3695097E3329}"/>
            </a:ext>
          </a:extLst>
        </xdr:cNvPr>
        <xdr:cNvSpPr/>
      </xdr:nvSpPr>
      <xdr:spPr>
        <a:xfrm>
          <a:off x="15240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125082</xdr:rowOff>
    </xdr:from>
    <xdr:ext cx="762000" cy="259045"/>
    <xdr:sp macro="" textlink="">
      <xdr:nvSpPr>
        <xdr:cNvPr id="350" name="テキスト ボックス 349">
          <a:extLst>
            <a:ext uri="{FF2B5EF4-FFF2-40B4-BE49-F238E27FC236}">
              <a16:creationId xmlns:a16="http://schemas.microsoft.com/office/drawing/2014/main" id="{94D7C077-59AD-4A81-8907-F6906194150C}"/>
            </a:ext>
          </a:extLst>
        </xdr:cNvPr>
        <xdr:cNvSpPr txBox="1"/>
      </xdr:nvSpPr>
      <xdr:spPr>
        <a:xfrm>
          <a:off x="14909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34109</xdr:rowOff>
    </xdr:from>
    <xdr:to>
      <xdr:col>68</xdr:col>
      <xdr:colOff>203200</xdr:colOff>
      <xdr:row>61</xdr:row>
      <xdr:rowOff>135709</xdr:rowOff>
    </xdr:to>
    <xdr:sp macro="" textlink="">
      <xdr:nvSpPr>
        <xdr:cNvPr id="351" name="楕円 350">
          <a:extLst>
            <a:ext uri="{FF2B5EF4-FFF2-40B4-BE49-F238E27FC236}">
              <a16:creationId xmlns:a16="http://schemas.microsoft.com/office/drawing/2014/main" id="{273F01C4-2572-479F-89E9-00EBBC686636}"/>
            </a:ext>
          </a:extLst>
        </xdr:cNvPr>
        <xdr:cNvSpPr/>
      </xdr:nvSpPr>
      <xdr:spPr>
        <a:xfrm>
          <a:off x="14351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120486</xdr:rowOff>
    </xdr:from>
    <xdr:ext cx="762000" cy="259045"/>
    <xdr:sp macro="" textlink="">
      <xdr:nvSpPr>
        <xdr:cNvPr id="352" name="テキスト ボックス 351">
          <a:extLst>
            <a:ext uri="{FF2B5EF4-FFF2-40B4-BE49-F238E27FC236}">
              <a16:creationId xmlns:a16="http://schemas.microsoft.com/office/drawing/2014/main" id="{F860F818-BF84-431B-9DC7-973893716FAA}"/>
            </a:ext>
          </a:extLst>
        </xdr:cNvPr>
        <xdr:cNvSpPr txBox="1"/>
      </xdr:nvSpPr>
      <xdr:spPr>
        <a:xfrm>
          <a:off x="14020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53" name="楕円 352">
          <a:extLst>
            <a:ext uri="{FF2B5EF4-FFF2-40B4-BE49-F238E27FC236}">
              <a16:creationId xmlns:a16="http://schemas.microsoft.com/office/drawing/2014/main" id="{95A79B43-CD7D-4D06-9B77-435FB5C0C5DC}"/>
            </a:ext>
          </a:extLst>
        </xdr:cNvPr>
        <xdr:cNvSpPr/>
      </xdr:nvSpPr>
      <xdr:spPr>
        <a:xfrm>
          <a:off x="13462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54" name="テキスト ボックス 353">
          <a:extLst>
            <a:ext uri="{FF2B5EF4-FFF2-40B4-BE49-F238E27FC236}">
              <a16:creationId xmlns:a16="http://schemas.microsoft.com/office/drawing/2014/main" id="{17489D49-2208-4363-A515-BBC7AFE21187}"/>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7FCD4C23-C097-41C7-99A7-685E502E7065}"/>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59747894-EC1F-4861-AF5D-C8233D4A011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5A2FE8B7-E104-44F3-8897-FBC2C740A24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21450EEC-B776-4556-9B18-45A7355C6AD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70959B65-3F9B-438F-AF87-CAE8CD5B547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F1B19196-AAA3-4628-B9B8-543FBC1865C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FF5AD85E-8296-4667-9EE7-5CD45D79744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7C0883DA-D371-41A1-870B-A153908025E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CEE50070-09A6-454F-AAF6-AF2DFF8C236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4546D713-237D-4BF2-8793-9097C1F408F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B1D6B667-F833-44E3-B745-FEFF4143D0B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717A7D3-523B-4E38-BEB1-2BBDFDC608F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61C4B589-0EEA-4294-9D0F-7E3A63098CE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準ずる債務負担行為に係るものが減少した一方、元利償還金の額が増加したことにより分子となる額は増加した。また、市民税及び固定資産税を主とする標準税収入額等が増加したものの普通交付税及び臨時財政対策債発行可能額が減少し、分母となる額は減少したため、単年度においては前年度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ポイント実質公債費比率が増加となり、３カ年平均では前年度同率となった。</a:t>
          </a:r>
        </a:p>
        <a:p>
          <a:r>
            <a:rPr kumimoji="1" lang="ja-JP" altLang="en-US" sz="1100">
              <a:latin typeface="ＭＳ Ｐゴシック" panose="020B0600070205080204" pitchFamily="50" charset="-128"/>
              <a:ea typeface="ＭＳ Ｐゴシック" panose="020B0600070205080204" pitchFamily="50" charset="-128"/>
            </a:rPr>
            <a:t>　今後の実質公債費比率については、近年頻発している災害に対する災害復旧事業債の償還及び実施予定の大規模事業等により増加が見込まれるため、総合計画による事業の厳選と計画的な財政運営及び、公債費に準ずる債務負担行為の新規設定の抑制により更なる財政健全化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8BD2583D-12B3-4403-9283-B79517F1E02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B34070C3-54E0-4AD5-A34D-715FDF1C9BE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1D7401C6-5068-429F-B539-5EF24885F97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6C75C80A-33BB-47DB-B50A-A8A860C09709}"/>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C1EA130F-53E3-447A-92F6-9962AC46A63F}"/>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5F0C1E27-E873-42F6-AEA5-0EFFAB8448B5}"/>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665902F5-0E1A-43FF-917C-ED4AF9EC1F04}"/>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2A61D507-BD87-4B7B-8E39-4CCACE98612E}"/>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7ECC8F53-A2BE-4A1E-9E01-4FD1FA1A98A9}"/>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85720ED8-819D-4072-82D1-23B2A020DC39}"/>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21313B3C-89C5-4600-820A-908730F3A77C}"/>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83428863-F149-4C38-8280-D1539D00EE3B}"/>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4E5198A2-64DF-4AA7-92D0-12FB8A835513}"/>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BBACD52B-7312-4C5B-B119-E23238688513}"/>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77FD150A-243B-4A75-8007-5F4E7F37DAF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AFF8F4D1-0409-4DA8-B1FF-A983FCA9016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456AB16A-ACD3-43FD-9CF4-600C11BC45A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26F59164-228B-4D1C-81EB-6D48D97020FC}"/>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CCD89C61-910C-4355-B43A-4B5FE2FEB801}"/>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5C8DDD5D-51E3-414B-B266-7ECCFEF350C9}"/>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47DF1A96-57B9-4A6E-B8F4-1598459A040B}"/>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4961376D-85DA-4F67-A118-9BE4AC793468}"/>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116417</xdr:rowOff>
    </xdr:to>
    <xdr:cxnSp macro="">
      <xdr:nvCxnSpPr>
        <xdr:cNvPr id="390" name="直線コネクタ 389">
          <a:extLst>
            <a:ext uri="{FF2B5EF4-FFF2-40B4-BE49-F238E27FC236}">
              <a16:creationId xmlns:a16="http://schemas.microsoft.com/office/drawing/2014/main" id="{67578453-F81E-4613-8DF7-7943F2FE90C9}"/>
            </a:ext>
          </a:extLst>
        </xdr:cNvPr>
        <xdr:cNvCxnSpPr/>
      </xdr:nvCxnSpPr>
      <xdr:spPr>
        <a:xfrm>
          <a:off x="16179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id="{A15D7167-C5F8-4C95-82C3-0B6B888F9CAE}"/>
            </a:ext>
          </a:extLst>
        </xdr:cNvPr>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454B985C-EF4C-48DB-B781-02AA246440D8}"/>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162378</xdr:rowOff>
    </xdr:to>
    <xdr:cxnSp macro="">
      <xdr:nvCxnSpPr>
        <xdr:cNvPr id="393" name="直線コネクタ 392">
          <a:extLst>
            <a:ext uri="{FF2B5EF4-FFF2-40B4-BE49-F238E27FC236}">
              <a16:creationId xmlns:a16="http://schemas.microsoft.com/office/drawing/2014/main" id="{35660C2A-D29A-4E51-801A-7B369C972BCC}"/>
            </a:ext>
          </a:extLst>
        </xdr:cNvPr>
        <xdr:cNvCxnSpPr/>
      </xdr:nvCxnSpPr>
      <xdr:spPr>
        <a:xfrm flipV="1">
          <a:off x="15290800" y="71458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A06A1C3C-0117-4729-A5E0-20C5838FC98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D51BF5AC-015D-47B2-8CDA-3558F399150B}"/>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59872</xdr:rowOff>
    </xdr:to>
    <xdr:cxnSp macro="">
      <xdr:nvCxnSpPr>
        <xdr:cNvPr id="396" name="直線コネクタ 395">
          <a:extLst>
            <a:ext uri="{FF2B5EF4-FFF2-40B4-BE49-F238E27FC236}">
              <a16:creationId xmlns:a16="http://schemas.microsoft.com/office/drawing/2014/main" id="{7587F074-19B4-4A3E-AB61-762D7600B0AA}"/>
            </a:ext>
          </a:extLst>
        </xdr:cNvPr>
        <xdr:cNvCxnSpPr/>
      </xdr:nvCxnSpPr>
      <xdr:spPr>
        <a:xfrm flipV="1">
          <a:off x="14401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7" name="フローチャート: 判断 396">
          <a:extLst>
            <a:ext uri="{FF2B5EF4-FFF2-40B4-BE49-F238E27FC236}">
              <a16:creationId xmlns:a16="http://schemas.microsoft.com/office/drawing/2014/main" id="{6500E4E2-99B5-4944-8633-F9E55E193877}"/>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8" name="テキスト ボックス 397">
          <a:extLst>
            <a:ext uri="{FF2B5EF4-FFF2-40B4-BE49-F238E27FC236}">
              <a16:creationId xmlns:a16="http://schemas.microsoft.com/office/drawing/2014/main" id="{0C99F1BA-0BFF-4DB1-BFD6-D00E920FB5C1}"/>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59872</xdr:rowOff>
    </xdr:from>
    <xdr:to>
      <xdr:col>68</xdr:col>
      <xdr:colOff>152400</xdr:colOff>
      <xdr:row>42</xdr:row>
      <xdr:rowOff>94343</xdr:rowOff>
    </xdr:to>
    <xdr:cxnSp macro="">
      <xdr:nvCxnSpPr>
        <xdr:cNvPr id="399" name="直線コネクタ 398">
          <a:extLst>
            <a:ext uri="{FF2B5EF4-FFF2-40B4-BE49-F238E27FC236}">
              <a16:creationId xmlns:a16="http://schemas.microsoft.com/office/drawing/2014/main" id="{6D4708F3-D490-4D1D-9F33-A4C25F4771B1}"/>
            </a:ext>
          </a:extLst>
        </xdr:cNvPr>
        <xdr:cNvCxnSpPr/>
      </xdr:nvCxnSpPr>
      <xdr:spPr>
        <a:xfrm flipV="1">
          <a:off x="13512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18748</xdr:rowOff>
    </xdr:from>
    <xdr:to>
      <xdr:col>68</xdr:col>
      <xdr:colOff>203200</xdr:colOff>
      <xdr:row>40</xdr:row>
      <xdr:rowOff>120348</xdr:rowOff>
    </xdr:to>
    <xdr:sp macro="" textlink="">
      <xdr:nvSpPr>
        <xdr:cNvPr id="400" name="フローチャート: 判断 399">
          <a:extLst>
            <a:ext uri="{FF2B5EF4-FFF2-40B4-BE49-F238E27FC236}">
              <a16:creationId xmlns:a16="http://schemas.microsoft.com/office/drawing/2014/main" id="{159DEC38-4217-4D80-B9C1-05FA59802233}"/>
            </a:ext>
          </a:extLst>
        </xdr:cNvPr>
        <xdr:cNvSpPr/>
      </xdr:nvSpPr>
      <xdr:spPr>
        <a:xfrm>
          <a:off x="14351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01" name="テキスト ボックス 400">
          <a:extLst>
            <a:ext uri="{FF2B5EF4-FFF2-40B4-BE49-F238E27FC236}">
              <a16:creationId xmlns:a16="http://schemas.microsoft.com/office/drawing/2014/main" id="{1C84DE0A-05E4-4582-BE37-DD74225BE62E}"/>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2" name="フローチャート: 判断 401">
          <a:extLst>
            <a:ext uri="{FF2B5EF4-FFF2-40B4-BE49-F238E27FC236}">
              <a16:creationId xmlns:a16="http://schemas.microsoft.com/office/drawing/2014/main" id="{19D9940C-6FB3-4CBB-80FC-40129E54CA39}"/>
            </a:ext>
          </a:extLst>
        </xdr:cNvPr>
        <xdr:cNvSpPr/>
      </xdr:nvSpPr>
      <xdr:spPr>
        <a:xfrm>
          <a:off x="13462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03" name="テキスト ボックス 402">
          <a:extLst>
            <a:ext uri="{FF2B5EF4-FFF2-40B4-BE49-F238E27FC236}">
              <a16:creationId xmlns:a16="http://schemas.microsoft.com/office/drawing/2014/main" id="{B256D6F9-156B-4424-8A2C-BE64CA4F829F}"/>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E316D5A8-A726-4082-801E-E5EE484EBD2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D989D38-0B2B-424C-94BD-240815C1F27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69B26034-3A13-4F01-AA1F-E5EFED800CA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EE55D75C-2D40-4313-A79A-E3C8E2DC9E8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E995FF91-CD2A-4EA9-8927-FD3FF27BA71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9" name="楕円 408">
          <a:extLst>
            <a:ext uri="{FF2B5EF4-FFF2-40B4-BE49-F238E27FC236}">
              <a16:creationId xmlns:a16="http://schemas.microsoft.com/office/drawing/2014/main" id="{E9DF0382-CD11-48F8-B9F3-A28276DAAD52}"/>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10" name="公債費負担の状況該当値テキスト">
          <a:extLst>
            <a:ext uri="{FF2B5EF4-FFF2-40B4-BE49-F238E27FC236}">
              <a16:creationId xmlns:a16="http://schemas.microsoft.com/office/drawing/2014/main" id="{7C001294-19B5-41F3-BC73-60B616F955D7}"/>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11" name="楕円 410">
          <a:extLst>
            <a:ext uri="{FF2B5EF4-FFF2-40B4-BE49-F238E27FC236}">
              <a16:creationId xmlns:a16="http://schemas.microsoft.com/office/drawing/2014/main" id="{894E4CD4-63A3-46A6-81FE-102AD7EB3A89}"/>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2" name="テキスト ボックス 411">
          <a:extLst>
            <a:ext uri="{FF2B5EF4-FFF2-40B4-BE49-F238E27FC236}">
              <a16:creationId xmlns:a16="http://schemas.microsoft.com/office/drawing/2014/main" id="{90A32F58-4728-4381-88B6-4CEF5879371C}"/>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13" name="楕円 412">
          <a:extLst>
            <a:ext uri="{FF2B5EF4-FFF2-40B4-BE49-F238E27FC236}">
              <a16:creationId xmlns:a16="http://schemas.microsoft.com/office/drawing/2014/main" id="{1B1BE352-9A6D-4797-8E5F-B694C8B7FCC1}"/>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14" name="テキスト ボックス 413">
          <a:extLst>
            <a:ext uri="{FF2B5EF4-FFF2-40B4-BE49-F238E27FC236}">
              <a16:creationId xmlns:a16="http://schemas.microsoft.com/office/drawing/2014/main" id="{F14A4182-223B-4244-8962-606BE81C323A}"/>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5" name="楕円 414">
          <a:extLst>
            <a:ext uri="{FF2B5EF4-FFF2-40B4-BE49-F238E27FC236}">
              <a16:creationId xmlns:a16="http://schemas.microsoft.com/office/drawing/2014/main" id="{14367909-A087-4444-BA8B-D669649B2D39}"/>
            </a:ext>
          </a:extLst>
        </xdr:cNvPr>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6" name="テキスト ボックス 415">
          <a:extLst>
            <a:ext uri="{FF2B5EF4-FFF2-40B4-BE49-F238E27FC236}">
              <a16:creationId xmlns:a16="http://schemas.microsoft.com/office/drawing/2014/main" id="{A16920AC-5386-40DD-A765-D90453D82C8E}"/>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7" name="楕円 416">
          <a:extLst>
            <a:ext uri="{FF2B5EF4-FFF2-40B4-BE49-F238E27FC236}">
              <a16:creationId xmlns:a16="http://schemas.microsoft.com/office/drawing/2014/main" id="{94E46399-9581-4FAA-AC77-85CA3B091FBB}"/>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8" name="テキスト ボックス 417">
          <a:extLst>
            <a:ext uri="{FF2B5EF4-FFF2-40B4-BE49-F238E27FC236}">
              <a16:creationId xmlns:a16="http://schemas.microsoft.com/office/drawing/2014/main" id="{C733D789-6535-408C-B274-A3D3A0C11D47}"/>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CEE692AB-BB06-45D0-B090-6ACBF87765D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77C6B2E-B4DA-40A9-AA31-2879929EBC6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DEE7883A-672E-4F64-A4C6-EBDF6AC291C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7736732-CD0A-4095-82C0-60D865250E4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FA10C835-5AC8-4932-8ACB-058AA137769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AECAF2C2-BCAF-46E6-ABDD-D6D19204645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8EC6D98-A9A2-4D93-A044-086AB353AEE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A0425FA3-593A-4D0F-BF92-3AC8763F1A1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1083E5FC-8392-4512-833A-431B6ACD45E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607F4963-4AB9-403A-BCA2-B34B3FA738A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9EBDEFA2-77A2-4B2D-9DF5-6EA799D92B6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52FEC006-B903-4033-9510-FFCD97BD490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DC213F52-F53E-4CC6-B2FC-8203A7B362B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地方債現在高の減少や債務負担行為に基づく支出予定額の減少、充当可能基金の残高の増加等により、前年比で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ポイント減少したが、なお類似団体平均値を上回っている状況にある。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二本松駅南整備事業や公立小中学校の長寿命化改修等の大規模事業により地方債残高の増加が見込まれることから、効果的な繰上償還を検討するとともに、長期総合計画の見直しによる事業の厳選により、将来負担の抑制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7FB0D993-BD1A-4D1D-BF3F-8D9C9DD880E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A3B24B12-8DDE-4E22-82C5-C7994BE22DD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6693B50D-34F2-4661-9EFC-D7BEEE4D61F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AAF3D97F-BADD-4522-BC02-80F813498EEF}"/>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A4BD4789-0A28-4B20-8601-3726C09FC101}"/>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900C37A6-D3D8-4752-AB44-C860682358C5}"/>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487A3D15-985D-48A8-9AB7-7681FF043E18}"/>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97EA31CC-C949-4382-8127-0BF548A80D18}"/>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0D0ED6C6-8FA5-40AD-AD77-134A3E36726E}"/>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E84C71B6-91BB-4E36-8C64-D97D0254F5D3}"/>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2223C096-F12C-4F7D-8411-23C07749BC39}"/>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78257F0B-4EED-4949-AA4D-E0B632539FD3}"/>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927AE7D8-DE78-484D-84CC-34B1799C2D72}"/>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133D4FE6-A0C1-4125-9165-EA0A810A635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B0AA7B2D-B0EC-492D-90B6-80786CE56E2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BDE6D105-17DE-4D5E-B48F-10E5EFC5A480}"/>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FD893698-ED45-4491-B3D6-8765EAD81DE1}"/>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30F99455-8EE9-4706-8C55-FD595EA767CE}"/>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2257AD78-5ACD-4A94-AB0D-B6529C7BA495}"/>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B98B4894-4535-4686-A2C3-E6321ED574EB}"/>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15028</xdr:rowOff>
    </xdr:from>
    <xdr:to>
      <xdr:col>81</xdr:col>
      <xdr:colOff>44450</xdr:colOff>
      <xdr:row>17</xdr:row>
      <xdr:rowOff>65969</xdr:rowOff>
    </xdr:to>
    <xdr:cxnSp macro="">
      <xdr:nvCxnSpPr>
        <xdr:cNvPr id="452" name="直線コネクタ 451">
          <a:extLst>
            <a:ext uri="{FF2B5EF4-FFF2-40B4-BE49-F238E27FC236}">
              <a16:creationId xmlns:a16="http://schemas.microsoft.com/office/drawing/2014/main" id="{894AD726-56ED-47D9-A75D-E110CE2299C7}"/>
            </a:ext>
          </a:extLst>
        </xdr:cNvPr>
        <xdr:cNvCxnSpPr/>
      </xdr:nvCxnSpPr>
      <xdr:spPr>
        <a:xfrm flipV="1">
          <a:off x="16179800" y="2929678"/>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a:extLst>
            <a:ext uri="{FF2B5EF4-FFF2-40B4-BE49-F238E27FC236}">
              <a16:creationId xmlns:a16="http://schemas.microsoft.com/office/drawing/2014/main" id="{696E2DFF-0C67-48FC-9C7B-396DE0C4B95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a16="http://schemas.microsoft.com/office/drawing/2014/main" id="{7D3511C4-E42C-491F-B34C-3CA670AF4E4F}"/>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65969</xdr:rowOff>
    </xdr:from>
    <xdr:to>
      <xdr:col>77</xdr:col>
      <xdr:colOff>44450</xdr:colOff>
      <xdr:row>18</xdr:row>
      <xdr:rowOff>51365</xdr:rowOff>
    </xdr:to>
    <xdr:cxnSp macro="">
      <xdr:nvCxnSpPr>
        <xdr:cNvPr id="455" name="直線コネクタ 454">
          <a:extLst>
            <a:ext uri="{FF2B5EF4-FFF2-40B4-BE49-F238E27FC236}">
              <a16:creationId xmlns:a16="http://schemas.microsoft.com/office/drawing/2014/main" id="{B83CEA8B-0B2E-4AD6-821E-5ADCFA0FF938}"/>
            </a:ext>
          </a:extLst>
        </xdr:cNvPr>
        <xdr:cNvCxnSpPr/>
      </xdr:nvCxnSpPr>
      <xdr:spPr>
        <a:xfrm flipV="1">
          <a:off x="15290800" y="2980619"/>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a16="http://schemas.microsoft.com/office/drawing/2014/main" id="{CC7FA0D7-485E-4C1A-9B15-992153AF25C5}"/>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7" name="テキスト ボックス 456">
          <a:extLst>
            <a:ext uri="{FF2B5EF4-FFF2-40B4-BE49-F238E27FC236}">
              <a16:creationId xmlns:a16="http://schemas.microsoft.com/office/drawing/2014/main" id="{8B18160E-D0EB-4FD2-81A7-6633820AFFCD}"/>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169192</xdr:rowOff>
    </xdr:from>
    <xdr:to>
      <xdr:col>72</xdr:col>
      <xdr:colOff>203200</xdr:colOff>
      <xdr:row>18</xdr:row>
      <xdr:rowOff>51365</xdr:rowOff>
    </xdr:to>
    <xdr:cxnSp macro="">
      <xdr:nvCxnSpPr>
        <xdr:cNvPr id="458" name="直線コネクタ 457">
          <a:extLst>
            <a:ext uri="{FF2B5EF4-FFF2-40B4-BE49-F238E27FC236}">
              <a16:creationId xmlns:a16="http://schemas.microsoft.com/office/drawing/2014/main" id="{B74F1CE7-B2DD-4DC6-90E4-CC96A9FD210D}"/>
            </a:ext>
          </a:extLst>
        </xdr:cNvPr>
        <xdr:cNvCxnSpPr/>
      </xdr:nvCxnSpPr>
      <xdr:spPr>
        <a:xfrm>
          <a:off x="14401800" y="308384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106186</xdr:rowOff>
    </xdr:from>
    <xdr:to>
      <xdr:col>73</xdr:col>
      <xdr:colOff>44450</xdr:colOff>
      <xdr:row>17</xdr:row>
      <xdr:rowOff>36336</xdr:rowOff>
    </xdr:to>
    <xdr:sp macro="" textlink="">
      <xdr:nvSpPr>
        <xdr:cNvPr id="459" name="フローチャート: 判断 458">
          <a:extLst>
            <a:ext uri="{FF2B5EF4-FFF2-40B4-BE49-F238E27FC236}">
              <a16:creationId xmlns:a16="http://schemas.microsoft.com/office/drawing/2014/main" id="{764A07BC-7837-4F95-BBE3-343A2B4B30B4}"/>
            </a:ext>
          </a:extLst>
        </xdr:cNvPr>
        <xdr:cNvSpPr/>
      </xdr:nvSpPr>
      <xdr:spPr>
        <a:xfrm>
          <a:off x="15240000" y="284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46513</xdr:rowOff>
    </xdr:from>
    <xdr:ext cx="762000" cy="259045"/>
    <xdr:sp macro="" textlink="">
      <xdr:nvSpPr>
        <xdr:cNvPr id="460" name="テキスト ボックス 459">
          <a:extLst>
            <a:ext uri="{FF2B5EF4-FFF2-40B4-BE49-F238E27FC236}">
              <a16:creationId xmlns:a16="http://schemas.microsoft.com/office/drawing/2014/main" id="{86103C4F-234E-428A-B800-AB98D1E879B8}"/>
            </a:ext>
          </a:extLst>
        </xdr:cNvPr>
        <xdr:cNvSpPr txBox="1"/>
      </xdr:nvSpPr>
      <xdr:spPr>
        <a:xfrm>
          <a:off x="14909800" y="261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147743</xdr:rowOff>
    </xdr:from>
    <xdr:to>
      <xdr:col>68</xdr:col>
      <xdr:colOff>152400</xdr:colOff>
      <xdr:row>17</xdr:row>
      <xdr:rowOff>169192</xdr:rowOff>
    </xdr:to>
    <xdr:cxnSp macro="">
      <xdr:nvCxnSpPr>
        <xdr:cNvPr id="461" name="直線コネクタ 460">
          <a:extLst>
            <a:ext uri="{FF2B5EF4-FFF2-40B4-BE49-F238E27FC236}">
              <a16:creationId xmlns:a16="http://schemas.microsoft.com/office/drawing/2014/main" id="{6762075C-B13E-46A8-B1C8-749774437935}"/>
            </a:ext>
          </a:extLst>
        </xdr:cNvPr>
        <xdr:cNvCxnSpPr/>
      </xdr:nvCxnSpPr>
      <xdr:spPr>
        <a:xfrm>
          <a:off x="13512800" y="306239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118251</xdr:rowOff>
    </xdr:from>
    <xdr:to>
      <xdr:col>68</xdr:col>
      <xdr:colOff>203200</xdr:colOff>
      <xdr:row>17</xdr:row>
      <xdr:rowOff>48401</xdr:rowOff>
    </xdr:to>
    <xdr:sp macro="" textlink="">
      <xdr:nvSpPr>
        <xdr:cNvPr id="462" name="フローチャート: 判断 461">
          <a:extLst>
            <a:ext uri="{FF2B5EF4-FFF2-40B4-BE49-F238E27FC236}">
              <a16:creationId xmlns:a16="http://schemas.microsoft.com/office/drawing/2014/main" id="{C2DB0438-3D65-40D7-8CC2-0DF26A75DA1D}"/>
            </a:ext>
          </a:extLst>
        </xdr:cNvPr>
        <xdr:cNvSpPr/>
      </xdr:nvSpPr>
      <xdr:spPr>
        <a:xfrm>
          <a:off x="143510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58578</xdr:rowOff>
    </xdr:from>
    <xdr:ext cx="762000" cy="259045"/>
    <xdr:sp macro="" textlink="">
      <xdr:nvSpPr>
        <xdr:cNvPr id="463" name="テキスト ボックス 462">
          <a:extLst>
            <a:ext uri="{FF2B5EF4-FFF2-40B4-BE49-F238E27FC236}">
              <a16:creationId xmlns:a16="http://schemas.microsoft.com/office/drawing/2014/main" id="{40AC22E9-99C4-4E12-9FB0-BE921386D249}"/>
            </a:ext>
          </a:extLst>
        </xdr:cNvPr>
        <xdr:cNvSpPr txBox="1"/>
      </xdr:nvSpPr>
      <xdr:spPr>
        <a:xfrm>
          <a:off x="14020800" y="26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48542</xdr:rowOff>
    </xdr:from>
    <xdr:to>
      <xdr:col>64</xdr:col>
      <xdr:colOff>152400</xdr:colOff>
      <xdr:row>16</xdr:row>
      <xdr:rowOff>150142</xdr:rowOff>
    </xdr:to>
    <xdr:sp macro="" textlink="">
      <xdr:nvSpPr>
        <xdr:cNvPr id="464" name="フローチャート: 判断 463">
          <a:extLst>
            <a:ext uri="{FF2B5EF4-FFF2-40B4-BE49-F238E27FC236}">
              <a16:creationId xmlns:a16="http://schemas.microsoft.com/office/drawing/2014/main" id="{B9F4E744-4C7F-4C2F-9A46-354F154DA6A8}"/>
            </a:ext>
          </a:extLst>
        </xdr:cNvPr>
        <xdr:cNvSpPr/>
      </xdr:nvSpPr>
      <xdr:spPr>
        <a:xfrm>
          <a:off x="13462000" y="27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160319</xdr:rowOff>
    </xdr:from>
    <xdr:ext cx="762000" cy="259045"/>
    <xdr:sp macro="" textlink="">
      <xdr:nvSpPr>
        <xdr:cNvPr id="465" name="テキスト ボックス 464">
          <a:extLst>
            <a:ext uri="{FF2B5EF4-FFF2-40B4-BE49-F238E27FC236}">
              <a16:creationId xmlns:a16="http://schemas.microsoft.com/office/drawing/2014/main" id="{80CA8016-62AE-4361-88A9-04642D6875BF}"/>
            </a:ext>
          </a:extLst>
        </xdr:cNvPr>
        <xdr:cNvSpPr txBox="1"/>
      </xdr:nvSpPr>
      <xdr:spPr>
        <a:xfrm>
          <a:off x="13131800" y="256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7E5E62DD-2BCA-45B0-9C3E-62DFA747689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4937ED0C-9DC7-43CD-AB6D-BF0C1CD2BD7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9267CF0C-5E6A-432A-BB21-4F1411FC5F7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D0CD7E5A-FE3C-4D1C-AB9A-808E5D32585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FD59E757-377F-4FAC-806E-82DD5977E11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135678</xdr:rowOff>
    </xdr:from>
    <xdr:to>
      <xdr:col>81</xdr:col>
      <xdr:colOff>95250</xdr:colOff>
      <xdr:row>17</xdr:row>
      <xdr:rowOff>65828</xdr:rowOff>
    </xdr:to>
    <xdr:sp macro="" textlink="">
      <xdr:nvSpPr>
        <xdr:cNvPr id="471" name="楕円 470">
          <a:extLst>
            <a:ext uri="{FF2B5EF4-FFF2-40B4-BE49-F238E27FC236}">
              <a16:creationId xmlns:a16="http://schemas.microsoft.com/office/drawing/2014/main" id="{7CD15826-B6D5-4388-AE51-FCAE2E6B4392}"/>
            </a:ext>
          </a:extLst>
        </xdr:cNvPr>
        <xdr:cNvSpPr/>
      </xdr:nvSpPr>
      <xdr:spPr>
        <a:xfrm>
          <a:off x="169672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107755</xdr:rowOff>
    </xdr:from>
    <xdr:ext cx="762000" cy="259045"/>
    <xdr:sp macro="" textlink="">
      <xdr:nvSpPr>
        <xdr:cNvPr id="472" name="将来負担の状況該当値テキスト">
          <a:extLst>
            <a:ext uri="{FF2B5EF4-FFF2-40B4-BE49-F238E27FC236}">
              <a16:creationId xmlns:a16="http://schemas.microsoft.com/office/drawing/2014/main" id="{CAA92492-6E84-4DF5-88C8-178BE87AE5B8}"/>
            </a:ext>
          </a:extLst>
        </xdr:cNvPr>
        <xdr:cNvSpPr txBox="1"/>
      </xdr:nvSpPr>
      <xdr:spPr>
        <a:xfrm>
          <a:off x="17106900" y="28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15169</xdr:rowOff>
    </xdr:from>
    <xdr:to>
      <xdr:col>77</xdr:col>
      <xdr:colOff>95250</xdr:colOff>
      <xdr:row>17</xdr:row>
      <xdr:rowOff>116769</xdr:rowOff>
    </xdr:to>
    <xdr:sp macro="" textlink="">
      <xdr:nvSpPr>
        <xdr:cNvPr id="473" name="楕円 472">
          <a:extLst>
            <a:ext uri="{FF2B5EF4-FFF2-40B4-BE49-F238E27FC236}">
              <a16:creationId xmlns:a16="http://schemas.microsoft.com/office/drawing/2014/main" id="{95F38E17-F495-4E8B-BB1F-321353848D45}"/>
            </a:ext>
          </a:extLst>
        </xdr:cNvPr>
        <xdr:cNvSpPr/>
      </xdr:nvSpPr>
      <xdr:spPr>
        <a:xfrm>
          <a:off x="16129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101546</xdr:rowOff>
    </xdr:from>
    <xdr:ext cx="736600" cy="259045"/>
    <xdr:sp macro="" textlink="">
      <xdr:nvSpPr>
        <xdr:cNvPr id="474" name="テキスト ボックス 473">
          <a:extLst>
            <a:ext uri="{FF2B5EF4-FFF2-40B4-BE49-F238E27FC236}">
              <a16:creationId xmlns:a16="http://schemas.microsoft.com/office/drawing/2014/main" id="{493E5394-8B3A-4095-B614-A25E046715BB}"/>
            </a:ext>
          </a:extLst>
        </xdr:cNvPr>
        <xdr:cNvSpPr txBox="1"/>
      </xdr:nvSpPr>
      <xdr:spPr>
        <a:xfrm>
          <a:off x="15798800" y="301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565</xdr:rowOff>
    </xdr:from>
    <xdr:to>
      <xdr:col>73</xdr:col>
      <xdr:colOff>44450</xdr:colOff>
      <xdr:row>18</xdr:row>
      <xdr:rowOff>102165</xdr:rowOff>
    </xdr:to>
    <xdr:sp macro="" textlink="">
      <xdr:nvSpPr>
        <xdr:cNvPr id="475" name="楕円 474">
          <a:extLst>
            <a:ext uri="{FF2B5EF4-FFF2-40B4-BE49-F238E27FC236}">
              <a16:creationId xmlns:a16="http://schemas.microsoft.com/office/drawing/2014/main" id="{8467576D-9A40-42A3-BECE-8FEA271755EB}"/>
            </a:ext>
          </a:extLst>
        </xdr:cNvPr>
        <xdr:cNvSpPr/>
      </xdr:nvSpPr>
      <xdr:spPr>
        <a:xfrm>
          <a:off x="15240000" y="30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86942</xdr:rowOff>
    </xdr:from>
    <xdr:ext cx="762000" cy="259045"/>
    <xdr:sp macro="" textlink="">
      <xdr:nvSpPr>
        <xdr:cNvPr id="476" name="テキスト ボックス 475">
          <a:extLst>
            <a:ext uri="{FF2B5EF4-FFF2-40B4-BE49-F238E27FC236}">
              <a16:creationId xmlns:a16="http://schemas.microsoft.com/office/drawing/2014/main" id="{2B89623A-C212-48D3-A1D5-46D9003BAFA4}"/>
            </a:ext>
          </a:extLst>
        </xdr:cNvPr>
        <xdr:cNvSpPr txBox="1"/>
      </xdr:nvSpPr>
      <xdr:spPr>
        <a:xfrm>
          <a:off x="14909800" y="317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118392</xdr:rowOff>
    </xdr:from>
    <xdr:to>
      <xdr:col>68</xdr:col>
      <xdr:colOff>203200</xdr:colOff>
      <xdr:row>18</xdr:row>
      <xdr:rowOff>48542</xdr:rowOff>
    </xdr:to>
    <xdr:sp macro="" textlink="">
      <xdr:nvSpPr>
        <xdr:cNvPr id="477" name="楕円 476">
          <a:extLst>
            <a:ext uri="{FF2B5EF4-FFF2-40B4-BE49-F238E27FC236}">
              <a16:creationId xmlns:a16="http://schemas.microsoft.com/office/drawing/2014/main" id="{0A485A87-385B-448A-B9B1-2235BE548BB3}"/>
            </a:ext>
          </a:extLst>
        </xdr:cNvPr>
        <xdr:cNvSpPr/>
      </xdr:nvSpPr>
      <xdr:spPr>
        <a:xfrm>
          <a:off x="14351000" y="30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33319</xdr:rowOff>
    </xdr:from>
    <xdr:ext cx="762000" cy="259045"/>
    <xdr:sp macro="" textlink="">
      <xdr:nvSpPr>
        <xdr:cNvPr id="478" name="テキスト ボックス 477">
          <a:extLst>
            <a:ext uri="{FF2B5EF4-FFF2-40B4-BE49-F238E27FC236}">
              <a16:creationId xmlns:a16="http://schemas.microsoft.com/office/drawing/2014/main" id="{5EC31CCE-4926-491E-BB25-809DBE9AE44A}"/>
            </a:ext>
          </a:extLst>
        </xdr:cNvPr>
        <xdr:cNvSpPr txBox="1"/>
      </xdr:nvSpPr>
      <xdr:spPr>
        <a:xfrm>
          <a:off x="14020800" y="311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96943</xdr:rowOff>
    </xdr:from>
    <xdr:to>
      <xdr:col>64</xdr:col>
      <xdr:colOff>152400</xdr:colOff>
      <xdr:row>18</xdr:row>
      <xdr:rowOff>27093</xdr:rowOff>
    </xdr:to>
    <xdr:sp macro="" textlink="">
      <xdr:nvSpPr>
        <xdr:cNvPr id="479" name="楕円 478">
          <a:extLst>
            <a:ext uri="{FF2B5EF4-FFF2-40B4-BE49-F238E27FC236}">
              <a16:creationId xmlns:a16="http://schemas.microsoft.com/office/drawing/2014/main" id="{FBB60B94-88FA-4B47-BE95-2D63E9997100}"/>
            </a:ext>
          </a:extLst>
        </xdr:cNvPr>
        <xdr:cNvSpPr/>
      </xdr:nvSpPr>
      <xdr:spPr>
        <a:xfrm>
          <a:off x="13462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11870</xdr:rowOff>
    </xdr:from>
    <xdr:ext cx="762000" cy="259045"/>
    <xdr:sp macro="" textlink="">
      <xdr:nvSpPr>
        <xdr:cNvPr id="480" name="テキスト ボックス 479">
          <a:extLst>
            <a:ext uri="{FF2B5EF4-FFF2-40B4-BE49-F238E27FC236}">
              <a16:creationId xmlns:a16="http://schemas.microsoft.com/office/drawing/2014/main" id="{7F764390-7CAA-46D1-A8B6-6926D9D74C96}"/>
            </a:ext>
          </a:extLst>
        </xdr:cNvPr>
        <xdr:cNvSpPr txBox="1"/>
      </xdr:nvSpPr>
      <xdr:spPr>
        <a:xfrm>
          <a:off x="13131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52,162
51,673
344.42
33,655,397
31,372,576
1,688,890
16,890,830
32,562,920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％となったが、全国・県平均を下回っている。　　　</a:t>
          </a:r>
        </a:p>
        <a:p>
          <a:r>
            <a:rPr kumimoji="1" lang="ja-JP" altLang="en-US" sz="1300">
              <a:latin typeface="ＭＳ Ｐゴシック" panose="020B0600070205080204" pitchFamily="50" charset="-128"/>
              <a:ea typeface="ＭＳ Ｐゴシック" panose="020B0600070205080204" pitchFamily="50" charset="-128"/>
            </a:rPr>
            <a:t>　また、人件費及び人件費に準ずる経費の人口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人当たりの決算額については類似団体平均を上回っていることから、引き続き定員管理・職員給与の適正化を図り、人件費関係経費全体の抑制に努める。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物件費に係る経常収支比率については、前年度比</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ポイント増となり、類似団体平均及び全国平均を上回っている。福島県内類似団体では平均並みとなっている。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主な要因は、前年度、新型コロナウイルス感染症地方創生臨時交付金を充当していた経費が、一般財源での対応となった事等によるもの。</a:t>
          </a:r>
        </a:p>
        <a:p>
          <a:r>
            <a:rPr kumimoji="1" lang="ja-JP" altLang="en-US" sz="1200">
              <a:latin typeface="ＭＳ Ｐゴシック" panose="020B0600070205080204" pitchFamily="50" charset="-128"/>
              <a:ea typeface="ＭＳ Ｐゴシック" panose="020B0600070205080204" pitchFamily="50" charset="-128"/>
            </a:rPr>
            <a:t>　今後も引き続き、コストを意識した効率的で効果的な市民サービスの提供方法について検討し、物件費の抑制に努める。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18</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48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17</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4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6350</xdr:rowOff>
    </xdr:from>
    <xdr:to>
      <xdr:col>73</xdr:col>
      <xdr:colOff>180975</xdr:colOff>
      <xdr:row>18</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210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76200</xdr:rowOff>
    </xdr:from>
    <xdr:to>
      <xdr:col>74</xdr:col>
      <xdr:colOff>31750</xdr:colOff>
      <xdr:row>19</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7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19</xdr:row>
      <xdr:rowOff>19050</xdr:rowOff>
    </xdr:from>
    <xdr:to>
      <xdr:col>69</xdr:col>
      <xdr:colOff>142875</xdr:colOff>
      <xdr:row>19</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2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146050</xdr:rowOff>
    </xdr:from>
    <xdr:to>
      <xdr:col>82</xdr:col>
      <xdr:colOff>158750</xdr:colOff>
      <xdr:row>18</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8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101600</xdr:rowOff>
    </xdr:from>
    <xdr:to>
      <xdr:col>69</xdr:col>
      <xdr:colOff>142875</xdr:colOff>
      <xdr:row>19</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ポイントの増となり、全国・県・類似団体平均を下回っている。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今後も生活保護費をはじめ社会保障の増加が見込まれるため、資格審査の適正化など財政負担が過度にならないよう適正管理に努める。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xdr:rowOff>
    </xdr:from>
    <xdr:to>
      <xdr:col>24</xdr:col>
      <xdr:colOff>25400</xdr:colOff>
      <xdr:row>54</xdr:row>
      <xdr:rowOff>17272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664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xdr:rowOff>
    </xdr:from>
    <xdr:to>
      <xdr:col>19</xdr:col>
      <xdr:colOff>187325</xdr:colOff>
      <xdr:row>54</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66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137431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93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60198</xdr:rowOff>
    </xdr:from>
    <xdr:to>
      <xdr:col>15</xdr:col>
      <xdr:colOff>149225</xdr:colOff>
      <xdr:row>55</xdr:row>
      <xdr:rowOff>161798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146575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72136</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30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137922</xdr:rowOff>
    </xdr:from>
    <xdr:to>
      <xdr:col>24</xdr:col>
      <xdr:colOff>76200</xdr:colOff>
      <xdr:row>54</xdr:row>
      <xdr:rowOff>68072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46499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128778</xdr:rowOff>
    </xdr:from>
    <xdr:to>
      <xdr:col>20</xdr:col>
      <xdr:colOff>38100</xdr:colOff>
      <xdr:row>54</xdr:row>
      <xdr:rowOff>58928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69105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21336</xdr:rowOff>
    </xdr:from>
    <xdr:to>
      <xdr:col>6</xdr:col>
      <xdr:colOff>171450</xdr:colOff>
      <xdr:row>54</xdr:row>
      <xdr:rowOff>122936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133113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その他に係る経常収支比率は、繰出金が増加した一方、維持補修費が増加した影響により全体で前年度比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今後も公共施設等管理計画に基づき、効率的な施設管理を図り、維持補修費及び繰出金の抑制に努める。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29028</xdr:rowOff>
    </xdr:from>
    <xdr:to>
      <xdr:col>82</xdr:col>
      <xdr:colOff>107950</xdr:colOff>
      <xdr:row>56</xdr:row>
      <xdr:rowOff>110672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302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29028</xdr:rowOff>
    </xdr:from>
    <xdr:to>
      <xdr:col>78</xdr:col>
      <xdr:colOff>69850</xdr:colOff>
      <xdr:row>56</xdr:row>
      <xdr:rowOff>94343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94343</xdr:rowOff>
    </xdr:from>
    <xdr:to>
      <xdr:col>73</xdr:col>
      <xdr:colOff>180975</xdr:colOff>
      <xdr:row>58</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95543"/>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45357</xdr:rowOff>
    </xdr:from>
    <xdr:to>
      <xdr:col>69</xdr:col>
      <xdr:colOff>92075</xdr:colOff>
      <xdr:row>58</xdr:row>
      <xdr:rowOff>143328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894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27215</xdr:rowOff>
    </xdr:from>
    <xdr:to>
      <xdr:col>69</xdr:col>
      <xdr:colOff>142875</xdr:colOff>
      <xdr:row>58</xdr:row>
      <xdr:rowOff>128815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138992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149678</xdr:rowOff>
    </xdr:from>
    <xdr:to>
      <xdr:col>78</xdr:col>
      <xdr:colOff>120650</xdr:colOff>
      <xdr:row>56</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90005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43543</xdr:rowOff>
    </xdr:from>
    <xdr:to>
      <xdr:col>74</xdr:col>
      <xdr:colOff>31750</xdr:colOff>
      <xdr:row>56</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129920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92528</xdr:rowOff>
    </xdr:from>
    <xdr:to>
      <xdr:col>69</xdr:col>
      <xdr:colOff>142875</xdr:colOff>
      <xdr:row>59</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106334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ポイント増となったが、全国及び類似団体平均を上回っている。これは、一部事務組合に対する負担金や補助金等が多額となっているためである。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今後も、補助制度における経費負担のあり方や事業効果の検証を行い、減額や廃止等の検討を行うとともに、真に必要なものを除く新たな補助等は抑制するよう努める。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86995</xdr:rowOff>
    </xdr:from>
    <xdr:to>
      <xdr:col>82</xdr:col>
      <xdr:colOff>107950</xdr:colOff>
      <xdr:row>39</xdr:row>
      <xdr:rowOff>144145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735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155592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86995</xdr:rowOff>
    </xdr:from>
    <xdr:to>
      <xdr:col>78</xdr:col>
      <xdr:colOff>69850</xdr:colOff>
      <xdr:row>40</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7735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161290</xdr:rowOff>
    </xdr:from>
    <xdr:to>
      <xdr:col>73</xdr:col>
      <xdr:colOff>180975</xdr:colOff>
      <xdr:row>40</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847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121920</xdr:rowOff>
    </xdr:from>
    <xdr:to>
      <xdr:col>74</xdr:col>
      <xdr:colOff>31750</xdr:colOff>
      <xdr:row>39</xdr:row>
      <xdr:rowOff>52070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62247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80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156210</xdr:rowOff>
    </xdr:from>
    <xdr:to>
      <xdr:col>69</xdr:col>
      <xdr:colOff>142875</xdr:colOff>
      <xdr:row>38</xdr:row>
      <xdr:rowOff>86360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96537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93345</xdr:rowOff>
    </xdr:from>
    <xdr:to>
      <xdr:col>82</xdr:col>
      <xdr:colOff>158750</xdr:colOff>
      <xdr:row>40</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65422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5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36195</xdr:rowOff>
    </xdr:from>
    <xdr:to>
      <xdr:col>78</xdr:col>
      <xdr:colOff>120650</xdr:colOff>
      <xdr:row>39</xdr:row>
      <xdr:rowOff>137795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122572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0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144780</xdr:rowOff>
    </xdr:from>
    <xdr:to>
      <xdr:col>74</xdr:col>
      <xdr:colOff>31750</xdr:colOff>
      <xdr:row>40</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91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110490</xdr:rowOff>
    </xdr:from>
    <xdr:to>
      <xdr:col>69</xdr:col>
      <xdr:colOff>142875</xdr:colOff>
      <xdr:row>40</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ポイント増加し、全国及び県平均を上回り、類似団体平均並みとなった。</a:t>
          </a:r>
        </a:p>
        <a:p>
          <a:r>
            <a:rPr kumimoji="1" lang="ja-JP" altLang="en-US" sz="1300">
              <a:latin typeface="ＭＳ Ｐゴシック" panose="020B0600070205080204" pitchFamily="50" charset="-128"/>
              <a:ea typeface="ＭＳ Ｐゴシック" panose="020B0600070205080204" pitchFamily="50" charset="-128"/>
            </a:rPr>
            <a:t>　今後は、近年頻発している災害に対する災害復旧事業債の償還及び、実施予定の大規模事業により公債費は増える見込みであるため、総合計画に基づく事業の厳選等により新発債の発行の抑制に努める。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77</xdr:row>
      <xdr:rowOff>4536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429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99786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429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99786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191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97972</xdr:rowOff>
    </xdr:from>
    <xdr:to>
      <xdr:col>15</xdr:col>
      <xdr:colOff>149225</xdr:colOff>
      <xdr:row>75</xdr:row>
      <xdr:rowOff>28122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38299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1814</xdr:rowOff>
    </xdr:from>
    <xdr:to>
      <xdr:col>11</xdr:col>
      <xdr:colOff>9525</xdr:colOff>
      <xdr:row>76</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032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87085</xdr:rowOff>
    </xdr:from>
    <xdr:to>
      <xdr:col>11</xdr:col>
      <xdr:colOff>60325</xdr:colOff>
      <xdr:row>75</xdr:row>
      <xdr:rowOff>17235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27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27412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43543</xdr:rowOff>
    </xdr:from>
    <xdr:to>
      <xdr:col>6</xdr:col>
      <xdr:colOff>171450</xdr:colOff>
      <xdr:row>74</xdr:row>
      <xdr:rowOff>145143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7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155320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97263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48986</xdr:rowOff>
    </xdr:from>
    <xdr:to>
      <xdr:col>15</xdr:col>
      <xdr:colOff>149225</xdr:colOff>
      <xdr:row>76</xdr:row>
      <xdr:rowOff>150586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37391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ポイント増となり、全国平均並みとなっているが、県及び類似団体平均を上回っている。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要因として、各費目の分析欄記載内容の他、経常一般財源等が普通交付税（臨時財政対策債）の減により、減となったことも挙げられる。</a:t>
          </a:r>
        </a:p>
        <a:p>
          <a:r>
            <a:rPr kumimoji="1" lang="ja-JP" altLang="en-US" sz="1100">
              <a:latin typeface="ＭＳ Ｐゴシック" panose="020B0600070205080204" pitchFamily="50" charset="-128"/>
              <a:ea typeface="ＭＳ Ｐゴシック" panose="020B0600070205080204" pitchFamily="50" charset="-128"/>
            </a:rPr>
            <a:t>　今後は、経常一般財源等を構成する地方税及び普通交付税等は年により変動することを踏まえ、物件費や補助費等を中心に経費の削減・見直しを図り、より効率的な執行に努める。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77</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5908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77</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95908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638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119380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096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156211</xdr:rowOff>
    </xdr:from>
    <xdr:to>
      <xdr:col>69</xdr:col>
      <xdr:colOff>142875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96538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135907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123207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99629</xdr:rowOff>
    </xdr:from>
    <xdr:to>
      <xdr:col>29</xdr:col>
      <xdr:colOff>127000</xdr:colOff>
      <xdr:row>16</xdr:row>
      <xdr:rowOff>147986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90454"/>
          <a:ext cx="647700" cy="4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147986</xdr:rowOff>
    </xdr:from>
    <xdr:to>
      <xdr:col>26</xdr:col>
      <xdr:colOff>50800</xdr:colOff>
      <xdr:row>16</xdr:row>
      <xdr:rowOff>166898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38811"/>
          <a:ext cx="698500" cy="18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166898</xdr:rowOff>
    </xdr:from>
    <xdr:to>
      <xdr:col>22</xdr:col>
      <xdr:colOff>114300</xdr:colOff>
      <xdr:row>17</xdr:row>
      <xdr:rowOff>81249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57723"/>
          <a:ext cx="698500" cy="8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56784</xdr:rowOff>
    </xdr:from>
    <xdr:to>
      <xdr:col>22</xdr:col>
      <xdr:colOff>165100</xdr:colOff>
      <xdr:row>17</xdr:row>
      <xdr:rowOff>158384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9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143161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81249</xdr:rowOff>
    </xdr:from>
    <xdr:to>
      <xdr:col>18</xdr:col>
      <xdr:colOff>177800</xdr:colOff>
      <xdr:row>17</xdr:row>
      <xdr:rowOff>92923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3524"/>
          <a:ext cx="698500" cy="11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124876</xdr:rowOff>
    </xdr:from>
    <xdr:to>
      <xdr:col>19</xdr:col>
      <xdr:colOff>38100</xdr:colOff>
      <xdr:row>18</xdr:row>
      <xdr:rowOff>55026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87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39803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7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150754</xdr:rowOff>
    </xdr:from>
    <xdr:to>
      <xdr:col>15</xdr:col>
      <xdr:colOff>101600</xdr:colOff>
      <xdr:row>18</xdr:row>
      <xdr:rowOff>80904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3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65681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48829</xdr:rowOff>
    </xdr:from>
    <xdr:to>
      <xdr:col>29</xdr:col>
      <xdr:colOff>177800</xdr:colOff>
      <xdr:row>16</xdr:row>
      <xdr:rowOff>150429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9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65356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8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97186</xdr:rowOff>
    </xdr:from>
    <xdr:to>
      <xdr:col>26</xdr:col>
      <xdr:colOff>101600</xdr:colOff>
      <xdr:row>17</xdr:row>
      <xdr:rowOff>27336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88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37513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5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116098</xdr:rowOff>
    </xdr:from>
    <xdr:to>
      <xdr:col>22</xdr:col>
      <xdr:colOff>165100</xdr:colOff>
      <xdr:row>17</xdr:row>
      <xdr:rowOff>46248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0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56425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7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30449</xdr:rowOff>
    </xdr:from>
    <xdr:to>
      <xdr:col>19</xdr:col>
      <xdr:colOff>38100</xdr:colOff>
      <xdr:row>17</xdr:row>
      <xdr:rowOff>132049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142226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42123</xdr:rowOff>
    </xdr:from>
    <xdr:to>
      <xdr:col>15</xdr:col>
      <xdr:colOff>101600</xdr:colOff>
      <xdr:row>17</xdr:row>
      <xdr:rowOff>143723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153900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146659</xdr:rowOff>
    </xdr:from>
    <xdr:to>
      <xdr:col>29</xdr:col>
      <xdr:colOff>127000</xdr:colOff>
      <xdr:row>35</xdr:row>
      <xdr:rowOff>228172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57009"/>
          <a:ext cx="647700" cy="81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10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228172</xdr:rowOff>
    </xdr:from>
    <xdr:to>
      <xdr:col>26</xdr:col>
      <xdr:colOff>50800</xdr:colOff>
      <xdr:row>35</xdr:row>
      <xdr:rowOff>257628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38522"/>
          <a:ext cx="698500" cy="2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190910</xdr:rowOff>
    </xdr:from>
    <xdr:to>
      <xdr:col>22</xdr:col>
      <xdr:colOff>114300</xdr:colOff>
      <xdr:row>35</xdr:row>
      <xdr:rowOff>257628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01260"/>
          <a:ext cx="698500" cy="66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118099</xdr:rowOff>
    </xdr:from>
    <xdr:to>
      <xdr:col>22</xdr:col>
      <xdr:colOff>165100</xdr:colOff>
      <xdr:row>37</xdr:row>
      <xdr:rowOff>48249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71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33026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5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190910</xdr:rowOff>
    </xdr:from>
    <xdr:to>
      <xdr:col>18</xdr:col>
      <xdr:colOff>177800</xdr:colOff>
      <xdr:row>35</xdr:row>
      <xdr:rowOff>195156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01260"/>
          <a:ext cx="6985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61700</xdr:rowOff>
    </xdr:from>
    <xdr:to>
      <xdr:col>19</xdr:col>
      <xdr:colOff>38100</xdr:colOff>
      <xdr:row>36</xdr:row>
      <xdr:rowOff>163300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148077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0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36358</xdr:rowOff>
    </xdr:from>
    <xdr:to>
      <xdr:col>15</xdr:col>
      <xdr:colOff>101600</xdr:colOff>
      <xdr:row>36</xdr:row>
      <xdr:rowOff>137958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89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95859</xdr:rowOff>
    </xdr:from>
    <xdr:to>
      <xdr:col>29</xdr:col>
      <xdr:colOff>177800</xdr:colOff>
      <xdr:row>35</xdr:row>
      <xdr:rowOff>197459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06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283836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177372</xdr:rowOff>
    </xdr:from>
    <xdr:to>
      <xdr:col>26</xdr:col>
      <xdr:colOff>101600</xdr:colOff>
      <xdr:row>35</xdr:row>
      <xdr:rowOff>278972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87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289149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56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206828</xdr:rowOff>
    </xdr:from>
    <xdr:to>
      <xdr:col>22</xdr:col>
      <xdr:colOff>165100</xdr:colOff>
      <xdr:row>35</xdr:row>
      <xdr:rowOff>308428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318605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140110</xdr:rowOff>
    </xdr:from>
    <xdr:to>
      <xdr:col>19</xdr:col>
      <xdr:colOff>38100</xdr:colOff>
      <xdr:row>35</xdr:row>
      <xdr:rowOff>241710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50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251887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1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144356</xdr:rowOff>
    </xdr:from>
    <xdr:to>
      <xdr:col>15</xdr:col>
      <xdr:colOff>101600</xdr:colOff>
      <xdr:row>35</xdr:row>
      <xdr:rowOff>245956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256133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52,162
51,673
344.42
33,655,397
31,372,576
1,688,890
16,890,830
32,562,920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169863</xdr:rowOff>
    </xdr:from>
    <xdr:to>
      <xdr:col>24</xdr:col>
      <xdr:colOff>63500</xdr:colOff>
      <xdr:row>35</xdr:row>
      <xdr:rowOff>28270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9163"/>
          <a:ext cx="838200" cy="2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28270</xdr:rowOff>
    </xdr:from>
    <xdr:to>
      <xdr:col>19</xdr:col>
      <xdr:colOff>177800</xdr:colOff>
      <xdr:row>35</xdr:row>
      <xdr:rowOff>53518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9020"/>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53518</xdr:rowOff>
    </xdr:from>
    <xdr:to>
      <xdr:col>15</xdr:col>
      <xdr:colOff>50800</xdr:colOff>
      <xdr:row>36</xdr:row>
      <xdr:rowOff>42532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54268"/>
          <a:ext cx="889000" cy="1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106985</xdr:rowOff>
    </xdr:from>
    <xdr:to>
      <xdr:col>15</xdr:col>
      <xdr:colOff>101600</xdr:colOff>
      <xdr:row>36</xdr:row>
      <xdr:rowOff>37135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28262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22161</xdr:rowOff>
    </xdr:from>
    <xdr:to>
      <xdr:col>10</xdr:col>
      <xdr:colOff>114300</xdr:colOff>
      <xdr:row>36</xdr:row>
      <xdr:rowOff>42532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94361"/>
          <a:ext cx="8890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44005</xdr:rowOff>
    </xdr:from>
    <xdr:to>
      <xdr:col>10</xdr:col>
      <xdr:colOff>165100</xdr:colOff>
      <xdr:row>36</xdr:row>
      <xdr:rowOff>145605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136732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47308</xdr:rowOff>
    </xdr:from>
    <xdr:to>
      <xdr:col>6</xdr:col>
      <xdr:colOff>38100</xdr:colOff>
      <xdr:row>36</xdr:row>
      <xdr:rowOff>148908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140035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119063</xdr:rowOff>
    </xdr:from>
    <xdr:to>
      <xdr:col>24</xdr:col>
      <xdr:colOff>114300</xdr:colOff>
      <xdr:row>35</xdr:row>
      <xdr:rowOff>49213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141940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148920</xdr:rowOff>
    </xdr:from>
    <xdr:to>
      <xdr:col>20</xdr:col>
      <xdr:colOff>38100</xdr:colOff>
      <xdr:row>35</xdr:row>
      <xdr:rowOff>79070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70197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2718</xdr:rowOff>
    </xdr:from>
    <xdr:to>
      <xdr:col>15</xdr:col>
      <xdr:colOff>101600</xdr:colOff>
      <xdr:row>35</xdr:row>
      <xdr:rowOff>104318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120845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163182</xdr:rowOff>
    </xdr:from>
    <xdr:to>
      <xdr:col>10</xdr:col>
      <xdr:colOff>165100</xdr:colOff>
      <xdr:row>36</xdr:row>
      <xdr:rowOff>93332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109859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3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142811</xdr:rowOff>
    </xdr:from>
    <xdr:to>
      <xdr:col>6</xdr:col>
      <xdr:colOff>38100</xdr:colOff>
      <xdr:row>36</xdr:row>
      <xdr:rowOff>72961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89488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67870</xdr:rowOff>
    </xdr:from>
    <xdr:to>
      <xdr:col>24</xdr:col>
      <xdr:colOff>63500</xdr:colOff>
      <xdr:row>53</xdr:row>
      <xdr:rowOff>146444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811820"/>
          <a:ext cx="838200" cy="4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67870</xdr:rowOff>
    </xdr:from>
    <xdr:to>
      <xdr:col>19</xdr:col>
      <xdr:colOff>177800</xdr:colOff>
      <xdr:row>51</xdr:row>
      <xdr:rowOff>76884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1182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76884</xdr:rowOff>
    </xdr:from>
    <xdr:to>
      <xdr:col>15</xdr:col>
      <xdr:colOff>50800</xdr:colOff>
      <xdr:row>52</xdr:row>
      <xdr:rowOff>30903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20834"/>
          <a:ext cx="889000" cy="1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13332</xdr:rowOff>
    </xdr:from>
    <xdr:to>
      <xdr:col>15</xdr:col>
      <xdr:colOff>101600</xdr:colOff>
      <xdr:row>55</xdr:row>
      <xdr:rowOff>114932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106059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30903</xdr:rowOff>
    </xdr:from>
    <xdr:to>
      <xdr:col>10</xdr:col>
      <xdr:colOff>114300</xdr:colOff>
      <xdr:row>52</xdr:row>
      <xdr:rowOff>135324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46303"/>
          <a:ext cx="889000" cy="10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103906</xdr:rowOff>
    </xdr:from>
    <xdr:to>
      <xdr:col>10</xdr:col>
      <xdr:colOff>165100</xdr:colOff>
      <xdr:row>56</xdr:row>
      <xdr:rowOff>34056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25183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33546</xdr:rowOff>
    </xdr:from>
    <xdr:to>
      <xdr:col>6</xdr:col>
      <xdr:colOff>38100</xdr:colOff>
      <xdr:row>56</xdr:row>
      <xdr:rowOff>135146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126273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2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95644</xdr:rowOff>
    </xdr:from>
    <xdr:to>
      <xdr:col>24</xdr:col>
      <xdr:colOff>114300</xdr:colOff>
      <xdr:row>54</xdr:row>
      <xdr:rowOff>25794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118521</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3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17070</xdr:rowOff>
    </xdr:from>
    <xdr:to>
      <xdr:col>20</xdr:col>
      <xdr:colOff>38100</xdr:colOff>
      <xdr:row>51</xdr:row>
      <xdr:rowOff>118670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135197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3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26084</xdr:rowOff>
    </xdr:from>
    <xdr:to>
      <xdr:col>15</xdr:col>
      <xdr:colOff>101600</xdr:colOff>
      <xdr:row>51</xdr:row>
      <xdr:rowOff>127684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144211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5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151553</xdr:rowOff>
    </xdr:from>
    <xdr:to>
      <xdr:col>10</xdr:col>
      <xdr:colOff>165100</xdr:colOff>
      <xdr:row>52</xdr:row>
      <xdr:rowOff>81703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8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98230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67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84524</xdr:rowOff>
    </xdr:from>
    <xdr:to>
      <xdr:col>6</xdr:col>
      <xdr:colOff>38100</xdr:colOff>
      <xdr:row>53</xdr:row>
      <xdr:rowOff>14674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31201</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77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143540</xdr:rowOff>
    </xdr:from>
    <xdr:to>
      <xdr:col>24</xdr:col>
      <xdr:colOff>63500</xdr:colOff>
      <xdr:row>76</xdr:row>
      <xdr:rowOff>166401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374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02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149758</xdr:rowOff>
    </xdr:from>
    <xdr:to>
      <xdr:col>19</xdr:col>
      <xdr:colOff>177800</xdr:colOff>
      <xdr:row>76</xdr:row>
      <xdr:rowOff>166401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9958"/>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149758</xdr:rowOff>
    </xdr:from>
    <xdr:to>
      <xdr:col>15</xdr:col>
      <xdr:colOff>50800</xdr:colOff>
      <xdr:row>76</xdr:row>
      <xdr:rowOff>161737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9958"/>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35224</xdr:rowOff>
    </xdr:from>
    <xdr:to>
      <xdr:col>15</xdr:col>
      <xdr:colOff>101600</xdr:colOff>
      <xdr:row>77</xdr:row>
      <xdr:rowOff>136824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127951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2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120955</xdr:rowOff>
    </xdr:from>
    <xdr:to>
      <xdr:col>10</xdr:col>
      <xdr:colOff>114300</xdr:colOff>
      <xdr:row>76</xdr:row>
      <xdr:rowOff>161737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51155"/>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7885</xdr:rowOff>
    </xdr:from>
    <xdr:to>
      <xdr:col>10</xdr:col>
      <xdr:colOff>165100</xdr:colOff>
      <xdr:row>77</xdr:row>
      <xdr:rowOff>109485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100612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0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18035</xdr:rowOff>
    </xdr:from>
    <xdr:to>
      <xdr:col>6</xdr:col>
      <xdr:colOff>38100</xdr:colOff>
      <xdr:row>77</xdr:row>
      <xdr:rowOff>119635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110762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92740</xdr:rowOff>
    </xdr:from>
    <xdr:to>
      <xdr:col>24</xdr:col>
      <xdr:colOff>114300</xdr:colOff>
      <xdr:row>77</xdr:row>
      <xdr:rowOff>22890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71167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115601</xdr:rowOff>
    </xdr:from>
    <xdr:to>
      <xdr:col>20</xdr:col>
      <xdr:colOff>38100</xdr:colOff>
      <xdr:row>77</xdr:row>
      <xdr:rowOff>45751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36878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98958</xdr:rowOff>
    </xdr:from>
    <xdr:to>
      <xdr:col>15</xdr:col>
      <xdr:colOff>101600</xdr:colOff>
      <xdr:row>77</xdr:row>
      <xdr:rowOff>29108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45635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110937</xdr:rowOff>
    </xdr:from>
    <xdr:to>
      <xdr:col>10</xdr:col>
      <xdr:colOff>165100</xdr:colOff>
      <xdr:row>77</xdr:row>
      <xdr:rowOff>41087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57614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70155</xdr:rowOff>
    </xdr:from>
    <xdr:to>
      <xdr:col>6</xdr:col>
      <xdr:colOff>38100</xdr:colOff>
      <xdr:row>77</xdr:row>
      <xdr:rowOff>305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153090</xdr:rowOff>
    </xdr:from>
    <xdr:to>
      <xdr:col>24</xdr:col>
      <xdr:colOff>63500</xdr:colOff>
      <xdr:row>98</xdr:row>
      <xdr:rowOff>99335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83740"/>
          <a:ext cx="838200" cy="1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9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153090</xdr:rowOff>
    </xdr:from>
    <xdr:to>
      <xdr:col>19</xdr:col>
      <xdr:colOff>177800</xdr:colOff>
      <xdr:row>99</xdr:row>
      <xdr:rowOff>53409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83740"/>
          <a:ext cx="889000" cy="2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52908</xdr:rowOff>
    </xdr:from>
    <xdr:to>
      <xdr:col>15</xdr:col>
      <xdr:colOff>50800</xdr:colOff>
      <xdr:row>99</xdr:row>
      <xdr:rowOff>53409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7026458"/>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105021</xdr:rowOff>
    </xdr:from>
    <xdr:to>
      <xdr:col>15</xdr:col>
      <xdr:colOff>101600</xdr:colOff>
      <xdr:row>98</xdr:row>
      <xdr:rowOff>35171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3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51698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52908</xdr:rowOff>
    </xdr:from>
    <xdr:to>
      <xdr:col>10</xdr:col>
      <xdr:colOff>114300</xdr:colOff>
      <xdr:row>99</xdr:row>
      <xdr:rowOff>108012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26458"/>
          <a:ext cx="889000" cy="5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132824</xdr:rowOff>
    </xdr:from>
    <xdr:to>
      <xdr:col>10</xdr:col>
      <xdr:colOff>165100</xdr:colOff>
      <xdr:row>98</xdr:row>
      <xdr:rowOff>62974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79501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16652</xdr:rowOff>
    </xdr:from>
    <xdr:to>
      <xdr:col>6</xdr:col>
      <xdr:colOff>38100</xdr:colOff>
      <xdr:row>98</xdr:row>
      <xdr:rowOff>118252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134779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9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48535</xdr:rowOff>
    </xdr:from>
    <xdr:to>
      <xdr:col>24</xdr:col>
      <xdr:colOff>114300</xdr:colOff>
      <xdr:row>98</xdr:row>
      <xdr:rowOff>150135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134912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102290</xdr:rowOff>
    </xdr:from>
    <xdr:to>
      <xdr:col>20</xdr:col>
      <xdr:colOff>38100</xdr:colOff>
      <xdr:row>98</xdr:row>
      <xdr:rowOff>32440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23567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2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2609</xdr:rowOff>
    </xdr:from>
    <xdr:to>
      <xdr:col>15</xdr:col>
      <xdr:colOff>101600</xdr:colOff>
      <xdr:row>99</xdr:row>
      <xdr:rowOff>104209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95336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2108</xdr:rowOff>
    </xdr:from>
    <xdr:to>
      <xdr:col>10</xdr:col>
      <xdr:colOff>165100</xdr:colOff>
      <xdr:row>99</xdr:row>
      <xdr:rowOff>103708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94835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57212</xdr:rowOff>
    </xdr:from>
    <xdr:to>
      <xdr:col>6</xdr:col>
      <xdr:colOff>38100</xdr:colOff>
      <xdr:row>99</xdr:row>
      <xdr:rowOff>158812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149939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127714</xdr:rowOff>
    </xdr:from>
    <xdr:to>
      <xdr:col>54</xdr:col>
      <xdr:colOff>189865</xdr:colOff>
      <xdr:row>37</xdr:row>
      <xdr:rowOff>140195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42664"/>
          <a:ext cx="1270" cy="104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144022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140195</xdr:rowOff>
    </xdr:from>
    <xdr:to>
      <xdr:col>55</xdr:col>
      <xdr:colOff>88900</xdr:colOff>
      <xdr:row>37</xdr:row>
      <xdr:rowOff>140195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74391</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127714</xdr:rowOff>
    </xdr:from>
    <xdr:to>
      <xdr:col>55</xdr:col>
      <xdr:colOff>88900</xdr:colOff>
      <xdr:row>31</xdr:row>
      <xdr:rowOff>127714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4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94239</xdr:rowOff>
    </xdr:from>
    <xdr:to>
      <xdr:col>55</xdr:col>
      <xdr:colOff>0</xdr:colOff>
      <xdr:row>35</xdr:row>
      <xdr:rowOff>9413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23539"/>
          <a:ext cx="838200" cy="8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42021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4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63594</xdr:rowOff>
    </xdr:from>
    <xdr:to>
      <xdr:col>55</xdr:col>
      <xdr:colOff>50800</xdr:colOff>
      <xdr:row>35</xdr:row>
      <xdr:rowOff>165194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44877</xdr:rowOff>
    </xdr:from>
    <xdr:to>
      <xdr:col>50</xdr:col>
      <xdr:colOff>114300</xdr:colOff>
      <xdr:row>35</xdr:row>
      <xdr:rowOff>9413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88377"/>
          <a:ext cx="889000" cy="8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86888</xdr:rowOff>
    </xdr:from>
    <xdr:to>
      <xdr:col>50</xdr:col>
      <xdr:colOff>165100</xdr:colOff>
      <xdr:row>36</xdr:row>
      <xdr:rowOff>17038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8165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44877</xdr:rowOff>
    </xdr:from>
    <xdr:to>
      <xdr:col>45</xdr:col>
      <xdr:colOff>177800</xdr:colOff>
      <xdr:row>35</xdr:row>
      <xdr:rowOff>103840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88377"/>
          <a:ext cx="889000" cy="9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180</xdr:rowOff>
    </xdr:from>
    <xdr:to>
      <xdr:col>46</xdr:col>
      <xdr:colOff>38100</xdr:colOff>
      <xdr:row>31</xdr:row>
      <xdr:rowOff>101780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3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92907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4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103840</xdr:rowOff>
    </xdr:from>
    <xdr:to>
      <xdr:col>41</xdr:col>
      <xdr:colOff>50800</xdr:colOff>
      <xdr:row>35</xdr:row>
      <xdr:rowOff>110790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104590"/>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94485</xdr:rowOff>
    </xdr:from>
    <xdr:to>
      <xdr:col>41</xdr:col>
      <xdr:colOff>101600</xdr:colOff>
      <xdr:row>37</xdr:row>
      <xdr:rowOff>24635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15762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104262</xdr:rowOff>
    </xdr:from>
    <xdr:to>
      <xdr:col>36</xdr:col>
      <xdr:colOff>165100</xdr:colOff>
      <xdr:row>37</xdr:row>
      <xdr:rowOff>34412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7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25539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43439</xdr:rowOff>
    </xdr:from>
    <xdr:to>
      <xdr:col>55</xdr:col>
      <xdr:colOff>50800</xdr:colOff>
      <xdr:row>34</xdr:row>
      <xdr:rowOff>145039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66316</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2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130063</xdr:rowOff>
    </xdr:from>
    <xdr:to>
      <xdr:col>50</xdr:col>
      <xdr:colOff>165100</xdr:colOff>
      <xdr:row>35</xdr:row>
      <xdr:rowOff>60213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76740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165527</xdr:rowOff>
    </xdr:from>
    <xdr:to>
      <xdr:col>46</xdr:col>
      <xdr:colOff>38100</xdr:colOff>
      <xdr:row>30</xdr:row>
      <xdr:rowOff>95677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1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112204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91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53040</xdr:rowOff>
    </xdr:from>
    <xdr:to>
      <xdr:col>41</xdr:col>
      <xdr:colOff>101600</xdr:colOff>
      <xdr:row>35</xdr:row>
      <xdr:rowOff>154640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171167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2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59990</xdr:rowOff>
    </xdr:from>
    <xdr:to>
      <xdr:col>36</xdr:col>
      <xdr:colOff>165100</xdr:colOff>
      <xdr:row>35</xdr:row>
      <xdr:rowOff>161590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6667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3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47219</xdr:rowOff>
    </xdr:from>
    <xdr:to>
      <xdr:col>55</xdr:col>
      <xdr:colOff>0</xdr:colOff>
      <xdr:row>56</xdr:row>
      <xdr:rowOff>144526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05519"/>
          <a:ext cx="838200" cy="44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47219</xdr:rowOff>
    </xdr:from>
    <xdr:to>
      <xdr:col>50</xdr:col>
      <xdr:colOff>114300</xdr:colOff>
      <xdr:row>55</xdr:row>
      <xdr:rowOff>125997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05519"/>
          <a:ext cx="889000" cy="2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96241</xdr:rowOff>
    </xdr:from>
    <xdr:to>
      <xdr:col>45</xdr:col>
      <xdr:colOff>177800</xdr:colOff>
      <xdr:row>55</xdr:row>
      <xdr:rowOff>125997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25991"/>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37986</xdr:rowOff>
    </xdr:from>
    <xdr:to>
      <xdr:col>46</xdr:col>
      <xdr:colOff>38100</xdr:colOff>
      <xdr:row>56</xdr:row>
      <xdr:rowOff>139586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3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130713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133883</xdr:rowOff>
    </xdr:from>
    <xdr:to>
      <xdr:col>41</xdr:col>
      <xdr:colOff>50800</xdr:colOff>
      <xdr:row>55</xdr:row>
      <xdr:rowOff>96241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20733"/>
          <a:ext cx="889000" cy="30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151079</xdr:rowOff>
    </xdr:from>
    <xdr:to>
      <xdr:col>41</xdr:col>
      <xdr:colOff>101600</xdr:colOff>
      <xdr:row>56</xdr:row>
      <xdr:rowOff>81229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72356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7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54039</xdr:rowOff>
    </xdr:from>
    <xdr:to>
      <xdr:col>36</xdr:col>
      <xdr:colOff>165100</xdr:colOff>
      <xdr:row>55</xdr:row>
      <xdr:rowOff>155639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8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146766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93726</xdr:rowOff>
    </xdr:from>
    <xdr:to>
      <xdr:col>55</xdr:col>
      <xdr:colOff>50800</xdr:colOff>
      <xdr:row>57</xdr:row>
      <xdr:rowOff>23876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72153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7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167869</xdr:rowOff>
    </xdr:from>
    <xdr:to>
      <xdr:col>50</xdr:col>
      <xdr:colOff>165100</xdr:colOff>
      <xdr:row>54</xdr:row>
      <xdr:rowOff>98019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114546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02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75197</xdr:rowOff>
    </xdr:from>
    <xdr:to>
      <xdr:col>46</xdr:col>
      <xdr:colOff>38100</xdr:colOff>
      <xdr:row>56</xdr:row>
      <xdr:rowOff>5347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21874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2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45441</xdr:rowOff>
    </xdr:from>
    <xdr:to>
      <xdr:col>41</xdr:col>
      <xdr:colOff>101600</xdr:colOff>
      <xdr:row>55</xdr:row>
      <xdr:rowOff>147041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163568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5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83083</xdr:rowOff>
    </xdr:from>
    <xdr:to>
      <xdr:col>36</xdr:col>
      <xdr:colOff>165100</xdr:colOff>
      <xdr:row>54</xdr:row>
      <xdr:rowOff>13233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1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29760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94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132474</xdr:rowOff>
    </xdr:from>
    <xdr:to>
      <xdr:col>55</xdr:col>
      <xdr:colOff>0</xdr:colOff>
      <xdr:row>77</xdr:row>
      <xdr:rowOff>2387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991224"/>
          <a:ext cx="838200" cy="2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103636</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132474</xdr:rowOff>
    </xdr:from>
    <xdr:to>
      <xdr:col>50</xdr:col>
      <xdr:colOff>114300</xdr:colOff>
      <xdr:row>76</xdr:row>
      <xdr:rowOff>160617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991224"/>
          <a:ext cx="889000" cy="19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47274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74892</xdr:rowOff>
    </xdr:from>
    <xdr:to>
      <xdr:col>45</xdr:col>
      <xdr:colOff>177800</xdr:colOff>
      <xdr:row>76</xdr:row>
      <xdr:rowOff>160617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05092"/>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160655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151782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69215</xdr:rowOff>
    </xdr:from>
    <xdr:to>
      <xdr:col>41</xdr:col>
      <xdr:colOff>50800</xdr:colOff>
      <xdr:row>76</xdr:row>
      <xdr:rowOff>74892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756515"/>
          <a:ext cx="889000" cy="3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60782</xdr:rowOff>
    </xdr:from>
    <xdr:to>
      <xdr:col>41</xdr:col>
      <xdr:colOff>101600</xdr:colOff>
      <xdr:row>77</xdr:row>
      <xdr:rowOff>162382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153509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112128</xdr:rowOff>
    </xdr:from>
    <xdr:to>
      <xdr:col>36</xdr:col>
      <xdr:colOff>165100</xdr:colOff>
      <xdr:row>77</xdr:row>
      <xdr:rowOff>42278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4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123037</xdr:rowOff>
    </xdr:from>
    <xdr:to>
      <xdr:col>55</xdr:col>
      <xdr:colOff>50800</xdr:colOff>
      <xdr:row>77</xdr:row>
      <xdr:rowOff>53187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145914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81674</xdr:rowOff>
    </xdr:from>
    <xdr:to>
      <xdr:col>50</xdr:col>
      <xdr:colOff>165100</xdr:colOff>
      <xdr:row>76</xdr:row>
      <xdr:rowOff>11824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9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28351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7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109817</xdr:rowOff>
    </xdr:from>
    <xdr:to>
      <xdr:col>46</xdr:col>
      <xdr:colOff>38100</xdr:colOff>
      <xdr:row>77</xdr:row>
      <xdr:rowOff>39967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56494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24092</xdr:rowOff>
    </xdr:from>
    <xdr:to>
      <xdr:col>41</xdr:col>
      <xdr:colOff>101600</xdr:colOff>
      <xdr:row>76</xdr:row>
      <xdr:rowOff>125692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142219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18415</xdr:rowOff>
    </xdr:from>
    <xdr:to>
      <xdr:col>36</xdr:col>
      <xdr:colOff>165100</xdr:colOff>
      <xdr:row>74</xdr:row>
      <xdr:rowOff>120015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7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136542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4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32438</xdr:rowOff>
    </xdr:from>
    <xdr:to>
      <xdr:col>55</xdr:col>
      <xdr:colOff>0</xdr:colOff>
      <xdr:row>97</xdr:row>
      <xdr:rowOff>113330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1638"/>
          <a:ext cx="838200" cy="2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78075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94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32438</xdr:rowOff>
    </xdr:from>
    <xdr:to>
      <xdr:col>50</xdr:col>
      <xdr:colOff>114300</xdr:colOff>
      <xdr:row>96</xdr:row>
      <xdr:rowOff>79628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91638"/>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0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79628</xdr:rowOff>
    </xdr:from>
    <xdr:to>
      <xdr:col>45</xdr:col>
      <xdr:colOff>177800</xdr:colOff>
      <xdr:row>96</xdr:row>
      <xdr:rowOff>109705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38828"/>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159831</xdr:rowOff>
    </xdr:from>
    <xdr:to>
      <xdr:col>46</xdr:col>
      <xdr:colOff>38100</xdr:colOff>
      <xdr:row>96</xdr:row>
      <xdr:rowOff>89981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4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106508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109705</xdr:rowOff>
    </xdr:from>
    <xdr:to>
      <xdr:col>41</xdr:col>
      <xdr:colOff>50800</xdr:colOff>
      <xdr:row>97</xdr:row>
      <xdr:rowOff>10998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68905"/>
          <a:ext cx="889000" cy="7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85683</xdr:rowOff>
    </xdr:from>
    <xdr:to>
      <xdr:col>41</xdr:col>
      <xdr:colOff>101600</xdr:colOff>
      <xdr:row>96</xdr:row>
      <xdr:rowOff>15833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37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32360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14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130880</xdr:rowOff>
    </xdr:from>
    <xdr:to>
      <xdr:col>36</xdr:col>
      <xdr:colOff>165100</xdr:colOff>
      <xdr:row>96</xdr:row>
      <xdr:rowOff>61030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77557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62530</xdr:rowOff>
    </xdr:from>
    <xdr:to>
      <xdr:col>55</xdr:col>
      <xdr:colOff>50800</xdr:colOff>
      <xdr:row>97</xdr:row>
      <xdr:rowOff>164130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148907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153088</xdr:rowOff>
    </xdr:from>
    <xdr:to>
      <xdr:col>50</xdr:col>
      <xdr:colOff>165100</xdr:colOff>
      <xdr:row>96</xdr:row>
      <xdr:rowOff>83238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74365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3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28828</xdr:rowOff>
    </xdr:from>
    <xdr:to>
      <xdr:col>46</xdr:col>
      <xdr:colOff>38100</xdr:colOff>
      <xdr:row>96</xdr:row>
      <xdr:rowOff>130428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121555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8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58905</xdr:rowOff>
    </xdr:from>
    <xdr:to>
      <xdr:col>41</xdr:col>
      <xdr:colOff>101600</xdr:colOff>
      <xdr:row>96</xdr:row>
      <xdr:rowOff>160505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151632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131648</xdr:rowOff>
    </xdr:from>
    <xdr:to>
      <xdr:col>36</xdr:col>
      <xdr:colOff>165100</xdr:colOff>
      <xdr:row>97</xdr:row>
      <xdr:rowOff>61798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52925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151663</xdr:rowOff>
    </xdr:from>
    <xdr:to>
      <xdr:col>85</xdr:col>
      <xdr:colOff>127000</xdr:colOff>
      <xdr:row>36</xdr:row>
      <xdr:rowOff>144044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152413"/>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6310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1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26981</xdr:rowOff>
    </xdr:from>
    <xdr:to>
      <xdr:col>81</xdr:col>
      <xdr:colOff>50800</xdr:colOff>
      <xdr:row>35</xdr:row>
      <xdr:rowOff>151663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027731"/>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67918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26981</xdr:rowOff>
    </xdr:from>
    <xdr:to>
      <xdr:col>76</xdr:col>
      <xdr:colOff>114300</xdr:colOff>
      <xdr:row>37</xdr:row>
      <xdr:rowOff>148425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027731"/>
          <a:ext cx="889000" cy="46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44056</xdr:rowOff>
    </xdr:from>
    <xdr:to>
      <xdr:col>76</xdr:col>
      <xdr:colOff>165100</xdr:colOff>
      <xdr:row>38</xdr:row>
      <xdr:rowOff>145656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5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136783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148425</xdr:rowOff>
    </xdr:from>
    <xdr:to>
      <xdr:col>71</xdr:col>
      <xdr:colOff>177800</xdr:colOff>
      <xdr:row>38</xdr:row>
      <xdr:rowOff>160998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492075"/>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96520</xdr:rowOff>
    </xdr:from>
    <xdr:to>
      <xdr:col>72</xdr:col>
      <xdr:colOff>38100</xdr:colOff>
      <xdr:row>39</xdr:row>
      <xdr:rowOff>26670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17797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71774</xdr:rowOff>
    </xdr:from>
    <xdr:to>
      <xdr:col>67</xdr:col>
      <xdr:colOff>101600</xdr:colOff>
      <xdr:row>39</xdr:row>
      <xdr:rowOff>1924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8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18451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6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93244</xdr:rowOff>
    </xdr:from>
    <xdr:to>
      <xdr:col>85</xdr:col>
      <xdr:colOff>177800</xdr:colOff>
      <xdr:row>37</xdr:row>
      <xdr:rowOff>23394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2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116121</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1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100863</xdr:rowOff>
    </xdr:from>
    <xdr:to>
      <xdr:col>81</xdr:col>
      <xdr:colOff>101600</xdr:colOff>
      <xdr:row>36</xdr:row>
      <xdr:rowOff>31013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47540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58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147631</xdr:rowOff>
    </xdr:from>
    <xdr:to>
      <xdr:col>76</xdr:col>
      <xdr:colOff>165100</xdr:colOff>
      <xdr:row>35</xdr:row>
      <xdr:rowOff>77781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59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94308</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57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97625</xdr:rowOff>
    </xdr:from>
    <xdr:to>
      <xdr:col>72</xdr:col>
      <xdr:colOff>38100</xdr:colOff>
      <xdr:row>38</xdr:row>
      <xdr:rowOff>27775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44302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62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110198</xdr:rowOff>
    </xdr:from>
    <xdr:to>
      <xdr:col>67</xdr:col>
      <xdr:colOff>101600</xdr:colOff>
      <xdr:row>39</xdr:row>
      <xdr:rowOff>40348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31475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71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84166</xdr:rowOff>
    </xdr:from>
    <xdr:to>
      <xdr:col>85</xdr:col>
      <xdr:colOff>127000</xdr:colOff>
      <xdr:row>75</xdr:row>
      <xdr:rowOff>130458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942916"/>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130458</xdr:rowOff>
    </xdr:from>
    <xdr:to>
      <xdr:col>81</xdr:col>
      <xdr:colOff>50800</xdr:colOff>
      <xdr:row>75</xdr:row>
      <xdr:rowOff>157939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989208"/>
          <a:ext cx="8890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157939</xdr:rowOff>
    </xdr:from>
    <xdr:to>
      <xdr:col>76</xdr:col>
      <xdr:colOff>114300</xdr:colOff>
      <xdr:row>76</xdr:row>
      <xdr:rowOff>14624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016689"/>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3158</xdr:rowOff>
    </xdr:from>
    <xdr:to>
      <xdr:col>76</xdr:col>
      <xdr:colOff>165100</xdr:colOff>
      <xdr:row>77</xdr:row>
      <xdr:rowOff>104758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95885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14624</xdr:rowOff>
    </xdr:from>
    <xdr:to>
      <xdr:col>71</xdr:col>
      <xdr:colOff>177800</xdr:colOff>
      <xdr:row>76</xdr:row>
      <xdr:rowOff>36323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44824"/>
          <a:ext cx="8890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20172</xdr:rowOff>
    </xdr:from>
    <xdr:to>
      <xdr:col>72</xdr:col>
      <xdr:colOff>38100</xdr:colOff>
      <xdr:row>77</xdr:row>
      <xdr:rowOff>121772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22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112899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1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25219</xdr:rowOff>
    </xdr:from>
    <xdr:to>
      <xdr:col>67</xdr:col>
      <xdr:colOff>101600</xdr:colOff>
      <xdr:row>77</xdr:row>
      <xdr:rowOff>126819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22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117946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1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33366</xdr:rowOff>
    </xdr:from>
    <xdr:to>
      <xdr:col>85</xdr:col>
      <xdr:colOff>177800</xdr:colOff>
      <xdr:row>75</xdr:row>
      <xdr:rowOff>134966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56243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74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79658</xdr:rowOff>
    </xdr:from>
    <xdr:to>
      <xdr:col>81</xdr:col>
      <xdr:colOff>101600</xdr:colOff>
      <xdr:row>76</xdr:row>
      <xdr:rowOff>9807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38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936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0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107139</xdr:rowOff>
    </xdr:from>
    <xdr:to>
      <xdr:col>76</xdr:col>
      <xdr:colOff>165100</xdr:colOff>
      <xdr:row>76</xdr:row>
      <xdr:rowOff>37289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53816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7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135273</xdr:rowOff>
    </xdr:from>
    <xdr:to>
      <xdr:col>72</xdr:col>
      <xdr:colOff>38100</xdr:colOff>
      <xdr:row>76</xdr:row>
      <xdr:rowOff>65422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94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81950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7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156973</xdr:rowOff>
    </xdr:from>
    <xdr:to>
      <xdr:col>67</xdr:col>
      <xdr:colOff>101600</xdr:colOff>
      <xdr:row>76</xdr:row>
      <xdr:rowOff>87123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103651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7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32562</xdr:rowOff>
    </xdr:from>
    <xdr:to>
      <xdr:col>85</xdr:col>
      <xdr:colOff>127000</xdr:colOff>
      <xdr:row>96</xdr:row>
      <xdr:rowOff>120422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491762"/>
          <a:ext cx="838200" cy="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49364</xdr:rowOff>
    </xdr:from>
    <xdr:to>
      <xdr:col>81</xdr:col>
      <xdr:colOff>50800</xdr:colOff>
      <xdr:row>96</xdr:row>
      <xdr:rowOff>32562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337114"/>
          <a:ext cx="8890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49364</xdr:rowOff>
    </xdr:from>
    <xdr:to>
      <xdr:col>76</xdr:col>
      <xdr:colOff>114300</xdr:colOff>
      <xdr:row>97</xdr:row>
      <xdr:rowOff>22219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337114"/>
          <a:ext cx="889000" cy="3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5099</xdr:rowOff>
    </xdr:from>
    <xdr:to>
      <xdr:col>76</xdr:col>
      <xdr:colOff>165100</xdr:colOff>
      <xdr:row>97</xdr:row>
      <xdr:rowOff>106699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3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97826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22219</xdr:rowOff>
    </xdr:from>
    <xdr:to>
      <xdr:col>71</xdr:col>
      <xdr:colOff>177800</xdr:colOff>
      <xdr:row>97</xdr:row>
      <xdr:rowOff>157987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52869"/>
          <a:ext cx="889000" cy="13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150774</xdr:rowOff>
    </xdr:from>
    <xdr:to>
      <xdr:col>72</xdr:col>
      <xdr:colOff>38100</xdr:colOff>
      <xdr:row>98</xdr:row>
      <xdr:rowOff>80924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8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72051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8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120771</xdr:rowOff>
    </xdr:from>
    <xdr:to>
      <xdr:col>67</xdr:col>
      <xdr:colOff>101600</xdr:colOff>
      <xdr:row>98</xdr:row>
      <xdr:rowOff>50921</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5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42048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69622</xdr:rowOff>
    </xdr:from>
    <xdr:to>
      <xdr:col>85</xdr:col>
      <xdr:colOff>177800</xdr:colOff>
      <xdr:row>96</xdr:row>
      <xdr:rowOff>171222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48049</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153212</xdr:rowOff>
    </xdr:from>
    <xdr:to>
      <xdr:col>81</xdr:col>
      <xdr:colOff>101600</xdr:colOff>
      <xdr:row>96</xdr:row>
      <xdr:rowOff>83362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74489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5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170014</xdr:rowOff>
    </xdr:from>
    <xdr:to>
      <xdr:col>76</xdr:col>
      <xdr:colOff>165100</xdr:colOff>
      <xdr:row>95</xdr:row>
      <xdr:rowOff>100164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2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116691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06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142869</xdr:rowOff>
    </xdr:from>
    <xdr:to>
      <xdr:col>72</xdr:col>
      <xdr:colOff>38100</xdr:colOff>
      <xdr:row>97</xdr:row>
      <xdr:rowOff>73019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89546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3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107187</xdr:rowOff>
    </xdr:from>
    <xdr:to>
      <xdr:col>67</xdr:col>
      <xdr:colOff>101600</xdr:colOff>
      <xdr:row>98</xdr:row>
      <xdr:rowOff>37337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53864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5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104781</xdr:rowOff>
    </xdr:from>
    <xdr:to>
      <xdr:col>116</xdr:col>
      <xdr:colOff>63500</xdr:colOff>
      <xdr:row>37</xdr:row>
      <xdr:rowOff>105296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448431"/>
          <a:ext cx="8382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105296</xdr:rowOff>
    </xdr:from>
    <xdr:to>
      <xdr:col>111</xdr:col>
      <xdr:colOff>177800</xdr:colOff>
      <xdr:row>37</xdr:row>
      <xdr:rowOff>114840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48946"/>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114840</xdr:rowOff>
    </xdr:from>
    <xdr:to>
      <xdr:col>107</xdr:col>
      <xdr:colOff>50800</xdr:colOff>
      <xdr:row>37</xdr:row>
      <xdr:rowOff>152216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58490"/>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161080</xdr:rowOff>
    </xdr:from>
    <xdr:to>
      <xdr:col>107</xdr:col>
      <xdr:colOff>101600</xdr:colOff>
      <xdr:row>37</xdr:row>
      <xdr:rowOff>91230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107757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136099</xdr:rowOff>
    </xdr:from>
    <xdr:to>
      <xdr:col>102</xdr:col>
      <xdr:colOff>114300</xdr:colOff>
      <xdr:row>37</xdr:row>
      <xdr:rowOff>152216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479749"/>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78384</xdr:rowOff>
    </xdr:from>
    <xdr:to>
      <xdr:col>102</xdr:col>
      <xdr:colOff>165100</xdr:colOff>
      <xdr:row>38</xdr:row>
      <xdr:rowOff>8534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25061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85071</xdr:rowOff>
    </xdr:from>
    <xdr:to>
      <xdr:col>98</xdr:col>
      <xdr:colOff>38100</xdr:colOff>
      <xdr:row>38</xdr:row>
      <xdr:rowOff>15221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31748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0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53981</xdr:rowOff>
    </xdr:from>
    <xdr:to>
      <xdr:col>116</xdr:col>
      <xdr:colOff>114300</xdr:colOff>
      <xdr:row>37</xdr:row>
      <xdr:rowOff>155581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140358</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3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54496</xdr:rowOff>
    </xdr:from>
    <xdr:to>
      <xdr:col>112</xdr:col>
      <xdr:colOff>38100</xdr:colOff>
      <xdr:row>37</xdr:row>
      <xdr:rowOff>156096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147223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4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64040</xdr:rowOff>
    </xdr:from>
    <xdr:to>
      <xdr:col>107</xdr:col>
      <xdr:colOff>101600</xdr:colOff>
      <xdr:row>37</xdr:row>
      <xdr:rowOff>165640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156767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5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101416</xdr:rowOff>
    </xdr:from>
    <xdr:to>
      <xdr:col>102</xdr:col>
      <xdr:colOff>165100</xdr:colOff>
      <xdr:row>38</xdr:row>
      <xdr:rowOff>31566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22693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537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85299</xdr:rowOff>
    </xdr:from>
    <xdr:to>
      <xdr:col>98</xdr:col>
      <xdr:colOff>38100</xdr:colOff>
      <xdr:row>38</xdr:row>
      <xdr:rowOff>15449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6576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5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72034</xdr:rowOff>
    </xdr:from>
    <xdr:to>
      <xdr:col>116</xdr:col>
      <xdr:colOff>63500</xdr:colOff>
      <xdr:row>55</xdr:row>
      <xdr:rowOff>163795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501784"/>
          <a:ext cx="838200" cy="9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105732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0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39756</xdr:rowOff>
    </xdr:from>
    <xdr:to>
      <xdr:col>111</xdr:col>
      <xdr:colOff>177800</xdr:colOff>
      <xdr:row>55</xdr:row>
      <xdr:rowOff>72034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469506"/>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39756</xdr:rowOff>
    </xdr:from>
    <xdr:to>
      <xdr:col>107</xdr:col>
      <xdr:colOff>50800</xdr:colOff>
      <xdr:row>55</xdr:row>
      <xdr:rowOff>46248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46950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118892</xdr:rowOff>
    </xdr:from>
    <xdr:to>
      <xdr:col>107</xdr:col>
      <xdr:colOff>101600</xdr:colOff>
      <xdr:row>57</xdr:row>
      <xdr:rowOff>49042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40169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46248</xdr:rowOff>
    </xdr:from>
    <xdr:to>
      <xdr:col>102</xdr:col>
      <xdr:colOff>114300</xdr:colOff>
      <xdr:row>55</xdr:row>
      <xdr:rowOff>57633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475998"/>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935</xdr:rowOff>
    </xdr:from>
    <xdr:to>
      <xdr:col>102</xdr:col>
      <xdr:colOff>165100</xdr:colOff>
      <xdr:row>57</xdr:row>
      <xdr:rowOff>102535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93662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6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164933</xdr:rowOff>
    </xdr:from>
    <xdr:to>
      <xdr:col>98</xdr:col>
      <xdr:colOff>38100</xdr:colOff>
      <xdr:row>57</xdr:row>
      <xdr:rowOff>95083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86210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5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112995</xdr:rowOff>
    </xdr:from>
    <xdr:to>
      <xdr:col>116</xdr:col>
      <xdr:colOff>114300</xdr:colOff>
      <xdr:row>56</xdr:row>
      <xdr:rowOff>43145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5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135872</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39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21234</xdr:rowOff>
    </xdr:from>
    <xdr:to>
      <xdr:col>112</xdr:col>
      <xdr:colOff>38100</xdr:colOff>
      <xdr:row>55</xdr:row>
      <xdr:rowOff>122834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4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139361</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2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160406</xdr:rowOff>
    </xdr:from>
    <xdr:to>
      <xdr:col>107</xdr:col>
      <xdr:colOff>101600</xdr:colOff>
      <xdr:row>55</xdr:row>
      <xdr:rowOff>90556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4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107083</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1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166898</xdr:rowOff>
    </xdr:from>
    <xdr:to>
      <xdr:col>102</xdr:col>
      <xdr:colOff>165100</xdr:colOff>
      <xdr:row>55</xdr:row>
      <xdr:rowOff>97048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4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113575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20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6833</xdr:rowOff>
    </xdr:from>
    <xdr:to>
      <xdr:col>98</xdr:col>
      <xdr:colOff>38100</xdr:colOff>
      <xdr:row>55</xdr:row>
      <xdr:rowOff>108433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4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124960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101409</xdr:rowOff>
    </xdr:from>
    <xdr:to>
      <xdr:col>116</xdr:col>
      <xdr:colOff>63500</xdr:colOff>
      <xdr:row>76</xdr:row>
      <xdr:rowOff>154063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31609"/>
          <a:ext cx="8382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82516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6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154063</xdr:rowOff>
    </xdr:from>
    <xdr:to>
      <xdr:col>111</xdr:col>
      <xdr:colOff>177800</xdr:colOff>
      <xdr:row>77</xdr:row>
      <xdr:rowOff>7341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84263"/>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33520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35801</xdr:rowOff>
    </xdr:from>
    <xdr:to>
      <xdr:col>107</xdr:col>
      <xdr:colOff>50800</xdr:colOff>
      <xdr:row>77</xdr:row>
      <xdr:rowOff>7341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894551"/>
          <a:ext cx="889000" cy="3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101740</xdr:rowOff>
    </xdr:from>
    <xdr:to>
      <xdr:col>107</xdr:col>
      <xdr:colOff>101600</xdr:colOff>
      <xdr:row>78</xdr:row>
      <xdr:rowOff>31890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23017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35801</xdr:rowOff>
    </xdr:from>
    <xdr:to>
      <xdr:col>102</xdr:col>
      <xdr:colOff>114300</xdr:colOff>
      <xdr:row>75</xdr:row>
      <xdr:rowOff>120650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94551"/>
          <a:ext cx="8890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45656</xdr:rowOff>
    </xdr:from>
    <xdr:to>
      <xdr:col>102</xdr:col>
      <xdr:colOff>165100</xdr:colOff>
      <xdr:row>75</xdr:row>
      <xdr:rowOff>147256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138383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64439</xdr:rowOff>
    </xdr:from>
    <xdr:to>
      <xdr:col>98</xdr:col>
      <xdr:colOff>38100</xdr:colOff>
      <xdr:row>75</xdr:row>
      <xdr:rowOff>166039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50609</xdr:rowOff>
    </xdr:from>
    <xdr:to>
      <xdr:col>116</xdr:col>
      <xdr:colOff>114300</xdr:colOff>
      <xdr:row>76</xdr:row>
      <xdr:rowOff>152209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29036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103263</xdr:rowOff>
    </xdr:from>
    <xdr:to>
      <xdr:col>112</xdr:col>
      <xdr:colOff>38100</xdr:colOff>
      <xdr:row>77</xdr:row>
      <xdr:rowOff>33413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24540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127991</xdr:rowOff>
    </xdr:from>
    <xdr:to>
      <xdr:col>107</xdr:col>
      <xdr:colOff>101600</xdr:colOff>
      <xdr:row>77</xdr:row>
      <xdr:rowOff>58141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74668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156451</xdr:rowOff>
    </xdr:from>
    <xdr:to>
      <xdr:col>102</xdr:col>
      <xdr:colOff>165100</xdr:colOff>
      <xdr:row>75</xdr:row>
      <xdr:rowOff>86601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103128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1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69850</xdr:rowOff>
    </xdr:from>
    <xdr:to>
      <xdr:col>98</xdr:col>
      <xdr:colOff>38100</xdr:colOff>
      <xdr:row>76</xdr:row>
      <xdr:rowOff>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162577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主な構成項目である物件費は住民一人当たり</a:t>
          </a:r>
          <a:r>
            <a:rPr kumimoji="1" lang="en-US" altLang="ja-JP" sz="1300">
              <a:latin typeface="ＭＳ Ｐゴシック" panose="020B0600070205080204" pitchFamily="50" charset="-128"/>
              <a:ea typeface="ＭＳ Ｐゴシック" panose="020B0600070205080204" pitchFamily="50" charset="-128"/>
            </a:rPr>
            <a:t>100,087</a:t>
          </a:r>
          <a:r>
            <a:rPr kumimoji="1" lang="ja-JP" altLang="en-US" sz="1300">
              <a:latin typeface="ＭＳ Ｐゴシック" panose="020B0600070205080204" pitchFamily="50" charset="-128"/>
              <a:ea typeface="ＭＳ Ｐゴシック" panose="020B0600070205080204" pitchFamily="50" charset="-128"/>
            </a:rPr>
            <a:t>円となっており、前年度より差が縮小したものの、依然として類似団体平均を大きく上回っている。しかし、県内類似団体平均とはほぼ同じ額となっており、これは、除染関連事業が含まれているためである。今後、除染関連事業の終了等により、物件費のさらなる縮減が見込まれ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21,772</a:t>
          </a:r>
          <a:r>
            <a:rPr kumimoji="1" lang="ja-JP" altLang="en-US" sz="1300">
              <a:latin typeface="ＭＳ Ｐゴシック" panose="020B0600070205080204" pitchFamily="50" charset="-128"/>
              <a:ea typeface="ＭＳ Ｐゴシック" panose="020B0600070205080204" pitchFamily="50" charset="-128"/>
            </a:rPr>
            <a:t>円と前年度と比較し</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％の減となっているものの全国、県、類似団体平均よりいずれも大きく上回っており、これは、令和元年発生台風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号及び豪雨災害、令和３年２月及び令和４年３月福島沖地震に係る災害復旧事業によるものである。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62,620</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の減となっており、全国平均に近く、県及び類似団体平均を下回っている。これは、二本松城跡前総合整備事業及び杉田駅周辺整備事業が概ね完了となった事によるものである。しかし、新規整備と更新整備の割合をみると、当市は新規整備費が全国や類似団体と比べ多くなっている一方、更新整備費は全国、県、類似団体いずれよりも大幅に少なくなっている。これは、新規整備に重きが置かれ、更新整備に費やす経費が抑えられていることを示している。　</a:t>
          </a:r>
        </a:p>
        <a:p>
          <a:r>
            <a:rPr kumimoji="1" lang="ja-JP" altLang="en-US" sz="1300">
              <a:latin typeface="ＭＳ Ｐゴシック" panose="020B0600070205080204" pitchFamily="50" charset="-128"/>
              <a:ea typeface="ＭＳ Ｐゴシック" panose="020B0600070205080204" pitchFamily="50" charset="-128"/>
            </a:rPr>
            <a:t>　今後は、総合計画及び公共施設等総合管理計画に基づき事業の厳選を徹底するとともに、計画的な施設等の更新を行いながら、維持補修費も含めた事業費の配分を目指すこととしている。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52,162
51,673
344.42
33,655,397
31,372,576
1,688,890
16,890,830
32,562,920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10541</xdr:rowOff>
    </xdr:from>
    <xdr:to>
      <xdr:col>24</xdr:col>
      <xdr:colOff>63500</xdr:colOff>
      <xdr:row>34</xdr:row>
      <xdr:rowOff>69215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39841"/>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69215</xdr:rowOff>
    </xdr:from>
    <xdr:to>
      <xdr:col>19</xdr:col>
      <xdr:colOff>177800</xdr:colOff>
      <xdr:row>34</xdr:row>
      <xdr:rowOff>94742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851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60452</xdr:rowOff>
    </xdr:from>
    <xdr:to>
      <xdr:col>15</xdr:col>
      <xdr:colOff>50800</xdr:colOff>
      <xdr:row>34</xdr:row>
      <xdr:rowOff>94742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97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61468</xdr:rowOff>
    </xdr:from>
    <xdr:to>
      <xdr:col>15</xdr:col>
      <xdr:colOff>101600</xdr:colOff>
      <xdr:row>35</xdr:row>
      <xdr:rowOff>163068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154195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148844</xdr:rowOff>
    </xdr:from>
    <xdr:to>
      <xdr:col>10</xdr:col>
      <xdr:colOff>114300</xdr:colOff>
      <xdr:row>34</xdr:row>
      <xdr:rowOff>60452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6694"/>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60325</xdr:rowOff>
    </xdr:from>
    <xdr:to>
      <xdr:col>10</xdr:col>
      <xdr:colOff>165100</xdr:colOff>
      <xdr:row>35</xdr:row>
      <xdr:rowOff>161925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153052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73279</xdr:rowOff>
    </xdr:from>
    <xdr:to>
      <xdr:col>6</xdr:col>
      <xdr:colOff>38100</xdr:colOff>
      <xdr:row>36</xdr:row>
      <xdr:rowOff>3429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166006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131191</xdr:rowOff>
    </xdr:from>
    <xdr:to>
      <xdr:col>24</xdr:col>
      <xdr:colOff>114300</xdr:colOff>
      <xdr:row>34</xdr:row>
      <xdr:rowOff>61341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154068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18415</xdr:rowOff>
    </xdr:from>
    <xdr:to>
      <xdr:col>20</xdr:col>
      <xdr:colOff>38100</xdr:colOff>
      <xdr:row>34</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136542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43942</xdr:rowOff>
    </xdr:from>
    <xdr:to>
      <xdr:col>15</xdr:col>
      <xdr:colOff>101600</xdr:colOff>
      <xdr:row>34</xdr:row>
      <xdr:rowOff>145542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162069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9652</xdr:rowOff>
    </xdr:from>
    <xdr:to>
      <xdr:col>10</xdr:col>
      <xdr:colOff>165100</xdr:colOff>
      <xdr:row>34</xdr:row>
      <xdr:rowOff>111252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127779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98044</xdr:rowOff>
    </xdr:from>
    <xdr:to>
      <xdr:col>6</xdr:col>
      <xdr:colOff>38100</xdr:colOff>
      <xdr:row>34</xdr:row>
      <xdr:rowOff>28194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44721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118661</xdr:rowOff>
    </xdr:from>
    <xdr:to>
      <xdr:col>24</xdr:col>
      <xdr:colOff>63500</xdr:colOff>
      <xdr:row>55</xdr:row>
      <xdr:rowOff>119827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48411"/>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28989</xdr:rowOff>
    </xdr:from>
    <xdr:to>
      <xdr:col>19</xdr:col>
      <xdr:colOff>177800</xdr:colOff>
      <xdr:row>55</xdr:row>
      <xdr:rowOff>118661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72939"/>
          <a:ext cx="889000" cy="77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1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28989</xdr:rowOff>
    </xdr:from>
    <xdr:to>
      <xdr:col>15</xdr:col>
      <xdr:colOff>50800</xdr:colOff>
      <xdr:row>55</xdr:row>
      <xdr:rowOff>165364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72939"/>
          <a:ext cx="889000" cy="8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40231</xdr:rowOff>
    </xdr:from>
    <xdr:to>
      <xdr:col>15</xdr:col>
      <xdr:colOff>101600</xdr:colOff>
      <xdr:row>51</xdr:row>
      <xdr:rowOff>141831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7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132958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165364</xdr:rowOff>
    </xdr:from>
    <xdr:to>
      <xdr:col>10</xdr:col>
      <xdr:colOff>114300</xdr:colOff>
      <xdr:row>56</xdr:row>
      <xdr:rowOff>65519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95114"/>
          <a:ext cx="889000" cy="7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866</xdr:rowOff>
    </xdr:from>
    <xdr:to>
      <xdr:col>10</xdr:col>
      <xdr:colOff>165100</xdr:colOff>
      <xdr:row>56</xdr:row>
      <xdr:rowOff>102466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93593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56492</xdr:rowOff>
    </xdr:from>
    <xdr:to>
      <xdr:col>6</xdr:col>
      <xdr:colOff>38100</xdr:colOff>
      <xdr:row>56</xdr:row>
      <xdr:rowOff>158092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149219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5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69027</xdr:rowOff>
    </xdr:from>
    <xdr:to>
      <xdr:col>24</xdr:col>
      <xdr:colOff>114300</xdr:colOff>
      <xdr:row>55</xdr:row>
      <xdr:rowOff>170627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47454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67861</xdr:rowOff>
    </xdr:from>
    <xdr:to>
      <xdr:col>20</xdr:col>
      <xdr:colOff>38100</xdr:colOff>
      <xdr:row>55</xdr:row>
      <xdr:rowOff>169461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160588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149639</xdr:rowOff>
    </xdr:from>
    <xdr:to>
      <xdr:col>15</xdr:col>
      <xdr:colOff>101600</xdr:colOff>
      <xdr:row>51</xdr:row>
      <xdr:rowOff>79789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7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96316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49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114564</xdr:rowOff>
    </xdr:from>
    <xdr:to>
      <xdr:col>10</xdr:col>
      <xdr:colOff>165100</xdr:colOff>
      <xdr:row>56</xdr:row>
      <xdr:rowOff>44714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61241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14719</xdr:rowOff>
    </xdr:from>
    <xdr:to>
      <xdr:col>6</xdr:col>
      <xdr:colOff>38100</xdr:colOff>
      <xdr:row>56</xdr:row>
      <xdr:rowOff>116319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132846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xdr:rowOff>
    </xdr:from>
    <xdr:to>
      <xdr:col>24</xdr:col>
      <xdr:colOff>63500</xdr:colOff>
      <xdr:row>76</xdr:row>
      <xdr:rowOff>100585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87960"/>
          <a:ext cx="838200" cy="4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9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660</xdr:rowOff>
    </xdr:from>
    <xdr:to>
      <xdr:col>19</xdr:col>
      <xdr:colOff>177800</xdr:colOff>
      <xdr:row>75</xdr:row>
      <xdr:rowOff>101905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87960"/>
          <a:ext cx="889000" cy="2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101905</xdr:rowOff>
    </xdr:from>
    <xdr:to>
      <xdr:col>15</xdr:col>
      <xdr:colOff>50800</xdr:colOff>
      <xdr:row>76</xdr:row>
      <xdr:rowOff>111049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60655"/>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2287</xdr:rowOff>
    </xdr:from>
    <xdr:to>
      <xdr:col>15</xdr:col>
      <xdr:colOff>101600</xdr:colOff>
      <xdr:row>78</xdr:row>
      <xdr:rowOff>103887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6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71666</xdr:rowOff>
    </xdr:from>
    <xdr:to>
      <xdr:col>10</xdr:col>
      <xdr:colOff>114300</xdr:colOff>
      <xdr:row>76</xdr:row>
      <xdr:rowOff>111049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30416"/>
          <a:ext cx="889000" cy="2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145008</xdr:rowOff>
    </xdr:from>
    <xdr:to>
      <xdr:col>10</xdr:col>
      <xdr:colOff>165100</xdr:colOff>
      <xdr:row>79</xdr:row>
      <xdr:rowOff>75158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51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66285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6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50076</xdr:rowOff>
    </xdr:from>
    <xdr:to>
      <xdr:col>6</xdr:col>
      <xdr:colOff>38100</xdr:colOff>
      <xdr:row>79</xdr:row>
      <xdr:rowOff>151676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9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142803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49785</xdr:rowOff>
    </xdr:from>
    <xdr:to>
      <xdr:col>24</xdr:col>
      <xdr:colOff>114300</xdr:colOff>
      <xdr:row>76</xdr:row>
      <xdr:rowOff>151385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28212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121310</xdr:rowOff>
    </xdr:from>
    <xdr:to>
      <xdr:col>20</xdr:col>
      <xdr:colOff>38100</xdr:colOff>
      <xdr:row>74</xdr:row>
      <xdr:rowOff>51460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67987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1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51105</xdr:rowOff>
    </xdr:from>
    <xdr:to>
      <xdr:col>15</xdr:col>
      <xdr:colOff>101600</xdr:colOff>
      <xdr:row>75</xdr:row>
      <xdr:rowOff>152704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9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169232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60249</xdr:rowOff>
    </xdr:from>
    <xdr:to>
      <xdr:col>10</xdr:col>
      <xdr:colOff>165100</xdr:colOff>
      <xdr:row>76</xdr:row>
      <xdr:rowOff>161849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6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20866</xdr:rowOff>
    </xdr:from>
    <xdr:to>
      <xdr:col>6</xdr:col>
      <xdr:colOff>38100</xdr:colOff>
      <xdr:row>75</xdr:row>
      <xdr:rowOff>122466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138993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5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154482</xdr:rowOff>
    </xdr:from>
    <xdr:to>
      <xdr:col>24</xdr:col>
      <xdr:colOff>63500</xdr:colOff>
      <xdr:row>96</xdr:row>
      <xdr:rowOff>109982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42232"/>
          <a:ext cx="838200" cy="12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83411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109982</xdr:rowOff>
    </xdr:from>
    <xdr:to>
      <xdr:col>19</xdr:col>
      <xdr:colOff>177800</xdr:colOff>
      <xdr:row>97</xdr:row>
      <xdr:rowOff>89484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69182"/>
          <a:ext cx="889000" cy="1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21419</xdr:rowOff>
    </xdr:from>
    <xdr:to>
      <xdr:col>15</xdr:col>
      <xdr:colOff>50800</xdr:colOff>
      <xdr:row>97</xdr:row>
      <xdr:rowOff>89484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52069"/>
          <a:ext cx="889000" cy="6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164985</xdr:rowOff>
    </xdr:from>
    <xdr:to>
      <xdr:col>15</xdr:col>
      <xdr:colOff>101600</xdr:colOff>
      <xdr:row>96</xdr:row>
      <xdr:rowOff>95135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111662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17075</xdr:rowOff>
    </xdr:from>
    <xdr:to>
      <xdr:col>10</xdr:col>
      <xdr:colOff>114300</xdr:colOff>
      <xdr:row>97</xdr:row>
      <xdr:rowOff>21419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4772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78423</xdr:rowOff>
    </xdr:from>
    <xdr:to>
      <xdr:col>10</xdr:col>
      <xdr:colOff>165100</xdr:colOff>
      <xdr:row>97</xdr:row>
      <xdr:rowOff>8573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25100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160510</xdr:rowOff>
    </xdr:from>
    <xdr:to>
      <xdr:col>6</xdr:col>
      <xdr:colOff>38100</xdr:colOff>
      <xdr:row>96</xdr:row>
      <xdr:rowOff>90660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107187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103682</xdr:rowOff>
    </xdr:from>
    <xdr:to>
      <xdr:col>24</xdr:col>
      <xdr:colOff>114300</xdr:colOff>
      <xdr:row>96</xdr:row>
      <xdr:rowOff>33832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82109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59182</xdr:rowOff>
    </xdr:from>
    <xdr:to>
      <xdr:col>20</xdr:col>
      <xdr:colOff>38100</xdr:colOff>
      <xdr:row>96</xdr:row>
      <xdr:rowOff>160782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151909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1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38684</xdr:rowOff>
    </xdr:from>
    <xdr:to>
      <xdr:col>15</xdr:col>
      <xdr:colOff>101600</xdr:colOff>
      <xdr:row>97</xdr:row>
      <xdr:rowOff>140284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142069</xdr:rowOff>
    </xdr:from>
    <xdr:to>
      <xdr:col>10</xdr:col>
      <xdr:colOff>165100</xdr:colOff>
      <xdr:row>97</xdr:row>
      <xdr:rowOff>72219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63346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137725</xdr:rowOff>
    </xdr:from>
    <xdr:to>
      <xdr:col>6</xdr:col>
      <xdr:colOff>38100</xdr:colOff>
      <xdr:row>97</xdr:row>
      <xdr:rowOff>67875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59002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24029</xdr:rowOff>
    </xdr:from>
    <xdr:to>
      <xdr:col>55</xdr:col>
      <xdr:colOff>0</xdr:colOff>
      <xdr:row>39</xdr:row>
      <xdr:rowOff>28143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10579"/>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24029</xdr:rowOff>
    </xdr:from>
    <xdr:to>
      <xdr:col>50</xdr:col>
      <xdr:colOff>114300</xdr:colOff>
      <xdr:row>39</xdr:row>
      <xdr:rowOff>24638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1057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15189</xdr:rowOff>
    </xdr:from>
    <xdr:to>
      <xdr:col>45</xdr:col>
      <xdr:colOff>177800</xdr:colOff>
      <xdr:row>39</xdr:row>
      <xdr:rowOff>24638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0173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135382</xdr:rowOff>
    </xdr:from>
    <xdr:to>
      <xdr:col>46</xdr:col>
      <xdr:colOff>38100</xdr:colOff>
      <xdr:row>39</xdr:row>
      <xdr:rowOff>65532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82059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2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15189</xdr:rowOff>
    </xdr:from>
    <xdr:to>
      <xdr:col>41</xdr:col>
      <xdr:colOff>50800</xdr:colOff>
      <xdr:row>39</xdr:row>
      <xdr:rowOff>23495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01739"/>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135610</xdr:rowOff>
    </xdr:from>
    <xdr:to>
      <xdr:col>41</xdr:col>
      <xdr:colOff>101600</xdr:colOff>
      <xdr:row>39</xdr:row>
      <xdr:rowOff>65760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82288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98730</xdr:rowOff>
    </xdr:from>
    <xdr:to>
      <xdr:col>36</xdr:col>
      <xdr:colOff>165100</xdr:colOff>
      <xdr:row>39</xdr:row>
      <xdr:rowOff>28880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45407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8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148793</xdr:rowOff>
    </xdr:from>
    <xdr:to>
      <xdr:col>55</xdr:col>
      <xdr:colOff>50800</xdr:colOff>
      <xdr:row>39</xdr:row>
      <xdr:rowOff>78943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144679</xdr:rowOff>
    </xdr:from>
    <xdr:to>
      <xdr:col>50</xdr:col>
      <xdr:colOff>165100</xdr:colOff>
      <xdr:row>39</xdr:row>
      <xdr:rowOff>74829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65956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52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145288</xdr:rowOff>
    </xdr:from>
    <xdr:to>
      <xdr:col>46</xdr:col>
      <xdr:colOff>38100</xdr:colOff>
      <xdr:row>39</xdr:row>
      <xdr:rowOff>75438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66565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135839</xdr:rowOff>
    </xdr:from>
    <xdr:to>
      <xdr:col>41</xdr:col>
      <xdr:colOff>101600</xdr:colOff>
      <xdr:row>39</xdr:row>
      <xdr:rowOff>65989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57116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43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144145</xdr:rowOff>
    </xdr:from>
    <xdr:to>
      <xdr:col>36</xdr:col>
      <xdr:colOff>165100</xdr:colOff>
      <xdr:row>39</xdr:row>
      <xdr:rowOff>74295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65422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42735</xdr:rowOff>
    </xdr:from>
    <xdr:to>
      <xdr:col>55</xdr:col>
      <xdr:colOff>0</xdr:colOff>
      <xdr:row>56</xdr:row>
      <xdr:rowOff>69444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472485"/>
          <a:ext cx="838200" cy="19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151820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1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42735</xdr:rowOff>
    </xdr:from>
    <xdr:to>
      <xdr:col>50</xdr:col>
      <xdr:colOff>114300</xdr:colOff>
      <xdr:row>55</xdr:row>
      <xdr:rowOff>80016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72485"/>
          <a:ext cx="8890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80016</xdr:rowOff>
    </xdr:from>
    <xdr:to>
      <xdr:col>45</xdr:col>
      <xdr:colOff>177800</xdr:colOff>
      <xdr:row>55</xdr:row>
      <xdr:rowOff>106591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09766"/>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86557</xdr:rowOff>
    </xdr:from>
    <xdr:to>
      <xdr:col>46</xdr:col>
      <xdr:colOff>38100</xdr:colOff>
      <xdr:row>57</xdr:row>
      <xdr:rowOff>16707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7834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106591</xdr:rowOff>
    </xdr:from>
    <xdr:to>
      <xdr:col>41</xdr:col>
      <xdr:colOff>50800</xdr:colOff>
      <xdr:row>56</xdr:row>
      <xdr:rowOff>44888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36341"/>
          <a:ext cx="889000" cy="10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104997</xdr:rowOff>
    </xdr:from>
    <xdr:to>
      <xdr:col>41</xdr:col>
      <xdr:colOff>101600</xdr:colOff>
      <xdr:row>57</xdr:row>
      <xdr:rowOff>35147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96577</xdr:rowOff>
    </xdr:from>
    <xdr:to>
      <xdr:col>36</xdr:col>
      <xdr:colOff>165100</xdr:colOff>
      <xdr:row>57</xdr:row>
      <xdr:rowOff>26727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17854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9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18644</xdr:rowOff>
    </xdr:from>
    <xdr:to>
      <xdr:col>55</xdr:col>
      <xdr:colOff>50800</xdr:colOff>
      <xdr:row>56</xdr:row>
      <xdr:rowOff>120244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168521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9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163385</xdr:rowOff>
    </xdr:from>
    <xdr:to>
      <xdr:col>50</xdr:col>
      <xdr:colOff>165100</xdr:colOff>
      <xdr:row>55</xdr:row>
      <xdr:rowOff>93535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110062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29216</xdr:rowOff>
    </xdr:from>
    <xdr:to>
      <xdr:col>46</xdr:col>
      <xdr:colOff>38100</xdr:colOff>
      <xdr:row>55</xdr:row>
      <xdr:rowOff>130816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147343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55791</xdr:rowOff>
    </xdr:from>
    <xdr:to>
      <xdr:col>41</xdr:col>
      <xdr:colOff>101600</xdr:colOff>
      <xdr:row>55</xdr:row>
      <xdr:rowOff>157391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2468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165538</xdr:rowOff>
    </xdr:from>
    <xdr:to>
      <xdr:col>36</xdr:col>
      <xdr:colOff>165100</xdr:colOff>
      <xdr:row>56</xdr:row>
      <xdr:rowOff>95688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112215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16325</xdr:rowOff>
    </xdr:from>
    <xdr:to>
      <xdr:col>55</xdr:col>
      <xdr:colOff>0</xdr:colOff>
      <xdr:row>75</xdr:row>
      <xdr:rowOff>21423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75075"/>
          <a:ext cx="8382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34157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89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95831</xdr:rowOff>
    </xdr:from>
    <xdr:to>
      <xdr:col>50</xdr:col>
      <xdr:colOff>114300</xdr:colOff>
      <xdr:row>75</xdr:row>
      <xdr:rowOff>21423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611681"/>
          <a:ext cx="889000" cy="2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135976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95831</xdr:rowOff>
    </xdr:from>
    <xdr:to>
      <xdr:col>45</xdr:col>
      <xdr:colOff>177800</xdr:colOff>
      <xdr:row>75</xdr:row>
      <xdr:rowOff>132636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611681"/>
          <a:ext cx="889000" cy="3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29350</xdr:rowOff>
    </xdr:from>
    <xdr:to>
      <xdr:col>46</xdr:col>
      <xdr:colOff>38100</xdr:colOff>
      <xdr:row>76</xdr:row>
      <xdr:rowOff>130950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122077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87991</xdr:rowOff>
    </xdr:from>
    <xdr:to>
      <xdr:col>41</xdr:col>
      <xdr:colOff>50800</xdr:colOff>
      <xdr:row>75</xdr:row>
      <xdr:rowOff>132636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46741"/>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36894</xdr:rowOff>
    </xdr:from>
    <xdr:to>
      <xdr:col>41</xdr:col>
      <xdr:colOff>101600</xdr:colOff>
      <xdr:row>77</xdr:row>
      <xdr:rowOff>138494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129621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33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21623</xdr:rowOff>
    </xdr:from>
    <xdr:to>
      <xdr:col>36</xdr:col>
      <xdr:colOff>165100</xdr:colOff>
      <xdr:row>77</xdr:row>
      <xdr:rowOff>123223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2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114350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1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136975</xdr:rowOff>
    </xdr:from>
    <xdr:to>
      <xdr:col>55</xdr:col>
      <xdr:colOff>50800</xdr:colOff>
      <xdr:row>75</xdr:row>
      <xdr:rowOff>67125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159852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7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142073</xdr:rowOff>
    </xdr:from>
    <xdr:to>
      <xdr:col>50</xdr:col>
      <xdr:colOff>165100</xdr:colOff>
      <xdr:row>75</xdr:row>
      <xdr:rowOff>72223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88750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45031</xdr:rowOff>
    </xdr:from>
    <xdr:to>
      <xdr:col>46</xdr:col>
      <xdr:colOff>38100</xdr:colOff>
      <xdr:row>73</xdr:row>
      <xdr:rowOff>146631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5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163158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3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81836</xdr:rowOff>
    </xdr:from>
    <xdr:to>
      <xdr:col>41</xdr:col>
      <xdr:colOff>101600</xdr:colOff>
      <xdr:row>76</xdr:row>
      <xdr:rowOff>11987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40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28513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37191</xdr:rowOff>
    </xdr:from>
    <xdr:to>
      <xdr:col>36</xdr:col>
      <xdr:colOff>165100</xdr:colOff>
      <xdr:row>75</xdr:row>
      <xdr:rowOff>138791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8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155318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6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103873</xdr:rowOff>
    </xdr:from>
    <xdr:to>
      <xdr:col>55</xdr:col>
      <xdr:colOff>0</xdr:colOff>
      <xdr:row>94</xdr:row>
      <xdr:rowOff>123355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048723"/>
          <a:ext cx="838200" cy="1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123677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103873</xdr:rowOff>
    </xdr:from>
    <xdr:to>
      <xdr:col>50</xdr:col>
      <xdr:colOff>114300</xdr:colOff>
      <xdr:row>95</xdr:row>
      <xdr:rowOff>8179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048723"/>
          <a:ext cx="889000" cy="2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54356</xdr:rowOff>
    </xdr:from>
    <xdr:to>
      <xdr:col>45</xdr:col>
      <xdr:colOff>177800</xdr:colOff>
      <xdr:row>95</xdr:row>
      <xdr:rowOff>8179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170656"/>
          <a:ext cx="8890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124498</xdr:rowOff>
    </xdr:from>
    <xdr:to>
      <xdr:col>46</xdr:col>
      <xdr:colOff>38100</xdr:colOff>
      <xdr:row>96</xdr:row>
      <xdr:rowOff>54648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1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45775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54356</xdr:rowOff>
    </xdr:from>
    <xdr:to>
      <xdr:col>41</xdr:col>
      <xdr:colOff>50800</xdr:colOff>
      <xdr:row>94</xdr:row>
      <xdr:rowOff>69545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70656"/>
          <a:ext cx="889000" cy="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141021</xdr:rowOff>
    </xdr:from>
    <xdr:to>
      <xdr:col>41</xdr:col>
      <xdr:colOff>101600</xdr:colOff>
      <xdr:row>96</xdr:row>
      <xdr:rowOff>71171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62298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54787</xdr:rowOff>
    </xdr:from>
    <xdr:to>
      <xdr:col>36</xdr:col>
      <xdr:colOff>165100</xdr:colOff>
      <xdr:row>95</xdr:row>
      <xdr:rowOff>156387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4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147514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3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72555</xdr:rowOff>
    </xdr:from>
    <xdr:to>
      <xdr:col>55</xdr:col>
      <xdr:colOff>50800</xdr:colOff>
      <xdr:row>95</xdr:row>
      <xdr:rowOff>2705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95432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53073</xdr:rowOff>
    </xdr:from>
    <xdr:to>
      <xdr:col>50</xdr:col>
      <xdr:colOff>165100</xdr:colOff>
      <xdr:row>93</xdr:row>
      <xdr:rowOff>154673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171200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128829</xdr:rowOff>
    </xdr:from>
    <xdr:to>
      <xdr:col>46</xdr:col>
      <xdr:colOff>38100</xdr:colOff>
      <xdr:row>95</xdr:row>
      <xdr:rowOff>58979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4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75506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2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3556</xdr:rowOff>
    </xdr:from>
    <xdr:to>
      <xdr:col>41</xdr:col>
      <xdr:colOff>101600</xdr:colOff>
      <xdr:row>94</xdr:row>
      <xdr:rowOff>105156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121683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9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18745</xdr:rowOff>
    </xdr:from>
    <xdr:to>
      <xdr:col>36</xdr:col>
      <xdr:colOff>165100</xdr:colOff>
      <xdr:row>94</xdr:row>
      <xdr:rowOff>120345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136872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165257</xdr:rowOff>
    </xdr:from>
    <xdr:to>
      <xdr:col>85</xdr:col>
      <xdr:colOff>127000</xdr:colOff>
      <xdr:row>36</xdr:row>
      <xdr:rowOff>75098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66007"/>
          <a:ext cx="838200" cy="8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18188</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1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119857</xdr:rowOff>
    </xdr:from>
    <xdr:to>
      <xdr:col>81</xdr:col>
      <xdr:colOff>50800</xdr:colOff>
      <xdr:row>35</xdr:row>
      <xdr:rowOff>165257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120607"/>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119857</xdr:rowOff>
    </xdr:from>
    <xdr:to>
      <xdr:col>76</xdr:col>
      <xdr:colOff>114300</xdr:colOff>
      <xdr:row>36</xdr:row>
      <xdr:rowOff>38659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120607"/>
          <a:ext cx="889000" cy="9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154737</xdr:rowOff>
    </xdr:from>
    <xdr:to>
      <xdr:col>76</xdr:col>
      <xdr:colOff>165100</xdr:colOff>
      <xdr:row>35</xdr:row>
      <xdr:rowOff>84887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598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101414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7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154559</xdr:rowOff>
    </xdr:from>
    <xdr:to>
      <xdr:col>71</xdr:col>
      <xdr:colOff>177800</xdr:colOff>
      <xdr:row>36</xdr:row>
      <xdr:rowOff>38659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812409"/>
          <a:ext cx="889000" cy="3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124104</xdr:rowOff>
    </xdr:from>
    <xdr:to>
      <xdr:col>72</xdr:col>
      <xdr:colOff>38100</xdr:colOff>
      <xdr:row>36</xdr:row>
      <xdr:rowOff>54254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2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70781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115418</xdr:rowOff>
    </xdr:from>
    <xdr:to>
      <xdr:col>67</xdr:col>
      <xdr:colOff>101600</xdr:colOff>
      <xdr:row>36</xdr:row>
      <xdr:rowOff>45568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1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36695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24298</xdr:rowOff>
    </xdr:from>
    <xdr:to>
      <xdr:col>85</xdr:col>
      <xdr:colOff>177800</xdr:colOff>
      <xdr:row>36</xdr:row>
      <xdr:rowOff>125898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2725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7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114457</xdr:rowOff>
    </xdr:from>
    <xdr:to>
      <xdr:col>81</xdr:col>
      <xdr:colOff>101600</xdr:colOff>
      <xdr:row>36</xdr:row>
      <xdr:rowOff>44607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61134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89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69057</xdr:rowOff>
    </xdr:from>
    <xdr:to>
      <xdr:col>76</xdr:col>
      <xdr:colOff>165100</xdr:colOff>
      <xdr:row>35</xdr:row>
      <xdr:rowOff>170657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6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6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159309</xdr:rowOff>
    </xdr:from>
    <xdr:to>
      <xdr:col>72</xdr:col>
      <xdr:colOff>38100</xdr:colOff>
      <xdr:row>36</xdr:row>
      <xdr:rowOff>89459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80586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103759</xdr:rowOff>
    </xdr:from>
    <xdr:to>
      <xdr:col>67</xdr:col>
      <xdr:colOff>101600</xdr:colOff>
      <xdr:row>34</xdr:row>
      <xdr:rowOff>33909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76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50436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53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138347</xdr:rowOff>
    </xdr:from>
    <xdr:to>
      <xdr:col>85</xdr:col>
      <xdr:colOff>127000</xdr:colOff>
      <xdr:row>54</xdr:row>
      <xdr:rowOff>101143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225197"/>
          <a:ext cx="838200" cy="1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82852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4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157017</xdr:rowOff>
    </xdr:from>
    <xdr:to>
      <xdr:col>81</xdr:col>
      <xdr:colOff>50800</xdr:colOff>
      <xdr:row>53</xdr:row>
      <xdr:rowOff>138347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072417"/>
          <a:ext cx="889000" cy="1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86053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157017</xdr:rowOff>
    </xdr:from>
    <xdr:to>
      <xdr:col>76</xdr:col>
      <xdr:colOff>114300</xdr:colOff>
      <xdr:row>55</xdr:row>
      <xdr:rowOff>6674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072417"/>
          <a:ext cx="889000" cy="3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166110</xdr:rowOff>
    </xdr:from>
    <xdr:to>
      <xdr:col>76</xdr:col>
      <xdr:colOff>165100</xdr:colOff>
      <xdr:row>54</xdr:row>
      <xdr:rowOff>96260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25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87387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6674</xdr:rowOff>
    </xdr:from>
    <xdr:to>
      <xdr:col>71</xdr:col>
      <xdr:colOff>177800</xdr:colOff>
      <xdr:row>55</xdr:row>
      <xdr:rowOff>128765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36424"/>
          <a:ext cx="889000" cy="1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166395</xdr:rowOff>
    </xdr:from>
    <xdr:to>
      <xdr:col>72</xdr:col>
      <xdr:colOff>38100</xdr:colOff>
      <xdr:row>54</xdr:row>
      <xdr:rowOff>96545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2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113072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02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75317</xdr:rowOff>
    </xdr:from>
    <xdr:to>
      <xdr:col>67</xdr:col>
      <xdr:colOff>101600</xdr:colOff>
      <xdr:row>55</xdr:row>
      <xdr:rowOff>5467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3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21994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50343</xdr:rowOff>
    </xdr:from>
    <xdr:to>
      <xdr:col>85</xdr:col>
      <xdr:colOff>177800</xdr:colOff>
      <xdr:row>54</xdr:row>
      <xdr:rowOff>151943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73220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6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87547</xdr:rowOff>
    </xdr:from>
    <xdr:to>
      <xdr:col>81</xdr:col>
      <xdr:colOff>101600</xdr:colOff>
      <xdr:row>54</xdr:row>
      <xdr:rowOff>17697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1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34224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89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106217</xdr:rowOff>
    </xdr:from>
    <xdr:to>
      <xdr:col>76</xdr:col>
      <xdr:colOff>165100</xdr:colOff>
      <xdr:row>53</xdr:row>
      <xdr:rowOff>36367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02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52894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879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127324</xdr:rowOff>
    </xdr:from>
    <xdr:to>
      <xdr:col>72</xdr:col>
      <xdr:colOff>38100</xdr:colOff>
      <xdr:row>55</xdr:row>
      <xdr:rowOff>57474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3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48601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47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77965</xdr:rowOff>
    </xdr:from>
    <xdr:to>
      <xdr:col>67</xdr:col>
      <xdr:colOff>101600</xdr:colOff>
      <xdr:row>56</xdr:row>
      <xdr:rowOff>8115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170692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151664</xdr:rowOff>
    </xdr:from>
    <xdr:to>
      <xdr:col>85</xdr:col>
      <xdr:colOff>127000</xdr:colOff>
      <xdr:row>76</xdr:row>
      <xdr:rowOff>144044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010414"/>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6044</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79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26981</xdr:rowOff>
    </xdr:from>
    <xdr:to>
      <xdr:col>81</xdr:col>
      <xdr:colOff>50800</xdr:colOff>
      <xdr:row>75</xdr:row>
      <xdr:rowOff>151664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885731"/>
          <a:ext cx="889000" cy="12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67879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26981</xdr:rowOff>
    </xdr:from>
    <xdr:to>
      <xdr:col>76</xdr:col>
      <xdr:colOff>114300</xdr:colOff>
      <xdr:row>77</xdr:row>
      <xdr:rowOff>148425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885731"/>
          <a:ext cx="889000" cy="46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44056</xdr:rowOff>
    </xdr:from>
    <xdr:to>
      <xdr:col>76</xdr:col>
      <xdr:colOff>165100</xdr:colOff>
      <xdr:row>78</xdr:row>
      <xdr:rowOff>145656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136783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0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148425</xdr:rowOff>
    </xdr:from>
    <xdr:to>
      <xdr:col>71</xdr:col>
      <xdr:colOff>177800</xdr:colOff>
      <xdr:row>78</xdr:row>
      <xdr:rowOff>160998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50075"/>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96520</xdr:rowOff>
    </xdr:from>
    <xdr:to>
      <xdr:col>72</xdr:col>
      <xdr:colOff>38100</xdr:colOff>
      <xdr:row>79</xdr:row>
      <xdr:rowOff>26670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17797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71774</xdr:rowOff>
    </xdr:from>
    <xdr:to>
      <xdr:col>67</xdr:col>
      <xdr:colOff>101600</xdr:colOff>
      <xdr:row>79</xdr:row>
      <xdr:rowOff>1924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18451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2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93244</xdr:rowOff>
    </xdr:from>
    <xdr:to>
      <xdr:col>85</xdr:col>
      <xdr:colOff>177800</xdr:colOff>
      <xdr:row>77</xdr:row>
      <xdr:rowOff>23394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116121</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100864</xdr:rowOff>
    </xdr:from>
    <xdr:to>
      <xdr:col>81</xdr:col>
      <xdr:colOff>101600</xdr:colOff>
      <xdr:row>76</xdr:row>
      <xdr:rowOff>31014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47541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7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147631</xdr:rowOff>
    </xdr:from>
    <xdr:to>
      <xdr:col>76</xdr:col>
      <xdr:colOff>165100</xdr:colOff>
      <xdr:row>75</xdr:row>
      <xdr:rowOff>77781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83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94308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61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97625</xdr:rowOff>
    </xdr:from>
    <xdr:to>
      <xdr:col>72</xdr:col>
      <xdr:colOff>38100</xdr:colOff>
      <xdr:row>78</xdr:row>
      <xdr:rowOff>27775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44302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110198</xdr:rowOff>
    </xdr:from>
    <xdr:to>
      <xdr:col>67</xdr:col>
      <xdr:colOff>101600</xdr:colOff>
      <xdr:row>79</xdr:row>
      <xdr:rowOff>40348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31475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7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84167</xdr:rowOff>
    </xdr:from>
    <xdr:to>
      <xdr:col>85</xdr:col>
      <xdr:colOff>127000</xdr:colOff>
      <xdr:row>95</xdr:row>
      <xdr:rowOff>130459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71917"/>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130459</xdr:rowOff>
    </xdr:from>
    <xdr:to>
      <xdr:col>81</xdr:col>
      <xdr:colOff>50800</xdr:colOff>
      <xdr:row>95</xdr:row>
      <xdr:rowOff>157939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18209"/>
          <a:ext cx="889000" cy="2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157939</xdr:rowOff>
    </xdr:from>
    <xdr:to>
      <xdr:col>76</xdr:col>
      <xdr:colOff>114300</xdr:colOff>
      <xdr:row>96</xdr:row>
      <xdr:rowOff>14624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45689"/>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3158</xdr:rowOff>
    </xdr:from>
    <xdr:to>
      <xdr:col>76</xdr:col>
      <xdr:colOff>165100</xdr:colOff>
      <xdr:row>97</xdr:row>
      <xdr:rowOff>104758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95885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14624</xdr:rowOff>
    </xdr:from>
    <xdr:to>
      <xdr:col>71</xdr:col>
      <xdr:colOff>177800</xdr:colOff>
      <xdr:row>96</xdr:row>
      <xdr:rowOff>36323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73824"/>
          <a:ext cx="8890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20157</xdr:rowOff>
    </xdr:from>
    <xdr:to>
      <xdr:col>72</xdr:col>
      <xdr:colOff>38100</xdr:colOff>
      <xdr:row>97</xdr:row>
      <xdr:rowOff>121757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112884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25219</xdr:rowOff>
    </xdr:from>
    <xdr:to>
      <xdr:col>67</xdr:col>
      <xdr:colOff>101600</xdr:colOff>
      <xdr:row>97</xdr:row>
      <xdr:rowOff>126819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5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117946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4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33367</xdr:rowOff>
    </xdr:from>
    <xdr:to>
      <xdr:col>85</xdr:col>
      <xdr:colOff>177800</xdr:colOff>
      <xdr:row>95</xdr:row>
      <xdr:rowOff>134967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56244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79659</xdr:rowOff>
    </xdr:from>
    <xdr:to>
      <xdr:col>81</xdr:col>
      <xdr:colOff>101600</xdr:colOff>
      <xdr:row>96</xdr:row>
      <xdr:rowOff>9809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4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107139</xdr:rowOff>
    </xdr:from>
    <xdr:to>
      <xdr:col>76</xdr:col>
      <xdr:colOff>165100</xdr:colOff>
      <xdr:row>96</xdr:row>
      <xdr:rowOff>37289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53816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135274</xdr:rowOff>
    </xdr:from>
    <xdr:to>
      <xdr:col>72</xdr:col>
      <xdr:colOff>38100</xdr:colOff>
      <xdr:row>96</xdr:row>
      <xdr:rowOff>65424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81951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156973</xdr:rowOff>
    </xdr:from>
    <xdr:to>
      <xdr:col>67</xdr:col>
      <xdr:colOff>101600</xdr:colOff>
      <xdr:row>96</xdr:row>
      <xdr:rowOff>87123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103650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87209</xdr:rowOff>
    </xdr:from>
    <xdr:to>
      <xdr:col>107</xdr:col>
      <xdr:colOff>101600</xdr:colOff>
      <xdr:row>39</xdr:row>
      <xdr:rowOff>17359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33885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87392</xdr:rowOff>
    </xdr:from>
    <xdr:to>
      <xdr:col>102</xdr:col>
      <xdr:colOff>165100</xdr:colOff>
      <xdr:row>39</xdr:row>
      <xdr:rowOff>17542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34068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7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85151</xdr:rowOff>
    </xdr:from>
    <xdr:to>
      <xdr:col>98</xdr:col>
      <xdr:colOff>38100</xdr:colOff>
      <xdr:row>39</xdr:row>
      <xdr:rowOff>15301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31828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主な構成項目である議会費は、住民一人当たり</a:t>
          </a:r>
          <a:r>
            <a:rPr kumimoji="1" lang="en-US" altLang="ja-JP" sz="1300">
              <a:latin typeface="ＭＳ Ｐゴシック" panose="020B0600070205080204" pitchFamily="50" charset="-128"/>
              <a:ea typeface="ＭＳ Ｐゴシック" panose="020B0600070205080204" pitchFamily="50" charset="-128"/>
            </a:rPr>
            <a:t>4,339</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％増）となっており、全国、県及び類似団体平均をいずれも上回っている。これは、人件費（職員給、議員報酬）及び物件費が全国及び類似団体平均を上回っている事が主な要因となっている。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186,080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％減）となっており、全国及び類似団体平均を下回っている。これは、除染事業費が減となった事が主な要因となっている。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土木費は、住民一人当たり</a:t>
          </a:r>
          <a:r>
            <a:rPr kumimoji="1" lang="en-US" altLang="ja-JP" sz="1300" baseline="0">
              <a:latin typeface="ＭＳ Ｐゴシック" panose="020B0600070205080204" pitchFamily="50" charset="-128"/>
              <a:ea typeface="ＭＳ Ｐゴシック" panose="020B0600070205080204" pitchFamily="50" charset="-128"/>
            </a:rPr>
            <a:t>61,287</a:t>
          </a:r>
          <a:r>
            <a:rPr kumimoji="1" lang="ja-JP" altLang="en-US" sz="1300" baseline="0">
              <a:latin typeface="ＭＳ Ｐゴシック" panose="020B0600070205080204" pitchFamily="50" charset="-128"/>
              <a:ea typeface="ＭＳ Ｐゴシック" panose="020B0600070205080204" pitchFamily="50" charset="-128"/>
            </a:rPr>
            <a:t>円（前年度比</a:t>
          </a:r>
          <a:r>
            <a:rPr kumimoji="1" lang="en-US" altLang="ja-JP" sz="1300" baseline="0">
              <a:latin typeface="ＭＳ Ｐゴシック" panose="020B0600070205080204" pitchFamily="50" charset="-128"/>
              <a:ea typeface="ＭＳ Ｐゴシック" panose="020B0600070205080204" pitchFamily="50" charset="-128"/>
            </a:rPr>
            <a:t>19.7</a:t>
          </a:r>
          <a:r>
            <a:rPr kumimoji="1" lang="ja-JP" altLang="en-US" sz="1300" baseline="0">
              <a:latin typeface="ＭＳ Ｐゴシック" panose="020B0600070205080204" pitchFamily="50" charset="-128"/>
              <a:ea typeface="ＭＳ Ｐゴシック" panose="020B0600070205080204" pitchFamily="50" charset="-128"/>
            </a:rPr>
            <a:t>％減）となっており、県平均は下回るものの、全国及び類似団体平均を上回っている。減となった要因は、二本松城跡整備事業や杉田駅周辺整備事業が概ね完了したことによるものである。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21,772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％減）となっており、全国、県、類似団体平均をいずれも上回っているが、これは、令和元年発生台風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号及び豪雨災害、令和３年２月及び令和４年３月福島沖地震に係る災害復旧事業によるものである。</a:t>
          </a:r>
        </a:p>
        <a:p>
          <a:r>
            <a:rPr kumimoji="1" lang="ja-JP" altLang="en-US" sz="1300">
              <a:latin typeface="ＭＳ Ｐゴシック" panose="020B0600070205080204" pitchFamily="50" charset="-128"/>
              <a:ea typeface="ＭＳ Ｐゴシック" panose="020B0600070205080204" pitchFamily="50" charset="-128"/>
            </a:rPr>
            <a:t>　今後は、総合計画及び公共施設等総合管理計画に基づき、事業の厳選に努めていく。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歳出では住民税非課税世帯等及び子育て世帯への臨時特別給付金事業の減除染対策事業費の減等により</a:t>
          </a:r>
          <a:r>
            <a:rPr kumimoji="1" lang="en-US" altLang="ja-JP" sz="1100">
              <a:latin typeface="ＭＳ ゴシック" pitchFamily="49" charset="-128"/>
              <a:ea typeface="ＭＳ ゴシック" pitchFamily="49" charset="-128"/>
            </a:rPr>
            <a:t>4,039</a:t>
          </a:r>
          <a:r>
            <a:rPr kumimoji="1" lang="ja-JP" altLang="en-US" sz="1100">
              <a:latin typeface="ＭＳ ゴシック" pitchFamily="49" charset="-128"/>
              <a:ea typeface="ＭＳ ゴシック" pitchFamily="49" charset="-128"/>
            </a:rPr>
            <a:t>百万円の減となり、歳入においては、地方税が増となった一方、新型コロナウイルスワクチン接種事業や住民税非課税世帯等及び子育て世帯への臨時特別給付金事業に要する国庫支出金の減や除染対策事業に要する県支出金の減等により決算額で</a:t>
          </a:r>
          <a:r>
            <a:rPr kumimoji="1" lang="en-US" altLang="ja-JP" sz="1100">
              <a:latin typeface="ＭＳ ゴシック" pitchFamily="49" charset="-128"/>
              <a:ea typeface="ＭＳ ゴシック" pitchFamily="49" charset="-128"/>
            </a:rPr>
            <a:t>4,245</a:t>
          </a:r>
          <a:r>
            <a:rPr kumimoji="1" lang="ja-JP" altLang="en-US" sz="1100">
              <a:latin typeface="ＭＳ ゴシック" pitchFamily="49" charset="-128"/>
              <a:ea typeface="ＭＳ ゴシック" pitchFamily="49" charset="-128"/>
            </a:rPr>
            <a:t>百万円の減となったことから、歳入歳出差引額は</a:t>
          </a:r>
          <a:r>
            <a:rPr kumimoji="1" lang="en-US" altLang="ja-JP" sz="1100">
              <a:latin typeface="ＭＳ ゴシック" pitchFamily="49" charset="-128"/>
              <a:ea typeface="ＭＳ ゴシック" pitchFamily="49" charset="-128"/>
            </a:rPr>
            <a:t>206</a:t>
          </a:r>
          <a:r>
            <a:rPr kumimoji="1" lang="ja-JP" altLang="en-US" sz="1100">
              <a:latin typeface="ＭＳ ゴシック" pitchFamily="49" charset="-128"/>
              <a:ea typeface="ＭＳ ゴシック" pitchFamily="49" charset="-128"/>
            </a:rPr>
            <a:t>百万円の減となった。</a:t>
          </a:r>
        </a:p>
        <a:p>
          <a:r>
            <a:rPr kumimoji="1" lang="ja-JP" altLang="en-US" sz="1100">
              <a:latin typeface="ＭＳ ゴシック" pitchFamily="49" charset="-128"/>
              <a:ea typeface="ＭＳ ゴシック" pitchFamily="49" charset="-128"/>
            </a:rPr>
            <a:t>　基金の取崩等により、実質収支は黒字となったが、繰越財源の増により、実質単年度収支は赤字となった。</a:t>
          </a:r>
        </a:p>
        <a:p>
          <a:r>
            <a:rPr kumimoji="1" lang="ja-JP" altLang="en-US" sz="1100">
              <a:latin typeface="ＭＳ ゴシック" pitchFamily="49" charset="-128"/>
              <a:ea typeface="ＭＳ ゴシック" pitchFamily="49" charset="-128"/>
            </a:rPr>
            <a:t>　今後は、普通交付税等の減額が見込まれることから、更なる経常経費の削減と、市政全般にわたる事業厳選と見直しを実施する。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各会計とも赤字額は生じておらず、将来的に赤字化となる要素も少ないと思われるため、安定的に推移するものと見込まれる。</a:t>
          </a:r>
        </a:p>
        <a:p>
          <a:r>
            <a:rPr kumimoji="1" lang="ja-JP" altLang="en-US" sz="1400">
              <a:latin typeface="ＭＳ ゴシック" pitchFamily="49" charset="-128"/>
              <a:ea typeface="ＭＳ ゴシック" pitchFamily="49" charset="-128"/>
            </a:rPr>
            <a:t>　今後も収支バランスを意識しながら、更なる経常経費の削減と、総合計画による事業の厳選を行い、安定的な運営に努める。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 thickBot="1" x14ac:dyDescent="0.25">
      <c r="B2" s="178" t="s">
        <v>83</v>
      </c>
      <c r="C2" s="178"/>
      <c r="D2" s="179"/>
    </row>
    <row r="3" spans="1:119" ht="18.75" customHeight="1" thickBot="1" x14ac:dyDescent="0.25">
      <c r="A3" s="177"/>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33655397</v>
      </c>
      <c r="BO4" s="407"/>
      <c r="BP4" s="407"/>
      <c r="BQ4" s="407"/>
      <c r="BR4" s="407"/>
      <c r="BS4" s="407"/>
      <c r="BT4" s="407"/>
      <c r="BU4" s="408"/>
      <c r="BV4" s="406">
        <v>37900804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10</v>
      </c>
      <c r="CU4" s="413"/>
      <c r="CV4" s="413"/>
      <c r="CW4" s="413"/>
      <c r="CX4" s="413"/>
      <c r="CY4" s="413"/>
      <c r="CZ4" s="413"/>
      <c r="DA4" s="414"/>
      <c r="DB4" s="412">
        <v>12.2</v>
      </c>
      <c r="DC4" s="413"/>
      <c r="DD4" s="413"/>
      <c r="DE4" s="413"/>
      <c r="DF4" s="413"/>
      <c r="DG4" s="413"/>
      <c r="DH4" s="413"/>
      <c r="DI4" s="414"/>
    </row>
    <row r="5" spans="1:119" ht="18.75" customHeight="1" x14ac:dyDescent="0.2">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31372576</v>
      </c>
      <c r="BO5" s="444"/>
      <c r="BP5" s="444"/>
      <c r="BQ5" s="444"/>
      <c r="BR5" s="444"/>
      <c r="BS5" s="444"/>
      <c r="BT5" s="444"/>
      <c r="BU5" s="445"/>
      <c r="BV5" s="443">
        <v>35411568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94.9</v>
      </c>
      <c r="CU5" s="441"/>
      <c r="CV5" s="441"/>
      <c r="CW5" s="441"/>
      <c r="CX5" s="441"/>
      <c r="CY5" s="441"/>
      <c r="CZ5" s="441"/>
      <c r="DA5" s="442"/>
      <c r="DB5" s="440">
        <v>88.3</v>
      </c>
      <c r="DC5" s="441"/>
      <c r="DD5" s="441"/>
      <c r="DE5" s="441"/>
      <c r="DF5" s="441"/>
      <c r="DG5" s="441"/>
      <c r="DH5" s="441"/>
      <c r="DI5" s="442"/>
    </row>
    <row r="6" spans="1:119" ht="18.75" customHeight="1" x14ac:dyDescent="0.2">
      <c r="A6" s="177"/>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2282821</v>
      </c>
      <c r="BO6" s="444"/>
      <c r="BP6" s="444"/>
      <c r="BQ6" s="444"/>
      <c r="BR6" s="444"/>
      <c r="BS6" s="444"/>
      <c r="BT6" s="444"/>
      <c r="BU6" s="445"/>
      <c r="BV6" s="443">
        <v>2489236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96.2</v>
      </c>
      <c r="CU6" s="481"/>
      <c r="CV6" s="481"/>
      <c r="CW6" s="481"/>
      <c r="CX6" s="481"/>
      <c r="CY6" s="481"/>
      <c r="CZ6" s="481"/>
      <c r="DA6" s="482"/>
      <c r="DB6" s="480">
        <v>92.7</v>
      </c>
      <c r="DC6" s="481"/>
      <c r="DD6" s="481"/>
      <c r="DE6" s="481"/>
      <c r="DF6" s="481"/>
      <c r="DG6" s="481"/>
      <c r="DH6" s="481"/>
      <c r="DI6" s="482"/>
    </row>
    <row r="7" spans="1:119" ht="18.75" customHeight="1" x14ac:dyDescent="0.2">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593931</v>
      </c>
      <c r="BO7" s="444"/>
      <c r="BP7" s="444"/>
      <c r="BQ7" s="444"/>
      <c r="BR7" s="444"/>
      <c r="BS7" s="444"/>
      <c r="BT7" s="444"/>
      <c r="BU7" s="445"/>
      <c r="BV7" s="443">
        <v>356400</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16890830</v>
      </c>
      <c r="CU7" s="444"/>
      <c r="CV7" s="444"/>
      <c r="CW7" s="444"/>
      <c r="CX7" s="444"/>
      <c r="CY7" s="444"/>
      <c r="CZ7" s="444"/>
      <c r="DA7" s="445"/>
      <c r="DB7" s="443">
        <v>17496933</v>
      </c>
      <c r="DC7" s="444"/>
      <c r="DD7" s="444"/>
      <c r="DE7" s="444"/>
      <c r="DF7" s="444"/>
      <c r="DG7" s="444"/>
      <c r="DH7" s="444"/>
      <c r="DI7" s="445"/>
    </row>
    <row r="8" spans="1:119" ht="18.75" customHeight="1" thickBot="1" x14ac:dyDescent="0.25">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104</v>
      </c>
      <c r="AV8" s="476"/>
      <c r="AW8" s="476"/>
      <c r="AX8" s="476"/>
      <c r="AY8" s="477" t="s">
        <v>111</v>
      </c>
      <c r="AZ8" s="478"/>
      <c r="BA8" s="478"/>
      <c r="BB8" s="478"/>
      <c r="BC8" s="478"/>
      <c r="BD8" s="478"/>
      <c r="BE8" s="478"/>
      <c r="BF8" s="478"/>
      <c r="BG8" s="478"/>
      <c r="BH8" s="478"/>
      <c r="BI8" s="478"/>
      <c r="BJ8" s="478"/>
      <c r="BK8" s="478"/>
      <c r="BL8" s="478"/>
      <c r="BM8" s="479"/>
      <c r="BN8" s="443">
        <v>1688890</v>
      </c>
      <c r="BO8" s="444"/>
      <c r="BP8" s="444"/>
      <c r="BQ8" s="444"/>
      <c r="BR8" s="444"/>
      <c r="BS8" s="444"/>
      <c r="BT8" s="444"/>
      <c r="BU8" s="445"/>
      <c r="BV8" s="443">
        <v>2132836</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0.45</v>
      </c>
      <c r="CU8" s="484"/>
      <c r="CV8" s="484"/>
      <c r="CW8" s="484"/>
      <c r="CX8" s="484"/>
      <c r="CY8" s="484"/>
      <c r="CZ8" s="484"/>
      <c r="DA8" s="485"/>
      <c r="DB8" s="483">
        <v>0.45</v>
      </c>
      <c r="DC8" s="484"/>
      <c r="DD8" s="484"/>
      <c r="DE8" s="484"/>
      <c r="DF8" s="484"/>
      <c r="DG8" s="484"/>
      <c r="DH8" s="484"/>
      <c r="DI8" s="485"/>
    </row>
    <row r="9" spans="1:119" ht="18.75" customHeight="1" thickBot="1" x14ac:dyDescent="0.25">
      <c r="A9" s="177"/>
      <c r="B9" s="437" t="s">
        <v>113</v>
      </c>
      <c r="C9" s="438"/>
      <c r="D9" s="438"/>
      <c r="E9" s="438"/>
      <c r="F9" s="438"/>
      <c r="G9" s="438"/>
      <c r="H9" s="438"/>
      <c r="I9" s="438"/>
      <c r="J9" s="438"/>
      <c r="K9" s="486"/>
      <c r="L9" s="487" t="s">
        <v>114</v>
      </c>
      <c r="M9" s="488"/>
      <c r="N9" s="488"/>
      <c r="O9" s="488"/>
      <c r="P9" s="488"/>
      <c r="Q9" s="489"/>
      <c r="R9" s="490">
        <v>53557</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-443946</v>
      </c>
      <c r="BO9" s="444"/>
      <c r="BP9" s="444"/>
      <c r="BQ9" s="444"/>
      <c r="BR9" s="444"/>
      <c r="BS9" s="444"/>
      <c r="BT9" s="444"/>
      <c r="BU9" s="445"/>
      <c r="BV9" s="443">
        <v>477245</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14.5</v>
      </c>
      <c r="CU9" s="441"/>
      <c r="CV9" s="441"/>
      <c r="CW9" s="441"/>
      <c r="CX9" s="441"/>
      <c r="CY9" s="441"/>
      <c r="CZ9" s="441"/>
      <c r="DA9" s="442"/>
      <c r="DB9" s="440">
        <v>14</v>
      </c>
      <c r="DC9" s="441"/>
      <c r="DD9" s="441"/>
      <c r="DE9" s="441"/>
      <c r="DF9" s="441"/>
      <c r="DG9" s="441"/>
      <c r="DH9" s="441"/>
      <c r="DI9" s="442"/>
    </row>
    <row r="10" spans="1:119" ht="18.75" customHeight="1" thickBot="1" x14ac:dyDescent="0.25">
      <c r="A10" s="177"/>
      <c r="B10" s="437"/>
      <c r="C10" s="438"/>
      <c r="D10" s="438"/>
      <c r="E10" s="438"/>
      <c r="F10" s="438"/>
      <c r="G10" s="438"/>
      <c r="H10" s="438"/>
      <c r="I10" s="438"/>
      <c r="J10" s="438"/>
      <c r="K10" s="486"/>
      <c r="L10" s="493" t="s">
        <v>120</v>
      </c>
      <c r="M10" s="473"/>
      <c r="N10" s="473"/>
      <c r="O10" s="473"/>
      <c r="P10" s="473"/>
      <c r="Q10" s="474"/>
      <c r="R10" s="494">
        <v>58162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667232</v>
      </c>
      <c r="BO10" s="444"/>
      <c r="BP10" s="444"/>
      <c r="BQ10" s="444"/>
      <c r="BR10" s="444"/>
      <c r="BS10" s="444"/>
      <c r="BT10" s="444"/>
      <c r="BU10" s="445"/>
      <c r="BV10" s="443">
        <v>850134</v>
      </c>
      <c r="BW10" s="444"/>
      <c r="BX10" s="444"/>
      <c r="BY10" s="444"/>
      <c r="BZ10" s="444"/>
      <c r="CA10" s="444"/>
      <c r="CB10" s="444"/>
      <c r="CC10" s="445"/>
      <c r="CD10" s="180" t="s">
        <v>124</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77"/>
      <c r="B12" s="503" t="s">
        <v>133</v>
      </c>
      <c r="C12" s="504"/>
      <c r="D12" s="504"/>
      <c r="E12" s="504"/>
      <c r="F12" s="504"/>
      <c r="G12" s="504"/>
      <c r="H12" s="504"/>
      <c r="I12" s="504"/>
      <c r="J12" s="504"/>
      <c r="K12" s="505"/>
      <c r="L12" s="512" t="s">
        <v>134</v>
      </c>
      <c r="M12" s="513"/>
      <c r="N12" s="513"/>
      <c r="O12" s="513"/>
      <c r="P12" s="513"/>
      <c r="Q12" s="514"/>
      <c r="R12" s="515">
        <v>52162</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517000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77"/>
      <c r="B13" s="506"/>
      <c r="C13" s="507"/>
      <c r="D13" s="507"/>
      <c r="E13" s="507"/>
      <c r="F13" s="507"/>
      <c r="G13" s="507"/>
      <c r="H13" s="507"/>
      <c r="I13" s="507"/>
      <c r="J13" s="507"/>
      <c r="K13" s="508"/>
      <c r="L13" s="186"/>
      <c r="M13" s="534" t="s">
        <v>142</v>
      </c>
      <c r="N13" s="535"/>
      <c r="O13" s="535"/>
      <c r="P13" s="535"/>
      <c r="Q13" s="536"/>
      <c r="R13" s="527">
        <v>51673</v>
      </c>
      <c r="S13" s="528"/>
      <c r="T13" s="528"/>
      <c r="U13" s="528"/>
      <c r="V13" s="529"/>
      <c r="W13" s="459" t="s">
        <v>143</v>
      </c>
      <c r="X13" s="460"/>
      <c r="Y13" s="460"/>
      <c r="Z13" s="460"/>
      <c r="AA13" s="460"/>
      <c r="AB13" s="450"/>
      <c r="AC13" s="494">
        <v>2376</v>
      </c>
      <c r="AD13" s="495"/>
      <c r="AE13" s="495"/>
      <c r="AF13" s="495"/>
      <c r="AG13" s="537"/>
      <c r="AH13" s="494">
        <v>2462</v>
      </c>
      <c r="AI13" s="495"/>
      <c r="AJ13" s="495"/>
      <c r="AK13" s="495"/>
      <c r="AL13" s="496"/>
      <c r="AM13" s="472" t="s">
        <v>144</v>
      </c>
      <c r="AN13" s="473"/>
      <c r="AO13" s="473"/>
      <c r="AP13" s="473"/>
      <c r="AQ13" s="473"/>
      <c r="AR13" s="473"/>
      <c r="AS13" s="473"/>
      <c r="AT13" s="474"/>
      <c r="AU13" s="475" t="s">
        <v>138</v>
      </c>
      <c r="AV13" s="476"/>
      <c r="AW13" s="476"/>
      <c r="AX13" s="476"/>
      <c r="AY13" s="477" t="s">
        <v>145</v>
      </c>
      <c r="AZ13" s="478"/>
      <c r="BA13" s="478"/>
      <c r="BB13" s="478"/>
      <c r="BC13" s="478"/>
      <c r="BD13" s="478"/>
      <c r="BE13" s="478"/>
      <c r="BF13" s="478"/>
      <c r="BG13" s="478"/>
      <c r="BH13" s="478"/>
      <c r="BI13" s="478"/>
      <c r="BJ13" s="478"/>
      <c r="BK13" s="478"/>
      <c r="BL13" s="478"/>
      <c r="BM13" s="479"/>
      <c r="BN13" s="443">
        <v>-293714</v>
      </c>
      <c r="BO13" s="444"/>
      <c r="BP13" s="444"/>
      <c r="BQ13" s="444"/>
      <c r="BR13" s="444"/>
      <c r="BS13" s="444"/>
      <c r="BT13" s="444"/>
      <c r="BU13" s="445"/>
      <c r="BV13" s="443">
        <v>1327379</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8.9</v>
      </c>
      <c r="CU13" s="441"/>
      <c r="CV13" s="441"/>
      <c r="CW13" s="441"/>
      <c r="CX13" s="441"/>
      <c r="CY13" s="441"/>
      <c r="CZ13" s="441"/>
      <c r="DA13" s="442"/>
      <c r="DB13" s="440">
        <v>8.9</v>
      </c>
      <c r="DC13" s="441"/>
      <c r="DD13" s="441"/>
      <c r="DE13" s="441"/>
      <c r="DF13" s="441"/>
      <c r="DG13" s="441"/>
      <c r="DH13" s="441"/>
      <c r="DI13" s="442"/>
    </row>
    <row r="14" spans="1:119" ht="18.75" customHeight="1" thickBot="1" x14ac:dyDescent="0.25">
      <c r="A14" s="177"/>
      <c r="B14" s="506"/>
      <c r="C14" s="507"/>
      <c r="D14" s="507"/>
      <c r="E14" s="507"/>
      <c r="F14" s="507"/>
      <c r="G14" s="507"/>
      <c r="H14" s="507"/>
      <c r="I14" s="507"/>
      <c r="J14" s="507"/>
      <c r="K14" s="508"/>
      <c r="L14" s="524" t="s">
        <v>147</v>
      </c>
      <c r="M14" s="525"/>
      <c r="N14" s="525"/>
      <c r="O14" s="525"/>
      <c r="P14" s="525"/>
      <c r="Q14" s="526"/>
      <c r="R14" s="527">
        <v>52892</v>
      </c>
      <c r="S14" s="528"/>
      <c r="T14" s="528"/>
      <c r="U14" s="528"/>
      <c r="V14" s="529"/>
      <c r="W14" s="433"/>
      <c r="X14" s="434"/>
      <c r="Y14" s="434"/>
      <c r="Z14" s="434"/>
      <c r="AA14" s="434"/>
      <c r="AB14" s="423"/>
      <c r="AC14" s="530">
        <v>8.8000000000000007</v>
      </c>
      <c r="AD14" s="531"/>
      <c r="AE14" s="531"/>
      <c r="AF14" s="531"/>
      <c r="AG14" s="532"/>
      <c r="AH14" s="530">
        <v>8.5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41.7</v>
      </c>
      <c r="CU14" s="542"/>
      <c r="CV14" s="542"/>
      <c r="CW14" s="542"/>
      <c r="CX14" s="542"/>
      <c r="CY14" s="542"/>
      <c r="CZ14" s="542"/>
      <c r="DA14" s="543"/>
      <c r="DB14" s="541">
        <v>45.5</v>
      </c>
      <c r="DC14" s="542"/>
      <c r="DD14" s="542"/>
      <c r="DE14" s="542"/>
      <c r="DF14" s="542"/>
      <c r="DG14" s="542"/>
      <c r="DH14" s="542"/>
      <c r="DI14" s="543"/>
    </row>
    <row r="15" spans="1:119" ht="18.75" customHeight="1" x14ac:dyDescent="0.2">
      <c r="A15" s="177"/>
      <c r="B15" s="506"/>
      <c r="C15" s="507"/>
      <c r="D15" s="507"/>
      <c r="E15" s="507"/>
      <c r="F15" s="507"/>
      <c r="G15" s="507"/>
      <c r="H15" s="507"/>
      <c r="I15" s="507"/>
      <c r="J15" s="507"/>
      <c r="K15" s="508"/>
      <c r="L15" s="186"/>
      <c r="M15" s="534" t="s">
        <v>142</v>
      </c>
      <c r="N15" s="535"/>
      <c r="O15" s="535"/>
      <c r="P15" s="535"/>
      <c r="Q15" s="536"/>
      <c r="R15" s="527">
        <v>52541</v>
      </c>
      <c r="S15" s="528"/>
      <c r="T15" s="528"/>
      <c r="U15" s="528"/>
      <c r="V15" s="529"/>
      <c r="W15" s="459" t="s">
        <v>149</v>
      </c>
      <c r="X15" s="460"/>
      <c r="Y15" s="460"/>
      <c r="Z15" s="460"/>
      <c r="AA15" s="460"/>
      <c r="AB15" s="450"/>
      <c r="AC15" s="494">
        <v>9457</v>
      </c>
      <c r="AD15" s="495"/>
      <c r="AE15" s="495"/>
      <c r="AF15" s="495"/>
      <c r="AG15" s="537"/>
      <c r="AH15" s="494">
        <v>10573</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6955889</v>
      </c>
      <c r="BO15" s="407"/>
      <c r="BP15" s="407"/>
      <c r="BQ15" s="407"/>
      <c r="BR15" s="407"/>
      <c r="BS15" s="407"/>
      <c r="BT15" s="407"/>
      <c r="BU15" s="408"/>
      <c r="BV15" s="406">
        <v>6609193</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35.200000000000003</v>
      </c>
      <c r="AD16" s="531"/>
      <c r="AE16" s="531"/>
      <c r="AF16" s="531"/>
      <c r="AG16" s="532"/>
      <c r="AH16" s="530">
        <v>36.6</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14976776</v>
      </c>
      <c r="BO16" s="444"/>
      <c r="BP16" s="444"/>
      <c r="BQ16" s="444"/>
      <c r="BR16" s="444"/>
      <c r="BS16" s="444"/>
      <c r="BT16" s="444"/>
      <c r="BU16" s="445"/>
      <c r="BV16" s="443">
        <v>15012464</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7"/>
      <c r="B17" s="509"/>
      <c r="C17" s="510"/>
      <c r="D17" s="510"/>
      <c r="E17" s="510"/>
      <c r="F17" s="510"/>
      <c r="G17" s="510"/>
      <c r="H17" s="510"/>
      <c r="I17" s="510"/>
      <c r="J17" s="510"/>
      <c r="K17" s="511"/>
      <c r="L17" s="191"/>
      <c r="M17" s="554" t="s">
        <v>155</v>
      </c>
      <c r="N17" s="555"/>
      <c r="O17" s="555"/>
      <c r="P17" s="555"/>
      <c r="Q17" s="556"/>
      <c r="R17" s="549" t="s">
        <v>156</v>
      </c>
      <c r="S17" s="550"/>
      <c r="T17" s="550"/>
      <c r="U17" s="550"/>
      <c r="V17" s="551"/>
      <c r="W17" s="459" t="s">
        <v>157</v>
      </c>
      <c r="X17" s="460"/>
      <c r="Y17" s="460"/>
      <c r="Z17" s="460"/>
      <c r="AA17" s="460"/>
      <c r="AB17" s="450"/>
      <c r="AC17" s="494">
        <v>15055</v>
      </c>
      <c r="AD17" s="495"/>
      <c r="AE17" s="495"/>
      <c r="AF17" s="495"/>
      <c r="AG17" s="537"/>
      <c r="AH17" s="494">
        <v>15848</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8691802</v>
      </c>
      <c r="BO17" s="444"/>
      <c r="BP17" s="444"/>
      <c r="BQ17" s="444"/>
      <c r="BR17" s="444"/>
      <c r="BS17" s="444"/>
      <c r="BT17" s="444"/>
      <c r="BU17" s="445"/>
      <c r="BV17" s="443">
        <v>8232479</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7"/>
      <c r="B18" s="565" t="s">
        <v>159</v>
      </c>
      <c r="C18" s="486"/>
      <c r="D18" s="486"/>
      <c r="E18" s="566"/>
      <c r="F18" s="566"/>
      <c r="G18" s="566"/>
      <c r="H18" s="566"/>
      <c r="I18" s="566"/>
      <c r="J18" s="566"/>
      <c r="K18" s="566"/>
      <c r="L18" s="567">
        <v>344.42</v>
      </c>
      <c r="M18" s="567"/>
      <c r="N18" s="567"/>
      <c r="O18" s="567"/>
      <c r="P18" s="567"/>
      <c r="Q18" s="567"/>
      <c r="R18" s="568"/>
      <c r="S18" s="568"/>
      <c r="T18" s="568"/>
      <c r="U18" s="568"/>
      <c r="V18" s="569"/>
      <c r="W18" s="461"/>
      <c r="X18" s="462"/>
      <c r="Y18" s="462"/>
      <c r="Z18" s="462"/>
      <c r="AA18" s="462"/>
      <c r="AB18" s="453"/>
      <c r="AC18" s="570">
        <v>56</v>
      </c>
      <c r="AD18" s="571"/>
      <c r="AE18" s="571"/>
      <c r="AF18" s="571"/>
      <c r="AG18" s="572"/>
      <c r="AH18" s="570">
        <v>54.9</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16282453</v>
      </c>
      <c r="BO18" s="444"/>
      <c r="BP18" s="444"/>
      <c r="BQ18" s="444"/>
      <c r="BR18" s="444"/>
      <c r="BS18" s="444"/>
      <c r="BT18" s="444"/>
      <c r="BU18" s="445"/>
      <c r="BV18" s="443">
        <v>15779753</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7"/>
      <c r="B19" s="565" t="s">
        <v>161</v>
      </c>
      <c r="C19" s="486"/>
      <c r="D19" s="486"/>
      <c r="E19" s="566"/>
      <c r="F19" s="566"/>
      <c r="G19" s="566"/>
      <c r="H19" s="566"/>
      <c r="I19" s="566"/>
      <c r="J19" s="566"/>
      <c r="K19" s="566"/>
      <c r="L19" s="574">
        <v>155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22432838</v>
      </c>
      <c r="BO19" s="444"/>
      <c r="BP19" s="444"/>
      <c r="BQ19" s="444"/>
      <c r="BR19" s="444"/>
      <c r="BS19" s="444"/>
      <c r="BT19" s="444"/>
      <c r="BU19" s="445"/>
      <c r="BV19" s="443">
        <v>22232871</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7"/>
      <c r="B20" s="565" t="s">
        <v>163</v>
      </c>
      <c r="C20" s="486"/>
      <c r="D20" s="486"/>
      <c r="E20" s="566"/>
      <c r="F20" s="566"/>
      <c r="G20" s="566"/>
      <c r="H20" s="566"/>
      <c r="I20" s="566"/>
      <c r="J20" s="566"/>
      <c r="K20" s="566"/>
      <c r="L20" s="574">
        <v>19384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7"/>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7"/>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32562920</v>
      </c>
      <c r="BO22" s="407"/>
      <c r="BP22" s="407"/>
      <c r="BQ22" s="407"/>
      <c r="BR22" s="407"/>
      <c r="BS22" s="407"/>
      <c r="BT22" s="407"/>
      <c r="BU22" s="408"/>
      <c r="BV22" s="406">
        <v>33330971</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17438653</v>
      </c>
      <c r="BO23" s="444"/>
      <c r="BP23" s="444"/>
      <c r="BQ23" s="444"/>
      <c r="BR23" s="444"/>
      <c r="BS23" s="444"/>
      <c r="BT23" s="444"/>
      <c r="BU23" s="445"/>
      <c r="BV23" s="443">
        <v>18315300</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7"/>
      <c r="B24" s="614"/>
      <c r="C24" s="590"/>
      <c r="D24" s="591"/>
      <c r="E24" s="493" t="s">
        <v>173</v>
      </c>
      <c r="F24" s="473"/>
      <c r="G24" s="473"/>
      <c r="H24" s="473"/>
      <c r="I24" s="473"/>
      <c r="J24" s="473"/>
      <c r="K24" s="474"/>
      <c r="L24" s="494">
        <v>1</v>
      </c>
      <c r="M24" s="495"/>
      <c r="N24" s="495"/>
      <c r="O24" s="495"/>
      <c r="P24" s="537"/>
      <c r="Q24" s="494">
        <v>9700</v>
      </c>
      <c r="R24" s="495"/>
      <c r="S24" s="495"/>
      <c r="T24" s="495"/>
      <c r="U24" s="495"/>
      <c r="V24" s="537"/>
      <c r="W24" s="589"/>
      <c r="X24" s="590"/>
      <c r="Y24" s="591"/>
      <c r="Z24" s="493" t="s">
        <v>174</v>
      </c>
      <c r="AA24" s="473"/>
      <c r="AB24" s="473"/>
      <c r="AC24" s="473"/>
      <c r="AD24" s="473"/>
      <c r="AE24" s="473"/>
      <c r="AF24" s="473"/>
      <c r="AG24" s="474"/>
      <c r="AH24" s="494">
        <v>422</v>
      </c>
      <c r="AI24" s="495"/>
      <c r="AJ24" s="495"/>
      <c r="AK24" s="495"/>
      <c r="AL24" s="537"/>
      <c r="AM24" s="494">
        <v>1337740</v>
      </c>
      <c r="AN24" s="495"/>
      <c r="AO24" s="495"/>
      <c r="AP24" s="495"/>
      <c r="AQ24" s="495"/>
      <c r="AR24" s="537"/>
      <c r="AS24" s="494">
        <v>3170</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21714466</v>
      </c>
      <c r="BO24" s="444"/>
      <c r="BP24" s="444"/>
      <c r="BQ24" s="444"/>
      <c r="BR24" s="444"/>
      <c r="BS24" s="444"/>
      <c r="BT24" s="444"/>
      <c r="BU24" s="445"/>
      <c r="BV24" s="443">
        <v>21600389</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7"/>
      <c r="B25" s="614"/>
      <c r="C25" s="590"/>
      <c r="D25" s="591"/>
      <c r="E25" s="493" t="s">
        <v>176</v>
      </c>
      <c r="F25" s="473"/>
      <c r="G25" s="473"/>
      <c r="H25" s="473"/>
      <c r="I25" s="473"/>
      <c r="J25" s="473"/>
      <c r="K25" s="474"/>
      <c r="L25" s="494">
        <v>1</v>
      </c>
      <c r="M25" s="495"/>
      <c r="N25" s="495"/>
      <c r="O25" s="495"/>
      <c r="P25" s="537"/>
      <c r="Q25" s="494">
        <v>7750</v>
      </c>
      <c r="R25" s="495"/>
      <c r="S25" s="495"/>
      <c r="T25" s="495"/>
      <c r="U25" s="495"/>
      <c r="V25" s="537"/>
      <c r="W25" s="589"/>
      <c r="X25" s="590"/>
      <c r="Y25" s="591"/>
      <c r="Z25" s="493" t="s">
        <v>177</v>
      </c>
      <c r="AA25" s="473"/>
      <c r="AB25" s="473"/>
      <c r="AC25" s="473"/>
      <c r="AD25" s="473"/>
      <c r="AE25" s="473"/>
      <c r="AF25" s="473"/>
      <c r="AG25" s="474"/>
      <c r="AH25" s="494" t="s">
        <v>131</v>
      </c>
      <c r="AI25" s="495"/>
      <c r="AJ25" s="495"/>
      <c r="AK25" s="495"/>
      <c r="AL25" s="537"/>
      <c r="AM25" s="494" t="s">
        <v>131</v>
      </c>
      <c r="AN25" s="495"/>
      <c r="AO25" s="495"/>
      <c r="AP25" s="495"/>
      <c r="AQ25" s="495"/>
      <c r="AR25" s="537"/>
      <c r="AS25" s="494" t="s">
        <v>131</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1803062</v>
      </c>
      <c r="BO25" s="407"/>
      <c r="BP25" s="407"/>
      <c r="BQ25" s="407"/>
      <c r="BR25" s="407"/>
      <c r="BS25" s="407"/>
      <c r="BT25" s="407"/>
      <c r="BU25" s="408"/>
      <c r="BV25" s="406">
        <v>2602018</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7"/>
      <c r="B26" s="614"/>
      <c r="C26" s="590"/>
      <c r="D26" s="591"/>
      <c r="E26" s="493" t="s">
        <v>179</v>
      </c>
      <c r="F26" s="473"/>
      <c r="G26" s="473"/>
      <c r="H26" s="473"/>
      <c r="I26" s="473"/>
      <c r="J26" s="473"/>
      <c r="K26" s="474"/>
      <c r="L26" s="494">
        <v>1</v>
      </c>
      <c r="M26" s="495"/>
      <c r="N26" s="495"/>
      <c r="O26" s="495"/>
      <c r="P26" s="537"/>
      <c r="Q26" s="494">
        <v>7300</v>
      </c>
      <c r="R26" s="495"/>
      <c r="S26" s="495"/>
      <c r="T26" s="495"/>
      <c r="U26" s="495"/>
      <c r="V26" s="537"/>
      <c r="W26" s="589"/>
      <c r="X26" s="590"/>
      <c r="Y26" s="591"/>
      <c r="Z26" s="493" t="s">
        <v>180</v>
      </c>
      <c r="AA26" s="595"/>
      <c r="AB26" s="595"/>
      <c r="AC26" s="595"/>
      <c r="AD26" s="595"/>
      <c r="AE26" s="595"/>
      <c r="AF26" s="595"/>
      <c r="AG26" s="596"/>
      <c r="AH26" s="494">
        <v>4</v>
      </c>
      <c r="AI26" s="495"/>
      <c r="AJ26" s="495"/>
      <c r="AK26" s="495"/>
      <c r="AL26" s="537"/>
      <c r="AM26" s="494">
        <v>14276</v>
      </c>
      <c r="AN26" s="495"/>
      <c r="AO26" s="495"/>
      <c r="AP26" s="495"/>
      <c r="AQ26" s="495"/>
      <c r="AR26" s="537"/>
      <c r="AS26" s="494">
        <v>3569</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141</v>
      </c>
      <c r="BO26" s="444"/>
      <c r="BP26" s="444"/>
      <c r="BQ26" s="444"/>
      <c r="BR26" s="444"/>
      <c r="BS26" s="444"/>
      <c r="BT26" s="444"/>
      <c r="BU26" s="445"/>
      <c r="BV26" s="443" t="s">
        <v>131</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7"/>
      <c r="B27" s="614"/>
      <c r="C27" s="590"/>
      <c r="D27" s="591"/>
      <c r="E27" s="493" t="s">
        <v>182</v>
      </c>
      <c r="F27" s="473"/>
      <c r="G27" s="473"/>
      <c r="H27" s="473"/>
      <c r="I27" s="473"/>
      <c r="J27" s="473"/>
      <c r="K27" s="474"/>
      <c r="L27" s="494">
        <v>1</v>
      </c>
      <c r="M27" s="495"/>
      <c r="N27" s="495"/>
      <c r="O27" s="495"/>
      <c r="P27" s="537"/>
      <c r="Q27" s="494">
        <v>4450</v>
      </c>
      <c r="R27" s="495"/>
      <c r="S27" s="495"/>
      <c r="T27" s="495"/>
      <c r="U27" s="495"/>
      <c r="V27" s="537"/>
      <c r="W27" s="589"/>
      <c r="X27" s="590"/>
      <c r="Y27" s="591"/>
      <c r="Z27" s="493" t="s">
        <v>183</v>
      </c>
      <c r="AA27" s="473"/>
      <c r="AB27" s="473"/>
      <c r="AC27" s="473"/>
      <c r="AD27" s="473"/>
      <c r="AE27" s="473"/>
      <c r="AF27" s="473"/>
      <c r="AG27" s="474"/>
      <c r="AH27" s="494">
        <v>27</v>
      </c>
      <c r="AI27" s="495"/>
      <c r="AJ27" s="495"/>
      <c r="AK27" s="495"/>
      <c r="AL27" s="537"/>
      <c r="AM27" s="494">
        <v>79194</v>
      </c>
      <c r="AN27" s="495"/>
      <c r="AO27" s="495"/>
      <c r="AP27" s="495"/>
      <c r="AQ27" s="495"/>
      <c r="AR27" s="537"/>
      <c r="AS27" s="494">
        <v>2933</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1306727</v>
      </c>
      <c r="BO27" s="563"/>
      <c r="BP27" s="563"/>
      <c r="BQ27" s="563"/>
      <c r="BR27" s="563"/>
      <c r="BS27" s="563"/>
      <c r="BT27" s="563"/>
      <c r="BU27" s="564"/>
      <c r="BV27" s="562">
        <v>1305346</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7"/>
      <c r="B28" s="614"/>
      <c r="C28" s="590"/>
      <c r="D28" s="591"/>
      <c r="E28" s="493" t="s">
        <v>185</v>
      </c>
      <c r="F28" s="473"/>
      <c r="G28" s="473"/>
      <c r="H28" s="473"/>
      <c r="I28" s="473"/>
      <c r="J28" s="473"/>
      <c r="K28" s="474"/>
      <c r="L28" s="494">
        <v>1</v>
      </c>
      <c r="M28" s="495"/>
      <c r="N28" s="495"/>
      <c r="O28" s="495"/>
      <c r="P28" s="537"/>
      <c r="Q28" s="494">
        <v>3950</v>
      </c>
      <c r="R28" s="495"/>
      <c r="S28" s="495"/>
      <c r="T28" s="495"/>
      <c r="U28" s="495"/>
      <c r="V28" s="537"/>
      <c r="W28" s="589"/>
      <c r="X28" s="590"/>
      <c r="Y28" s="591"/>
      <c r="Z28" s="493" t="s">
        <v>186</v>
      </c>
      <c r="AA28" s="473"/>
      <c r="AB28" s="473"/>
      <c r="AC28" s="473"/>
      <c r="AD28" s="473"/>
      <c r="AE28" s="473"/>
      <c r="AF28" s="473"/>
      <c r="AG28" s="474"/>
      <c r="AH28" s="494" t="s">
        <v>131</v>
      </c>
      <c r="AI28" s="495"/>
      <c r="AJ28" s="495"/>
      <c r="AK28" s="495"/>
      <c r="AL28" s="537"/>
      <c r="AM28" s="494" t="s">
        <v>141</v>
      </c>
      <c r="AN28" s="495"/>
      <c r="AO28" s="495"/>
      <c r="AP28" s="495"/>
      <c r="AQ28" s="495"/>
      <c r="AR28" s="537"/>
      <c r="AS28" s="494" t="s">
        <v>131</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3364035</v>
      </c>
      <c r="BO28" s="407"/>
      <c r="BP28" s="407"/>
      <c r="BQ28" s="407"/>
      <c r="BR28" s="407"/>
      <c r="BS28" s="407"/>
      <c r="BT28" s="407"/>
      <c r="BU28" s="408"/>
      <c r="BV28" s="406">
        <v>3213803</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7"/>
      <c r="B29" s="614"/>
      <c r="C29" s="590"/>
      <c r="D29" s="591"/>
      <c r="E29" s="493" t="s">
        <v>188</v>
      </c>
      <c r="F29" s="473"/>
      <c r="G29" s="473"/>
      <c r="H29" s="473"/>
      <c r="I29" s="473"/>
      <c r="J29" s="473"/>
      <c r="K29" s="474"/>
      <c r="L29" s="494">
        <v>20</v>
      </c>
      <c r="M29" s="495"/>
      <c r="N29" s="495"/>
      <c r="O29" s="495"/>
      <c r="P29" s="537"/>
      <c r="Q29" s="494">
        <v>3750</v>
      </c>
      <c r="R29" s="495"/>
      <c r="S29" s="495"/>
      <c r="T29" s="495"/>
      <c r="U29" s="495"/>
      <c r="V29" s="537"/>
      <c r="W29" s="592"/>
      <c r="X29" s="593"/>
      <c r="Y29" s="594"/>
      <c r="Z29" s="493" t="s">
        <v>189</v>
      </c>
      <c r="AA29" s="473"/>
      <c r="AB29" s="473"/>
      <c r="AC29" s="473"/>
      <c r="AD29" s="473"/>
      <c r="AE29" s="473"/>
      <c r="AF29" s="473"/>
      <c r="AG29" s="474"/>
      <c r="AH29" s="494">
        <v>449</v>
      </c>
      <c r="AI29" s="495"/>
      <c r="AJ29" s="495"/>
      <c r="AK29" s="495"/>
      <c r="AL29" s="537"/>
      <c r="AM29" s="494">
        <v>1416934</v>
      </c>
      <c r="AN29" s="495"/>
      <c r="AO29" s="495"/>
      <c r="AP29" s="495"/>
      <c r="AQ29" s="495"/>
      <c r="AR29" s="537"/>
      <c r="AS29" s="494">
        <v>3156</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2075167</v>
      </c>
      <c r="BO29" s="444"/>
      <c r="BP29" s="444"/>
      <c r="BQ29" s="444"/>
      <c r="BR29" s="444"/>
      <c r="BS29" s="444"/>
      <c r="BT29" s="444"/>
      <c r="BU29" s="445"/>
      <c r="BV29" s="443">
        <v>2075050</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1899008</v>
      </c>
      <c r="BO30" s="563"/>
      <c r="BP30" s="563"/>
      <c r="BQ30" s="563"/>
      <c r="BR30" s="563"/>
      <c r="BS30" s="563"/>
      <c r="BT30" s="563"/>
      <c r="BU30" s="564"/>
      <c r="BV30" s="562">
        <v>2066947</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2">
      <c r="A33" s="177"/>
      <c r="B33" s="201"/>
      <c r="C33" s="467" t="s">
        <v>198</v>
      </c>
      <c r="D33" s="467"/>
      <c r="E33" s="432" t="s">
        <v>199</v>
      </c>
      <c r="F33" s="432"/>
      <c r="G33" s="432"/>
      <c r="H33" s="432"/>
      <c r="I33" s="432"/>
      <c r="J33" s="432"/>
      <c r="K33" s="432"/>
      <c r="L33" s="432"/>
      <c r="M33" s="432"/>
      <c r="N33" s="432"/>
      <c r="O33" s="432"/>
      <c r="P33" s="432"/>
      <c r="Q33" s="432"/>
      <c r="R33" s="432"/>
      <c r="S33" s="432"/>
      <c r="T33" s="202"/>
      <c r="U33" s="467" t="s">
        <v>198</v>
      </c>
      <c r="V33" s="467"/>
      <c r="W33" s="432" t="s">
        <v>200</v>
      </c>
      <c r="X33" s="432"/>
      <c r="Y33" s="432"/>
      <c r="Z33" s="432"/>
      <c r="AA33" s="432"/>
      <c r="AB33" s="432"/>
      <c r="AC33" s="432"/>
      <c r="AD33" s="432"/>
      <c r="AE33" s="432"/>
      <c r="AF33" s="432"/>
      <c r="AG33" s="432"/>
      <c r="AH33" s="432"/>
      <c r="AI33" s="432"/>
      <c r="AJ33" s="432"/>
      <c r="AK33" s="432"/>
      <c r="AL33" s="202"/>
      <c r="AM33" s="467" t="s">
        <v>198</v>
      </c>
      <c r="AN33" s="467"/>
      <c r="AO33" s="432" t="s">
        <v>200</v>
      </c>
      <c r="AP33" s="432"/>
      <c r="AQ33" s="432"/>
      <c r="AR33" s="432"/>
      <c r="AS33" s="432"/>
      <c r="AT33" s="432"/>
      <c r="AU33" s="432"/>
      <c r="AV33" s="432"/>
      <c r="AW33" s="432"/>
      <c r="AX33" s="432"/>
      <c r="AY33" s="432"/>
      <c r="AZ33" s="432"/>
      <c r="BA33" s="432"/>
      <c r="BB33" s="432"/>
      <c r="BC33" s="432"/>
      <c r="BD33" s="203"/>
      <c r="BE33" s="432" t="s">
        <v>201</v>
      </c>
      <c r="BF33" s="432"/>
      <c r="BG33" s="432" t="s">
        <v>202</v>
      </c>
      <c r="BH33" s="432"/>
      <c r="BI33" s="432"/>
      <c r="BJ33" s="432"/>
      <c r="BK33" s="432"/>
      <c r="BL33" s="432"/>
      <c r="BM33" s="432"/>
      <c r="BN33" s="432"/>
      <c r="BO33" s="432"/>
      <c r="BP33" s="432"/>
      <c r="BQ33" s="432"/>
      <c r="BR33" s="432"/>
      <c r="BS33" s="432"/>
      <c r="BT33" s="432"/>
      <c r="BU33" s="432"/>
      <c r="BV33" s="203"/>
      <c r="BW33" s="467" t="s">
        <v>201</v>
      </c>
      <c r="BX33" s="467"/>
      <c r="BY33" s="432" t="s">
        <v>203</v>
      </c>
      <c r="BZ33" s="432"/>
      <c r="CA33" s="432"/>
      <c r="CB33" s="432"/>
      <c r="CC33" s="432"/>
      <c r="CD33" s="432"/>
      <c r="CE33" s="432"/>
      <c r="CF33" s="432"/>
      <c r="CG33" s="432"/>
      <c r="CH33" s="432"/>
      <c r="CI33" s="432"/>
      <c r="CJ33" s="432"/>
      <c r="CK33" s="432"/>
      <c r="CL33" s="432"/>
      <c r="CM33" s="432"/>
      <c r="CN33" s="202"/>
      <c r="CO33" s="467" t="s">
        <v>198</v>
      </c>
      <c r="CP33" s="467"/>
      <c r="CQ33" s="432" t="s">
        <v>204</v>
      </c>
      <c r="CR33" s="432"/>
      <c r="CS33" s="432"/>
      <c r="CT33" s="432"/>
      <c r="CU33" s="432"/>
      <c r="CV33" s="432"/>
      <c r="CW33" s="432"/>
      <c r="CX33" s="432"/>
      <c r="CY33" s="432"/>
      <c r="CZ33" s="432"/>
      <c r="DA33" s="432"/>
      <c r="DB33" s="432"/>
      <c r="DC33" s="432"/>
      <c r="DD33" s="432"/>
      <c r="DE33" s="432"/>
      <c r="DF33" s="202"/>
      <c r="DG33" s="632" t="s">
        <v>205</v>
      </c>
      <c r="DH33" s="632"/>
      <c r="DI33" s="204"/>
    </row>
    <row r="34" spans="1:113" ht="32.25" customHeight="1" x14ac:dyDescent="0.2">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3</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77"/>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77"/>
      <c r="BE34" s="633">
        <f>IF(BG34="","",MAX(C34:D43,U34:V43,AM34:AN43)+1)</f>
        <v>11</v>
      </c>
      <c r="BF34" s="633"/>
      <c r="BG34" s="634" t="str">
        <f>IF('各会計、関係団体の財政状況及び健全化判断比率'!B36="","",'各会計、関係団体の財政状況及び健全化判断比率'!B36)</f>
        <v>公設地方卸売市場特別会計</v>
      </c>
      <c r="BH34" s="634"/>
      <c r="BI34" s="634"/>
      <c r="BJ34" s="634"/>
      <c r="BK34" s="634"/>
      <c r="BL34" s="634"/>
      <c r="BM34" s="634"/>
      <c r="BN34" s="634"/>
      <c r="BO34" s="634"/>
      <c r="BP34" s="634"/>
      <c r="BQ34" s="634"/>
      <c r="BR34" s="634"/>
      <c r="BS34" s="634"/>
      <c r="BT34" s="634"/>
      <c r="BU34" s="634"/>
      <c r="BV34" s="177"/>
      <c r="BW34" s="633">
        <f>IF(BY34="","",MAX(C34:D43,U34:V43,AM34:AN43,BE34:BF43)+1)</f>
        <v>13</v>
      </c>
      <c r="BX34" s="633"/>
      <c r="BY34" s="634" t="str">
        <f>IF('各会計、関係団体の財政状況及び健全化判断比率'!B68="","",'各会計、関係団体の財政状況及び健全化判断比率'!B68)</f>
        <v>安達地方広域行政組合（一般会計）</v>
      </c>
      <c r="BZ34" s="634"/>
      <c r="CA34" s="634"/>
      <c r="CB34" s="634"/>
      <c r="CC34" s="634"/>
      <c r="CD34" s="634"/>
      <c r="CE34" s="634"/>
      <c r="CF34" s="634"/>
      <c r="CG34" s="634"/>
      <c r="CH34" s="634"/>
      <c r="CI34" s="634"/>
      <c r="CJ34" s="634"/>
      <c r="CK34" s="634"/>
      <c r="CL34" s="634"/>
      <c r="CM34" s="634"/>
      <c r="CN34" s="177"/>
      <c r="CO34" s="633">
        <f>IF(CQ34="","",MAX(C34:D43,U34:V43,AM34:AN43,BE34:BF43,BW34:BX43)+1)</f>
        <v>23</v>
      </c>
      <c r="CP34" s="633"/>
      <c r="CQ34" s="634" t="str">
        <f>IF('各会計、関係団体の財政状況及び健全化判断比率'!BS7="","",'各会計、関係団体の財政状況及び健全化判断比率'!BS7)</f>
        <v>安達地域農業振興公社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2">
      <c r="A35" s="177"/>
      <c r="B35" s="201"/>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77"/>
      <c r="U35" s="633">
        <f>IF(W35="","",U34+1)</f>
        <v>4</v>
      </c>
      <c r="V35" s="633"/>
      <c r="W35" s="634" t="str">
        <f>IF('各会計、関係団体の財政状況及び健全化判断比率'!B29="","",'各会計、関係団体の財政状況及び健全化判断比率'!B29)</f>
        <v>国民健康保険特別会計（直営診療施設勘定）</v>
      </c>
      <c r="X35" s="634"/>
      <c r="Y35" s="634"/>
      <c r="Z35" s="634"/>
      <c r="AA35" s="634"/>
      <c r="AB35" s="634"/>
      <c r="AC35" s="634"/>
      <c r="AD35" s="634"/>
      <c r="AE35" s="634"/>
      <c r="AF35" s="634"/>
      <c r="AG35" s="634"/>
      <c r="AH35" s="634"/>
      <c r="AI35" s="634"/>
      <c r="AJ35" s="634"/>
      <c r="AK35" s="634"/>
      <c r="AL35" s="177"/>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77"/>
      <c r="BE35" s="633">
        <f t="shared" ref="BE35:BE43" si="1">IF(BG35="","",BE34+1)</f>
        <v>12</v>
      </c>
      <c r="BF35" s="633"/>
      <c r="BG35" s="634" t="str">
        <f>IF('各会計、関係団体の財政状況及び健全化判断比率'!B37="","",'各会計、関係団体の財政状況及び健全化判断比率'!B37)</f>
        <v>佐勢ノ宮住宅団地造成事業特別会計</v>
      </c>
      <c r="BH35" s="634"/>
      <c r="BI35" s="634"/>
      <c r="BJ35" s="634"/>
      <c r="BK35" s="634"/>
      <c r="BL35" s="634"/>
      <c r="BM35" s="634"/>
      <c r="BN35" s="634"/>
      <c r="BO35" s="634"/>
      <c r="BP35" s="634"/>
      <c r="BQ35" s="634"/>
      <c r="BR35" s="634"/>
      <c r="BS35" s="634"/>
      <c r="BT35" s="634"/>
      <c r="BU35" s="634"/>
      <c r="BV35" s="177"/>
      <c r="BW35" s="633">
        <f t="shared" ref="BW35:BW43" si="2">IF(BY35="","",BW34+1)</f>
        <v>14</v>
      </c>
      <c r="BX35" s="633"/>
      <c r="BY35" s="634" t="str">
        <f>IF('各会計、関係団体の財政状況及び健全化判断比率'!B69="","",'各会計、関係団体の財政状況及び健全化判断比率'!B69)</f>
        <v>安達地方広域行政組合（地域振興事業特別会計）</v>
      </c>
      <c r="BZ35" s="634"/>
      <c r="CA35" s="634"/>
      <c r="CB35" s="634"/>
      <c r="CC35" s="634"/>
      <c r="CD35" s="634"/>
      <c r="CE35" s="634"/>
      <c r="CF35" s="634"/>
      <c r="CG35" s="634"/>
      <c r="CH35" s="634"/>
      <c r="CI35" s="634"/>
      <c r="CJ35" s="634"/>
      <c r="CK35" s="634"/>
      <c r="CL35" s="634"/>
      <c r="CM35" s="634"/>
      <c r="CN35" s="177"/>
      <c r="CO35" s="633">
        <f t="shared" ref="CO35:CO43" si="3">IF(CQ35="","",CO34+1)</f>
        <v>24</v>
      </c>
      <c r="CP35" s="633"/>
      <c r="CQ35" s="634" t="str">
        <f>IF('各会計、関係団体の財政状況及び健全化判断比率'!BS8="","",'各会計、関係団体の財政状況及び健全化判断比率'!BS8)</f>
        <v>二本松菊栄会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2">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7"/>
      <c r="AM36" s="633">
        <f t="shared" si="0"/>
        <v>9</v>
      </c>
      <c r="AN36" s="633"/>
      <c r="AO36" s="634" t="str">
        <f>IF('各会計、関係団体の財政状況及び健全化判断比率'!B34="","",'各会計、関係団体の財政状況及び健全化判断比率'!B34)</f>
        <v>工業団地造成事業会計</v>
      </c>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15</v>
      </c>
      <c r="BX36" s="633"/>
      <c r="BY36" s="634" t="str">
        <f>IF('各会計、関係団体の財政状況及び健全化判断比率'!B70="","",'各会計、関係団体の財政状況及び健全化判断比率'!B70)</f>
        <v>福島県後期高齢者医療広域連合（一般会計）</v>
      </c>
      <c r="BZ36" s="634"/>
      <c r="CA36" s="634"/>
      <c r="CB36" s="634"/>
      <c r="CC36" s="634"/>
      <c r="CD36" s="634"/>
      <c r="CE36" s="634"/>
      <c r="CF36" s="634"/>
      <c r="CG36" s="634"/>
      <c r="CH36" s="634"/>
      <c r="CI36" s="634"/>
      <c r="CJ36" s="634"/>
      <c r="CK36" s="634"/>
      <c r="CL36" s="634"/>
      <c r="CM36" s="634"/>
      <c r="CN36" s="177"/>
      <c r="CO36" s="633">
        <f t="shared" si="3"/>
        <v>25</v>
      </c>
      <c r="CP36" s="633"/>
      <c r="CQ36" s="634" t="str">
        <f>IF('各会計、関係団体の財政状況及び健全化判断比率'!BS9="","",'各会計、関係団体の財政状況及び健全化判断比率'!BS9)</f>
        <v>二本松市振興公社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2">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f t="shared" si="4"/>
        <v>6</v>
      </c>
      <c r="V37" s="633"/>
      <c r="W37" s="634" t="str">
        <f>IF('各会計、関係団体の財政状況及び健全化判断比率'!B31="","",'各会計、関係団体の財政状況及び健全化判断比率'!B31)</f>
        <v>介護保険特別会計</v>
      </c>
      <c r="X37" s="634"/>
      <c r="Y37" s="634"/>
      <c r="Z37" s="634"/>
      <c r="AA37" s="634"/>
      <c r="AB37" s="634"/>
      <c r="AC37" s="634"/>
      <c r="AD37" s="634"/>
      <c r="AE37" s="634"/>
      <c r="AF37" s="634"/>
      <c r="AG37" s="634"/>
      <c r="AH37" s="634"/>
      <c r="AI37" s="634"/>
      <c r="AJ37" s="634"/>
      <c r="AK37" s="634"/>
      <c r="AL37" s="177"/>
      <c r="AM37" s="633">
        <f t="shared" si="0"/>
        <v>10</v>
      </c>
      <c r="AN37" s="633"/>
      <c r="AO37" s="634" t="str">
        <f>IF('各会計、関係団体の財政状況及び健全化判断比率'!B35="","",'各会計、関係団体の財政状況及び健全化判断比率'!B35)</f>
        <v>宅地造成事業会計</v>
      </c>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16</v>
      </c>
      <c r="BX37" s="633"/>
      <c r="BY37" s="634" t="str">
        <f>IF('各会計、関係団体の財政状況及び健全化判断比率'!B71="","",'各会計、関係団体の財政状況及び健全化判断比率'!B71)</f>
        <v>福島県後期高齢者医療広域連合（後期高齢者医療特別会計）</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2">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17</v>
      </c>
      <c r="BX38" s="633"/>
      <c r="BY38" s="634" t="str">
        <f>IF('各会計、関係団体の財政状況及び健全化判断比率'!B72="","",'各会計、関係団体の財政状況及び健全化判断比率'!B72)</f>
        <v>福島県市民交通災害共済組合</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2">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18</v>
      </c>
      <c r="BX39" s="633"/>
      <c r="BY39" s="634" t="str">
        <f>IF('各会計、関係団体の財政状況及び健全化判断比率'!B73="","",'各会計、関係団体の財政状況及び健全化判断比率'!B73)</f>
        <v>福島県市町村総合事務組合（一般会計）</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2">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19</v>
      </c>
      <c r="BX40" s="633"/>
      <c r="BY40" s="634" t="str">
        <f>IF('各会計、関係団体の財政状況及び健全化判断比率'!B74="","",'各会計、関係団体の財政状況及び健全化判断比率'!B74)</f>
        <v>福島県市町村総合事務組合（消防補償等特別会計）</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2">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f t="shared" si="2"/>
        <v>20</v>
      </c>
      <c r="BX41" s="633"/>
      <c r="BY41" s="634" t="str">
        <f>IF('各会計、関係団体の財政状況及び健全化判断比率'!B75="","",'各会計、関係団体の財政状況及び健全化判断比率'!B75)</f>
        <v>福島県市町村総合事務組合（消防賞じゅつ金特別会計）</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2">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f t="shared" si="2"/>
        <v>21</v>
      </c>
      <c r="BX42" s="633"/>
      <c r="BY42" s="634" t="str">
        <f>IF('各会計、関係団体の財政状況及び健全化判断比率'!B76="","",'各会計、関係団体の財政状況及び健全化判断比率'!B76)</f>
        <v>福島県市町村総合事務組合（非常勤職員公務災害補償特別会計）</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2">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f t="shared" si="2"/>
        <v>22</v>
      </c>
      <c r="BX43" s="633"/>
      <c r="BY43" s="634" t="str">
        <f>IF('各会計、関係団体の財政状況及び健全化判断比率'!B77="","",'各会計、関係団体の財政状況及び健全化判断比率'!B77)</f>
        <v>福島県市町村総合事務組合（自治会館管理特別会計）</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e3r93GL190yUC+XdwAGqgyDAeopS14SZU0MXD93euDFumgv++/SrMHl1EiCZ6ej2pHgyf/sHFQP0ndZTJUQ1g==" saltValue="zqJQDfzrfsMQhIm0Yv/w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87" t="s">
        <v>580</v>
      </c>
      <c r="D34" s="1187"/>
      <c r="E34" s="1188"/>
      <c r="F34" s="32">
        <v>16.02</v>
      </c>
      <c r="G34" s="33">
        <v>17.37</v>
      </c>
      <c r="H34" s="33">
        <v>18.23</v>
      </c>
      <c r="I34" s="33">
        <v>17.37</v>
      </c>
      <c r="J34" s="34">
        <v>17.7</v>
      </c>
      <c r="K34" s="22"/>
      <c r="L34" s="22"/>
      <c r="M34" s="22"/>
      <c r="N34" s="22"/>
      <c r="O34" s="22"/>
      <c r="P34" s="22"/>
    </row>
    <row r="35" spans="1:16" ht="39" customHeight="1" x14ac:dyDescent="0.2">
      <c r="A35" s="22"/>
      <c r="B35" s="35"/>
      <c r="C35" s="1181" t="s">
        <v>581</v>
      </c>
      <c r="D35" s="1182"/>
      <c r="E35" s="1183"/>
      <c r="F35" s="36">
        <v>8.18</v>
      </c>
      <c r="G35" s="37">
        <v>8.8800000000000008</v>
      </c>
      <c r="H35" s="37">
        <v>9.76</v>
      </c>
      <c r="I35" s="37">
        <v>12.18</v>
      </c>
      <c r="J35" s="38">
        <v>9.99</v>
      </c>
      <c r="K35" s="22"/>
      <c r="L35" s="22"/>
      <c r="M35" s="22"/>
      <c r="N35" s="22"/>
      <c r="O35" s="22"/>
      <c r="P35" s="22"/>
    </row>
    <row r="36" spans="1:16" ht="39" customHeight="1" x14ac:dyDescent="0.2">
      <c r="A36" s="22"/>
      <c r="B36" s="35"/>
      <c r="C36" s="1181" t="s">
        <v>582</v>
      </c>
      <c r="D36" s="1182"/>
      <c r="E36" s="1183"/>
      <c r="F36" s="36">
        <v>5.25</v>
      </c>
      <c r="G36" s="37">
        <v>4.68</v>
      </c>
      <c r="H36" s="37">
        <v>3.96</v>
      </c>
      <c r="I36" s="37">
        <v>3.15</v>
      </c>
      <c r="J36" s="38">
        <v>2.52</v>
      </c>
      <c r="K36" s="22"/>
      <c r="L36" s="22"/>
      <c r="M36" s="22"/>
      <c r="N36" s="22"/>
      <c r="O36" s="22"/>
      <c r="P36" s="22"/>
    </row>
    <row r="37" spans="1:16" ht="39" customHeight="1" x14ac:dyDescent="0.2">
      <c r="A37" s="22"/>
      <c r="B37" s="35"/>
      <c r="C37" s="1181" t="s">
        <v>583</v>
      </c>
      <c r="D37" s="1182"/>
      <c r="E37" s="1183"/>
      <c r="F37" s="36" t="s">
        <v>531</v>
      </c>
      <c r="G37" s="37">
        <v>1.94</v>
      </c>
      <c r="H37" s="37">
        <v>2.97</v>
      </c>
      <c r="I37" s="37">
        <v>2.21</v>
      </c>
      <c r="J37" s="38">
        <v>2.2000000000000002</v>
      </c>
      <c r="K37" s="22"/>
      <c r="L37" s="22"/>
      <c r="M37" s="22"/>
      <c r="N37" s="22"/>
      <c r="O37" s="22"/>
      <c r="P37" s="22"/>
    </row>
    <row r="38" spans="1:16" ht="39" customHeight="1" x14ac:dyDescent="0.2">
      <c r="A38" s="22"/>
      <c r="B38" s="35"/>
      <c r="C38" s="1181" t="s">
        <v>584</v>
      </c>
      <c r="D38" s="1182"/>
      <c r="E38" s="1183"/>
      <c r="F38" s="36">
        <v>0.89</v>
      </c>
      <c r="G38" s="37">
        <v>0.6</v>
      </c>
      <c r="H38" s="37">
        <v>1.1200000000000001</v>
      </c>
      <c r="I38" s="37">
        <v>0.93</v>
      </c>
      <c r="J38" s="38">
        <v>0.88</v>
      </c>
      <c r="K38" s="22"/>
      <c r="L38" s="22"/>
      <c r="M38" s="22"/>
      <c r="N38" s="22"/>
      <c r="O38" s="22"/>
      <c r="P38" s="22"/>
    </row>
    <row r="39" spans="1:16" ht="39" customHeight="1" x14ac:dyDescent="0.2">
      <c r="A39" s="22"/>
      <c r="B39" s="35"/>
      <c r="C39" s="1181" t="s">
        <v>585</v>
      </c>
      <c r="D39" s="1182"/>
      <c r="E39" s="1183"/>
      <c r="F39" s="36">
        <v>0.01</v>
      </c>
      <c r="G39" s="37">
        <v>0.02</v>
      </c>
      <c r="H39" s="37">
        <v>0.56999999999999995</v>
      </c>
      <c r="I39" s="37">
        <v>0</v>
      </c>
      <c r="J39" s="38">
        <v>0.78</v>
      </c>
      <c r="K39" s="22"/>
      <c r="L39" s="22"/>
      <c r="M39" s="22"/>
      <c r="N39" s="22"/>
      <c r="O39" s="22"/>
      <c r="P39" s="22"/>
    </row>
    <row r="40" spans="1:16" ht="39" customHeight="1" x14ac:dyDescent="0.2">
      <c r="A40" s="22"/>
      <c r="B40" s="35"/>
      <c r="C40" s="1181" t="s">
        <v>586</v>
      </c>
      <c r="D40" s="1182"/>
      <c r="E40" s="1183"/>
      <c r="F40" s="36">
        <v>0.1</v>
      </c>
      <c r="G40" s="37">
        <v>0.1</v>
      </c>
      <c r="H40" s="37">
        <v>0.1</v>
      </c>
      <c r="I40" s="37">
        <v>0.1</v>
      </c>
      <c r="J40" s="38">
        <v>0.1</v>
      </c>
      <c r="K40" s="22"/>
      <c r="L40" s="22"/>
      <c r="M40" s="22"/>
      <c r="N40" s="22"/>
      <c r="O40" s="22"/>
      <c r="P40" s="22"/>
    </row>
    <row r="41" spans="1:16" ht="39" customHeight="1" x14ac:dyDescent="0.2">
      <c r="A41" s="22"/>
      <c r="B41" s="35"/>
      <c r="C41" s="1181" t="s">
        <v>587</v>
      </c>
      <c r="D41" s="1182"/>
      <c r="E41" s="1183"/>
      <c r="F41" s="36">
        <v>0</v>
      </c>
      <c r="G41" s="37">
        <v>0</v>
      </c>
      <c r="H41" s="37">
        <v>0</v>
      </c>
      <c r="I41" s="37">
        <v>0</v>
      </c>
      <c r="J41" s="38">
        <v>0</v>
      </c>
      <c r="K41" s="22"/>
      <c r="L41" s="22"/>
      <c r="M41" s="22"/>
      <c r="N41" s="22"/>
      <c r="O41" s="22"/>
      <c r="P41" s="22"/>
    </row>
    <row r="42" spans="1:16" ht="39" customHeight="1" x14ac:dyDescent="0.2">
      <c r="A42" s="22"/>
      <c r="B42" s="39"/>
      <c r="C42" s="1181" t="s">
        <v>588</v>
      </c>
      <c r="D42" s="1182"/>
      <c r="E42" s="1183"/>
      <c r="F42" s="36" t="s">
        <v>531</v>
      </c>
      <c r="G42" s="37" t="s">
        <v>531</v>
      </c>
      <c r="H42" s="37" t="s">
        <v>531</v>
      </c>
      <c r="I42" s="37" t="s">
        <v>531</v>
      </c>
      <c r="J42" s="38" t="s">
        <v>531</v>
      </c>
      <c r="K42" s="22"/>
      <c r="L42" s="22"/>
      <c r="M42" s="22"/>
      <c r="N42" s="22"/>
      <c r="O42" s="22"/>
      <c r="P42" s="22"/>
    </row>
    <row r="43" spans="1:16" ht="39" customHeight="1" thickBot="1" x14ac:dyDescent="0.25">
      <c r="A43" s="22"/>
      <c r="B43" s="40"/>
      <c r="C43" s="1184" t="s">
        <v>589</v>
      </c>
      <c r="D43" s="1185"/>
      <c r="E43" s="1186"/>
      <c r="F43" s="41">
        <v>1.85</v>
      </c>
      <c r="G43" s="42">
        <v>0.23</v>
      </c>
      <c r="H43" s="42">
        <v>0.05</v>
      </c>
      <c r="I43" s="42">
        <v>1.01</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YPJhn1V1lK8XGPtY/q8P8aCem8so/jSpAdj9s1zpQT97mnN5J4l5cCgTf1crvgqFpLXCO/UmSUuW4Ma/gfNyQ==" saltValue="04zKtuY2Q7VLxlhfvutg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3107</v>
      </c>
      <c r="L45" s="60">
        <v>3121</v>
      </c>
      <c r="M45" s="60">
        <v>3178</v>
      </c>
      <c r="N45" s="60">
        <v>3215</v>
      </c>
      <c r="O45" s="61">
        <v>3314</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531</v>
      </c>
      <c r="L46" s="64" t="s">
        <v>531</v>
      </c>
      <c r="M46" s="64" t="s">
        <v>531</v>
      </c>
      <c r="N46" s="64" t="s">
        <v>531</v>
      </c>
      <c r="O46" s="65" t="s">
        <v>531</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531</v>
      </c>
      <c r="L47" s="64" t="s">
        <v>531</v>
      </c>
      <c r="M47" s="64" t="s">
        <v>531</v>
      </c>
      <c r="N47" s="64" t="s">
        <v>531</v>
      </c>
      <c r="O47" s="65" t="s">
        <v>531</v>
      </c>
      <c r="P47" s="48"/>
      <c r="Q47" s="48"/>
      <c r="R47" s="48"/>
      <c r="S47" s="48"/>
      <c r="T47" s="48"/>
      <c r="U47" s="48"/>
    </row>
    <row r="48" spans="1:21" ht="30.75" customHeight="1" x14ac:dyDescent="0.2">
      <c r="A48" s="48"/>
      <c r="B48" s="1191"/>
      <c r="C48" s="1192"/>
      <c r="D48" s="62"/>
      <c r="E48" s="1197" t="s">
        <v>15</v>
      </c>
      <c r="F48" s="1197"/>
      <c r="G48" s="1197"/>
      <c r="H48" s="1197"/>
      <c r="I48" s="1197"/>
      <c r="J48" s="1198"/>
      <c r="K48" s="63">
        <v>630</v>
      </c>
      <c r="L48" s="64">
        <v>640</v>
      </c>
      <c r="M48" s="64">
        <v>623</v>
      </c>
      <c r="N48" s="64">
        <v>615</v>
      </c>
      <c r="O48" s="65">
        <v>632</v>
      </c>
      <c r="P48" s="48"/>
      <c r="Q48" s="48"/>
      <c r="R48" s="48"/>
      <c r="S48" s="48"/>
      <c r="T48" s="48"/>
      <c r="U48" s="48"/>
    </row>
    <row r="49" spans="1:21" ht="30.75" customHeight="1" x14ac:dyDescent="0.2">
      <c r="A49" s="48"/>
      <c r="B49" s="1191"/>
      <c r="C49" s="1192"/>
      <c r="D49" s="62"/>
      <c r="E49" s="1197" t="s">
        <v>16</v>
      </c>
      <c r="F49" s="1197"/>
      <c r="G49" s="1197"/>
      <c r="H49" s="1197"/>
      <c r="I49" s="1197"/>
      <c r="J49" s="1198"/>
      <c r="K49" s="63">
        <v>307</v>
      </c>
      <c r="L49" s="64">
        <v>209</v>
      </c>
      <c r="M49" s="64">
        <v>116</v>
      </c>
      <c r="N49" s="64">
        <v>109</v>
      </c>
      <c r="O49" s="65">
        <v>113</v>
      </c>
      <c r="P49" s="48"/>
      <c r="Q49" s="48"/>
      <c r="R49" s="48"/>
      <c r="S49" s="48"/>
      <c r="T49" s="48"/>
      <c r="U49" s="48"/>
    </row>
    <row r="50" spans="1:21" ht="30.75" customHeight="1" x14ac:dyDescent="0.2">
      <c r="A50" s="48"/>
      <c r="B50" s="1191"/>
      <c r="C50" s="1192"/>
      <c r="D50" s="62"/>
      <c r="E50" s="1197" t="s">
        <v>17</v>
      </c>
      <c r="F50" s="1197"/>
      <c r="G50" s="1197"/>
      <c r="H50" s="1197"/>
      <c r="I50" s="1197"/>
      <c r="J50" s="1198"/>
      <c r="K50" s="63">
        <v>250</v>
      </c>
      <c r="L50" s="64">
        <v>219</v>
      </c>
      <c r="M50" s="64">
        <v>191</v>
      </c>
      <c r="N50" s="64">
        <v>158</v>
      </c>
      <c r="O50" s="65">
        <v>132</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v>0</v>
      </c>
      <c r="M51" s="64">
        <v>0</v>
      </c>
      <c r="N51" s="64">
        <v>0</v>
      </c>
      <c r="O51" s="65">
        <v>1</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2936</v>
      </c>
      <c r="L52" s="64">
        <v>2844</v>
      </c>
      <c r="M52" s="64">
        <v>2887</v>
      </c>
      <c r="N52" s="64">
        <v>2845</v>
      </c>
      <c r="O52" s="65">
        <v>2829</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1358</v>
      </c>
      <c r="L53" s="69">
        <v>1345</v>
      </c>
      <c r="M53" s="69">
        <v>1221</v>
      </c>
      <c r="N53" s="69">
        <v>1252</v>
      </c>
      <c r="O53" s="70">
        <v>1363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5">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qdAPQ6yVHjhTzT08yKyzwD+eiEUn7rW6GFVFpuroH9C4jC4q/BUzygDlTOjreB0PePrB0tAoGqhZby7myVw9A==" saltValue="E+1Vnx/FMC85MQ+ZCk2V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572</v>
      </c>
      <c r="J40" s="103" t="s">
        <v>573</v>
      </c>
      <c r="K40" s="103" t="s">
        <v>574</v>
      </c>
      <c r="L40" s="103" t="s">
        <v>575</v>
      </c>
      <c r="M40" s="104" t="s">
        <v>576</v>
      </c>
    </row>
    <row r="41" spans="2:13" ht="27.75" customHeight="1" x14ac:dyDescent="0.2">
      <c r="B41" s="1220" t="s">
        <v>32</v>
      </c>
      <c r="C41" s="1221"/>
      <c r="D41" s="105"/>
      <c r="E41" s="1226" t="s">
        <v>33</v>
      </c>
      <c r="F41" s="1226"/>
      <c r="G41" s="1226"/>
      <c r="H41" s="1227"/>
      <c r="I41" s="351">
        <v>32829</v>
      </c>
      <c r="J41" s="352">
        <v>32637</v>
      </c>
      <c r="K41" s="352">
        <v>32943</v>
      </c>
      <c r="L41" s="352">
        <v>33589</v>
      </c>
      <c r="M41" s="353">
        <v>32800</v>
      </c>
    </row>
    <row r="42" spans="2:13" ht="27.75" customHeight="1" x14ac:dyDescent="0.2">
      <c r="B42" s="1222"/>
      <c r="C42" s="1223"/>
      <c r="D42" s="106"/>
      <c r="E42" s="1228" t="s">
        <v>34</v>
      </c>
      <c r="F42" s="1228"/>
      <c r="G42" s="1228"/>
      <c r="H42" s="1229"/>
      <c r="I42" s="354">
        <v>913</v>
      </c>
      <c r="J42" s="355">
        <v>710</v>
      </c>
      <c r="K42" s="355">
        <v>540</v>
      </c>
      <c r="L42" s="355">
        <v>410</v>
      </c>
      <c r="M42" s="356">
        <v>300</v>
      </c>
    </row>
    <row r="43" spans="2:13" ht="27.75" customHeight="1" x14ac:dyDescent="0.2">
      <c r="B43" s="1222"/>
      <c r="C43" s="1223"/>
      <c r="D43" s="106"/>
      <c r="E43" s="1228" t="s">
        <v>35</v>
      </c>
      <c r="F43" s="1228"/>
      <c r="G43" s="1228"/>
      <c r="H43" s="1229"/>
      <c r="I43" s="354">
        <v>8004</v>
      </c>
      <c r="J43" s="355">
        <v>7501</v>
      </c>
      <c r="K43" s="355">
        <v>7239</v>
      </c>
      <c r="L43" s="355">
        <v>6465</v>
      </c>
      <c r="M43" s="356">
        <v>6455</v>
      </c>
    </row>
    <row r="44" spans="2:13" ht="27.75" customHeight="1" x14ac:dyDescent="0.2">
      <c r="B44" s="1222"/>
      <c r="C44" s="1223"/>
      <c r="D44" s="106"/>
      <c r="E44" s="1228" t="s">
        <v>36</v>
      </c>
      <c r="F44" s="1228"/>
      <c r="G44" s="1228"/>
      <c r="H44" s="1229"/>
      <c r="I44" s="354">
        <v>1070</v>
      </c>
      <c r="J44" s="355">
        <v>860</v>
      </c>
      <c r="K44" s="355">
        <v>922</v>
      </c>
      <c r="L44" s="355">
        <v>834</v>
      </c>
      <c r="M44" s="356">
        <v>742</v>
      </c>
    </row>
    <row r="45" spans="2:13" ht="27.75" customHeight="1" x14ac:dyDescent="0.2">
      <c r="B45" s="1222"/>
      <c r="C45" s="1223"/>
      <c r="D45" s="106"/>
      <c r="E45" s="1228" t="s">
        <v>37</v>
      </c>
      <c r="F45" s="1228"/>
      <c r="G45" s="1228"/>
      <c r="H45" s="1229"/>
      <c r="I45" s="354">
        <v>3825</v>
      </c>
      <c r="J45" s="355">
        <v>3580</v>
      </c>
      <c r="K45" s="355">
        <v>3289</v>
      </c>
      <c r="L45" s="355">
        <v>3193</v>
      </c>
      <c r="M45" s="356">
        <v>3148</v>
      </c>
    </row>
    <row r="46" spans="2:13" ht="27.75" customHeight="1" x14ac:dyDescent="0.2">
      <c r="B46" s="1222"/>
      <c r="C46" s="1223"/>
      <c r="D46" s="107"/>
      <c r="E46" s="1228" t="s">
        <v>38</v>
      </c>
      <c r="F46" s="1228"/>
      <c r="G46" s="1228"/>
      <c r="H46" s="1229"/>
      <c r="I46" s="354" t="s">
        <v>531</v>
      </c>
      <c r="J46" s="355" t="s">
        <v>531</v>
      </c>
      <c r="K46" s="355" t="s">
        <v>531</v>
      </c>
      <c r="L46" s="355" t="s">
        <v>531</v>
      </c>
      <c r="M46" s="356" t="s">
        <v>531</v>
      </c>
    </row>
    <row r="47" spans="2:13" ht="27.75" customHeight="1" x14ac:dyDescent="0.2">
      <c r="B47" s="1222"/>
      <c r="C47" s="1223"/>
      <c r="D47" s="108"/>
      <c r="E47" s="1230" t="s">
        <v>39</v>
      </c>
      <c r="F47" s="1231"/>
      <c r="G47" s="1231"/>
      <c r="H47" s="1232"/>
      <c r="I47" s="354" t="s">
        <v>531</v>
      </c>
      <c r="J47" s="355" t="s">
        <v>531</v>
      </c>
      <c r="K47" s="355" t="s">
        <v>531</v>
      </c>
      <c r="L47" s="355" t="s">
        <v>531</v>
      </c>
      <c r="M47" s="356" t="s">
        <v>531</v>
      </c>
    </row>
    <row r="48" spans="2:13" ht="27.75" customHeight="1" x14ac:dyDescent="0.2">
      <c r="B48" s="1222"/>
      <c r="C48" s="1223"/>
      <c r="D48" s="106"/>
      <c r="E48" s="1228" t="s">
        <v>40</v>
      </c>
      <c r="F48" s="1228"/>
      <c r="G48" s="1228"/>
      <c r="H48" s="1229"/>
      <c r="I48" s="354" t="s">
        <v>531</v>
      </c>
      <c r="J48" s="355" t="s">
        <v>531</v>
      </c>
      <c r="K48" s="355" t="s">
        <v>531</v>
      </c>
      <c r="L48" s="355" t="s">
        <v>531</v>
      </c>
      <c r="M48" s="356" t="s">
        <v>531</v>
      </c>
    </row>
    <row r="49" spans="2:13" ht="27.75" customHeight="1" x14ac:dyDescent="0.2">
      <c r="B49" s="1224"/>
      <c r="C49" s="1225"/>
      <c r="D49" s="106"/>
      <c r="E49" s="1228" t="s">
        <v>41</v>
      </c>
      <c r="F49" s="1228"/>
      <c r="G49" s="1228"/>
      <c r="H49" s="1229"/>
      <c r="I49" s="354" t="s">
        <v>531</v>
      </c>
      <c r="J49" s="355" t="s">
        <v>531</v>
      </c>
      <c r="K49" s="355" t="s">
        <v>531</v>
      </c>
      <c r="L49" s="355" t="s">
        <v>531</v>
      </c>
      <c r="M49" s="356" t="s">
        <v>531</v>
      </c>
    </row>
    <row r="50" spans="2:13" ht="27.75" customHeight="1" x14ac:dyDescent="0.2">
      <c r="B50" s="1233" t="s">
        <v>42</v>
      </c>
      <c r="C50" s="1234"/>
      <c r="D50" s="109"/>
      <c r="E50" s="1228" t="s">
        <v>43</v>
      </c>
      <c r="F50" s="1228"/>
      <c r="G50" s="1228"/>
      <c r="H50" s="1229"/>
      <c r="I50" s="354">
        <v>9310</v>
      </c>
      <c r="J50" s="355">
        <v>8597</v>
      </c>
      <c r="K50" s="355">
        <v>7867</v>
      </c>
      <c r="L50" s="355">
        <v>9255</v>
      </c>
      <c r="M50" s="356">
        <v>9476</v>
      </c>
    </row>
    <row r="51" spans="2:13" ht="27.75" customHeight="1" x14ac:dyDescent="0.2">
      <c r="B51" s="1222"/>
      <c r="C51" s="1223"/>
      <c r="D51" s="106"/>
      <c r="E51" s="1228" t="s">
        <v>44</v>
      </c>
      <c r="F51" s="1228"/>
      <c r="G51" s="1228"/>
      <c r="H51" s="1229"/>
      <c r="I51" s="354">
        <v>656</v>
      </c>
      <c r="J51" s="355">
        <v>582</v>
      </c>
      <c r="K51" s="355">
        <v>508</v>
      </c>
      <c r="L51" s="355">
        <v>452</v>
      </c>
      <c r="M51" s="356">
        <v>420</v>
      </c>
    </row>
    <row r="52" spans="2:13" ht="27.75" customHeight="1" x14ac:dyDescent="0.2">
      <c r="B52" s="1224"/>
      <c r="C52" s="1225"/>
      <c r="D52" s="106"/>
      <c r="E52" s="1228" t="s">
        <v>45</v>
      </c>
      <c r="F52" s="1228"/>
      <c r="G52" s="1228"/>
      <c r="H52" s="1229"/>
      <c r="I52" s="354">
        <v>29458</v>
      </c>
      <c r="J52" s="355">
        <v>28741</v>
      </c>
      <c r="K52" s="355">
        <v>28456</v>
      </c>
      <c r="L52" s="355">
        <v>28083</v>
      </c>
      <c r="M52" s="356">
        <v>27665</v>
      </c>
    </row>
    <row r="53" spans="2:13" ht="27.75" customHeight="1" thickBot="1" x14ac:dyDescent="0.25">
      <c r="B53" s="1235" t="s">
        <v>46</v>
      </c>
      <c r="C53" s="1236"/>
      <c r="D53" s="110"/>
      <c r="E53" s="1237" t="s">
        <v>47</v>
      </c>
      <c r="F53" s="1237"/>
      <c r="G53" s="1237"/>
      <c r="H53" s="1238"/>
      <c r="I53" s="357">
        <v>7216</v>
      </c>
      <c r="J53" s="358">
        <v>7370</v>
      </c>
      <c r="K53" s="358">
        <v>8103</v>
      </c>
      <c r="L53" s="358">
        <v>6701</v>
      </c>
      <c r="M53" s="359">
        <v>5884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CM3PIufy2RBBM58IH1qMj5C9s+yYIVAX0gN3MRBPDDwnzOtgP+L1nSiJU4T6aJFTwxoL4p4ijXqK+K+AujHQ==" saltValue="3ODo91dRKjFriKw+gurS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574</v>
      </c>
      <c r="G54" s="119" t="s">
        <v>575</v>
      </c>
      <c r="H54" s="120" t="s">
        <v>576</v>
      </c>
    </row>
    <row r="55" spans="2:8" ht="52.5" customHeight="1" x14ac:dyDescent="0.2">
      <c r="B55" s="121"/>
      <c r="C55" s="1247" t="s">
        <v>50</v>
      </c>
      <c r="D55" s="1247"/>
      <c r="E55" s="1248"/>
      <c r="F55" s="122">
        <v>2364</v>
      </c>
      <c r="G55" s="122">
        <v>3214</v>
      </c>
      <c r="H55" s="123">
        <v>3364</v>
      </c>
    </row>
    <row r="56" spans="2:8" ht="52.5" customHeight="1" x14ac:dyDescent="0.2">
      <c r="B56" s="124"/>
      <c r="C56" s="1249" t="s">
        <v>51</v>
      </c>
      <c r="D56" s="1249"/>
      <c r="E56" s="1250"/>
      <c r="F56" s="125">
        <v>1839</v>
      </c>
      <c r="G56" s="125">
        <v>2075</v>
      </c>
      <c r="H56" s="126">
        <v>2075</v>
      </c>
    </row>
    <row r="57" spans="2:8" ht="53.25" customHeight="1" x14ac:dyDescent="0.2">
      <c r="B57" s="124"/>
      <c r="C57" s="1251" t="s">
        <v>52</v>
      </c>
      <c r="D57" s="1251"/>
      <c r="E57" s="1252"/>
      <c r="F57" s="127">
        <v>2043</v>
      </c>
      <c r="G57" s="127">
        <v>2067</v>
      </c>
      <c r="H57" s="128">
        <v>1899</v>
      </c>
    </row>
    <row r="58" spans="2:8" ht="45.75" customHeight="1" x14ac:dyDescent="0.2">
      <c r="B58" s="129"/>
      <c r="C58" s="1239" t="s">
        <v>596</v>
      </c>
      <c r="D58" s="1240"/>
      <c r="E58" s="1241"/>
      <c r="F58" s="360">
        <v>908</v>
      </c>
      <c r="G58" s="360">
        <v>902</v>
      </c>
      <c r="H58" s="361">
        <v>902</v>
      </c>
    </row>
    <row r="59" spans="2:8" ht="45.75" customHeight="1" x14ac:dyDescent="0.2">
      <c r="B59" s="129"/>
      <c r="C59" s="1239" t="s">
        <v>597</v>
      </c>
      <c r="D59" s="1240"/>
      <c r="E59" s="1241"/>
      <c r="F59" s="360">
        <v>381</v>
      </c>
      <c r="G59" s="360">
        <v>538</v>
      </c>
      <c r="H59" s="361">
        <v>483</v>
      </c>
    </row>
    <row r="60" spans="2:8" ht="45.75" customHeight="1" x14ac:dyDescent="0.2">
      <c r="B60" s="129"/>
      <c r="C60" s="1239" t="s">
        <v>598</v>
      </c>
      <c r="D60" s="1240"/>
      <c r="E60" s="1241"/>
      <c r="F60" s="360">
        <v>139</v>
      </c>
      <c r="G60" s="360">
        <v>139</v>
      </c>
      <c r="H60" s="361">
        <v>139</v>
      </c>
    </row>
    <row r="61" spans="2:8" ht="45.75" customHeight="1" x14ac:dyDescent="0.2">
      <c r="B61" s="129"/>
      <c r="C61" s="1239" t="s">
        <v>599</v>
      </c>
      <c r="D61" s="1240"/>
      <c r="E61" s="1241"/>
      <c r="F61" s="360">
        <v>113</v>
      </c>
      <c r="G61" s="360">
        <v>112</v>
      </c>
      <c r="H61" s="361">
        <v>112</v>
      </c>
    </row>
    <row r="62" spans="2:8" ht="45.75" customHeight="1" thickBot="1" x14ac:dyDescent="0.25">
      <c r="B62" s="130"/>
      <c r="C62" s="1242" t="s">
        <v>600</v>
      </c>
      <c r="D62" s="1243"/>
      <c r="E62" s="1244"/>
      <c r="F62" s="362">
        <v>97</v>
      </c>
      <c r="G62" s="362">
        <v>95</v>
      </c>
      <c r="H62" s="363">
        <v>94</v>
      </c>
    </row>
    <row r="63" spans="2:8" ht="52.5" customHeight="1" thickBot="1" x14ac:dyDescent="0.25">
      <c r="B63" s="131"/>
      <c r="C63" s="1245" t="s">
        <v>53</v>
      </c>
      <c r="D63" s="1245"/>
      <c r="E63" s="1246"/>
      <c r="F63" s="132">
        <v>6246</v>
      </c>
      <c r="G63" s="132">
        <v>7356</v>
      </c>
      <c r="H63" s="133">
        <v>7338</v>
      </c>
    </row>
    <row r="64" spans="2:8" ht="13.2" x14ac:dyDescent="0.2"/>
  </sheetData>
  <sheetProtection algorithmName="SHA-512" hashValue="q83QIpGiwbSQmubwZlH6G91Y61546xxVuMEnRPoA4ntZ8/bufyTcl6xoI12CkLC4efQ+yJDQ75ihg0Bb0YazWQ==" saltValue="V2GuUeEeDjRXS2s/5bL2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618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619</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572</v>
      </c>
      <c r="BQ50" s="1258"/>
      <c r="BR50" s="1258"/>
      <c r="BS50" s="1258"/>
      <c r="BT50" s="1258"/>
      <c r="BU50" s="1258"/>
      <c r="BV50" s="1258"/>
      <c r="BW50" s="1258"/>
      <c r="BX50" s="1258" t="s">
        <v>573</v>
      </c>
      <c r="BY50" s="1258"/>
      <c r="BZ50" s="1258"/>
      <c r="CA50" s="1258"/>
      <c r="CB50" s="1258"/>
      <c r="CC50" s="1258"/>
      <c r="CD50" s="1258"/>
      <c r="CE50" s="1258"/>
      <c r="CF50" s="1258" t="s">
        <v>574</v>
      </c>
      <c r="CG50" s="1258"/>
      <c r="CH50" s="1258"/>
      <c r="CI50" s="1258"/>
      <c r="CJ50" s="1258"/>
      <c r="CK50" s="1258"/>
      <c r="CL50" s="1258"/>
      <c r="CM50" s="1258"/>
      <c r="CN50" s="1258" t="s">
        <v>575</v>
      </c>
      <c r="CO50" s="1258"/>
      <c r="CP50" s="1258"/>
      <c r="CQ50" s="1258"/>
      <c r="CR50" s="1258"/>
      <c r="CS50" s="1258"/>
      <c r="CT50" s="1258"/>
      <c r="CU50" s="1258"/>
      <c r="CV50" s="1258" t="s">
        <v>576</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620</v>
      </c>
      <c r="AO51" s="1256"/>
      <c r="AP51" s="1256"/>
      <c r="AQ51" s="1256"/>
      <c r="AR51" s="1256"/>
      <c r="AS51" s="1256"/>
      <c r="AT51" s="1256"/>
      <c r="AU51" s="1256"/>
      <c r="AV51" s="1256"/>
      <c r="AW51" s="1256"/>
      <c r="AX51" s="1256"/>
      <c r="AY51" s="1256"/>
      <c r="AZ51" s="1256"/>
      <c r="BA51" s="1256"/>
      <c r="BB51" s="1256" t="s">
        <v>621</v>
      </c>
      <c r="BC51" s="1256"/>
      <c r="BD51" s="1256"/>
      <c r="BE51" s="1256"/>
      <c r="BF51" s="1256"/>
      <c r="BG51" s="1256"/>
      <c r="BH51" s="1256"/>
      <c r="BI51" s="1256"/>
      <c r="BJ51" s="1256"/>
      <c r="BK51" s="1256"/>
      <c r="BL51" s="1256"/>
      <c r="BM51" s="1256"/>
      <c r="BN51" s="1256"/>
      <c r="BO51" s="1256"/>
      <c r="BP51" s="1253">
        <v>51.6</v>
      </c>
      <c r="BQ51" s="1253"/>
      <c r="BR51" s="1253"/>
      <c r="BS51" s="1253"/>
      <c r="BT51" s="1253"/>
      <c r="BU51" s="1253"/>
      <c r="BV51" s="1253"/>
      <c r="BW51" s="1253"/>
      <c r="BX51" s="1253">
        <v>53.2</v>
      </c>
      <c r="BY51" s="1253"/>
      <c r="BZ51" s="1253"/>
      <c r="CA51" s="1253"/>
      <c r="CB51" s="1253"/>
      <c r="CC51" s="1253"/>
      <c r="CD51" s="1253"/>
      <c r="CE51" s="1253"/>
      <c r="CF51" s="1253">
        <v>57.2</v>
      </c>
      <c r="CG51" s="1253"/>
      <c r="CH51" s="1253"/>
      <c r="CI51" s="1253"/>
      <c r="CJ51" s="1253"/>
      <c r="CK51" s="1253"/>
      <c r="CL51" s="1253"/>
      <c r="CM51" s="1253"/>
      <c r="CN51" s="1253">
        <v>45.5</v>
      </c>
      <c r="CO51" s="1253"/>
      <c r="CP51" s="1253"/>
      <c r="CQ51" s="1253"/>
      <c r="CR51" s="1253"/>
      <c r="CS51" s="1253"/>
      <c r="CT51" s="1253"/>
      <c r="CU51" s="1253"/>
      <c r="CV51" s="1253">
        <v>41.7</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622</v>
      </c>
      <c r="BC53" s="1256"/>
      <c r="BD53" s="1256"/>
      <c r="BE53" s="1256"/>
      <c r="BF53" s="1256"/>
      <c r="BG53" s="1256"/>
      <c r="BH53" s="1256"/>
      <c r="BI53" s="1256"/>
      <c r="BJ53" s="1256"/>
      <c r="BK53" s="1256"/>
      <c r="BL53" s="1256"/>
      <c r="BM53" s="1256"/>
      <c r="BN53" s="1256"/>
      <c r="BO53" s="1256"/>
      <c r="BP53" s="1253">
        <v>60.8</v>
      </c>
      <c r="BQ53" s="1253"/>
      <c r="BR53" s="1253"/>
      <c r="BS53" s="1253"/>
      <c r="BT53" s="1253"/>
      <c r="BU53" s="1253"/>
      <c r="BV53" s="1253"/>
      <c r="BW53" s="1253"/>
      <c r="BX53" s="1253">
        <v>62.3</v>
      </c>
      <c r="BY53" s="1253"/>
      <c r="BZ53" s="1253"/>
      <c r="CA53" s="1253"/>
      <c r="CB53" s="1253"/>
      <c r="CC53" s="1253"/>
      <c r="CD53" s="1253"/>
      <c r="CE53" s="1253"/>
      <c r="CF53" s="1253">
        <v>63.8</v>
      </c>
      <c r="CG53" s="1253"/>
      <c r="CH53" s="1253"/>
      <c r="CI53" s="1253"/>
      <c r="CJ53" s="1253"/>
      <c r="CK53" s="1253"/>
      <c r="CL53" s="1253"/>
      <c r="CM53" s="1253"/>
      <c r="CN53" s="1253">
        <v>64.900000000000006</v>
      </c>
      <c r="CO53" s="1253"/>
      <c r="CP53" s="1253"/>
      <c r="CQ53" s="1253"/>
      <c r="CR53" s="1253"/>
      <c r="CS53" s="1253"/>
      <c r="CT53" s="1253"/>
      <c r="CU53" s="1253"/>
      <c r="CV53" s="1253">
        <v>66.400000000000006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623</v>
      </c>
      <c r="AO55" s="1258"/>
      <c r="AP55" s="1258"/>
      <c r="AQ55" s="1258"/>
      <c r="AR55" s="1258"/>
      <c r="AS55" s="1258"/>
      <c r="AT55" s="1258"/>
      <c r="AU55" s="1258"/>
      <c r="AV55" s="1258"/>
      <c r="AW55" s="1258"/>
      <c r="AX55" s="1258"/>
      <c r="AY55" s="1258"/>
      <c r="AZ55" s="1258"/>
      <c r="BA55" s="1258"/>
      <c r="BB55" s="1256" t="s">
        <v>621</v>
      </c>
      <c r="BC55" s="1256"/>
      <c r="BD55" s="1256"/>
      <c r="BE55" s="1256"/>
      <c r="BF55" s="1256"/>
      <c r="BG55" s="1256"/>
      <c r="BH55" s="1256"/>
      <c r="BI55" s="1256"/>
      <c r="BJ55" s="1256"/>
      <c r="BK55" s="1256"/>
      <c r="BL55" s="1256"/>
      <c r="BM55" s="1256"/>
      <c r="BN55" s="1256"/>
      <c r="BO55" s="1256"/>
      <c r="BP55" s="1253">
        <v>35.200000000000003</v>
      </c>
      <c r="BQ55" s="1253"/>
      <c r="BR55" s="1253"/>
      <c r="BS55" s="1253"/>
      <c r="BT55" s="1253"/>
      <c r="BU55" s="1253"/>
      <c r="BV55" s="1253"/>
      <c r="BW55" s="1253"/>
      <c r="BX55" s="1253">
        <v>40.4</v>
      </c>
      <c r="BY55" s="1253"/>
      <c r="BZ55" s="1253"/>
      <c r="CA55" s="1253"/>
      <c r="CB55" s="1253"/>
      <c r="CC55" s="1253"/>
      <c r="CD55" s="1253"/>
      <c r="CE55" s="1253"/>
      <c r="CF55" s="1253">
        <v>39.5</v>
      </c>
      <c r="CG55" s="1253"/>
      <c r="CH55" s="1253"/>
      <c r="CI55" s="1253"/>
      <c r="CJ55" s="1253"/>
      <c r="CK55" s="1253"/>
      <c r="CL55" s="1253"/>
      <c r="CM55" s="1253"/>
      <c r="CN55" s="1253">
        <v>19.2</v>
      </c>
      <c r="CO55" s="1253"/>
      <c r="CP55" s="1253"/>
      <c r="CQ55" s="1253"/>
      <c r="CR55" s="1253"/>
      <c r="CS55" s="1253"/>
      <c r="CT55" s="1253"/>
      <c r="CU55" s="1253"/>
      <c r="CV55" s="1253">
        <v>4</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622</v>
      </c>
      <c r="BC57" s="1256"/>
      <c r="BD57" s="1256"/>
      <c r="BE57" s="1256"/>
      <c r="BF57" s="1256"/>
      <c r="BG57" s="1256"/>
      <c r="BH57" s="1256"/>
      <c r="BI57" s="1256"/>
      <c r="BJ57" s="1256"/>
      <c r="BK57" s="1256"/>
      <c r="BL57" s="1256"/>
      <c r="BM57" s="1256"/>
      <c r="BN57" s="1256"/>
      <c r="BO57" s="1256"/>
      <c r="BP57" s="1253">
        <v>57.3</v>
      </c>
      <c r="BQ57" s="1253"/>
      <c r="BR57" s="1253"/>
      <c r="BS57" s="1253"/>
      <c r="BT57" s="1253"/>
      <c r="BU57" s="1253"/>
      <c r="BV57" s="1253"/>
      <c r="BW57" s="1253"/>
      <c r="BX57" s="1253">
        <v>58.4</v>
      </c>
      <c r="BY57" s="1253"/>
      <c r="BZ57" s="1253"/>
      <c r="CA57" s="1253"/>
      <c r="CB57" s="1253"/>
      <c r="CC57" s="1253"/>
      <c r="CD57" s="1253"/>
      <c r="CE57" s="1253"/>
      <c r="CF57" s="1253">
        <v>59.1</v>
      </c>
      <c r="CG57" s="1253"/>
      <c r="CH57" s="1253"/>
      <c r="CI57" s="1253"/>
      <c r="CJ57" s="1253"/>
      <c r="CK57" s="1253"/>
      <c r="CL57" s="1253"/>
      <c r="CM57" s="1253"/>
      <c r="CN57" s="1253">
        <v>62.2</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624</v>
      </c>
    </row>
    <row r="64" spans="1:109" ht="13.2" x14ac:dyDescent="0.2">
      <c r="B64" s="372"/>
      <c r="G64" s="379"/>
      <c r="I64" s="392"/>
      <c r="J64" s="392"/>
      <c r="K64" s="392"/>
      <c r="L64" s="392"/>
      <c r="M64" s="392"/>
      <c r="N64" s="393"/>
      <c r="AM64" s="379"/>
      <c r="AN64" s="379" t="s">
        <v>617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625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619</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572</v>
      </c>
      <c r="BQ72" s="1258"/>
      <c r="BR72" s="1258"/>
      <c r="BS72" s="1258"/>
      <c r="BT72" s="1258"/>
      <c r="BU72" s="1258"/>
      <c r="BV72" s="1258"/>
      <c r="BW72" s="1258"/>
      <c r="BX72" s="1258" t="s">
        <v>573</v>
      </c>
      <c r="BY72" s="1258"/>
      <c r="BZ72" s="1258"/>
      <c r="CA72" s="1258"/>
      <c r="CB72" s="1258"/>
      <c r="CC72" s="1258"/>
      <c r="CD72" s="1258"/>
      <c r="CE72" s="1258"/>
      <c r="CF72" s="1258" t="s">
        <v>574</v>
      </c>
      <c r="CG72" s="1258"/>
      <c r="CH72" s="1258"/>
      <c r="CI72" s="1258"/>
      <c r="CJ72" s="1258"/>
      <c r="CK72" s="1258"/>
      <c r="CL72" s="1258"/>
      <c r="CM72" s="1258"/>
      <c r="CN72" s="1258" t="s">
        <v>575</v>
      </c>
      <c r="CO72" s="1258"/>
      <c r="CP72" s="1258"/>
      <c r="CQ72" s="1258"/>
      <c r="CR72" s="1258"/>
      <c r="CS72" s="1258"/>
      <c r="CT72" s="1258"/>
      <c r="CU72" s="1258"/>
      <c r="CV72" s="1258" t="s">
        <v>576</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620</v>
      </c>
      <c r="AO73" s="1256"/>
      <c r="AP73" s="1256"/>
      <c r="AQ73" s="1256"/>
      <c r="AR73" s="1256"/>
      <c r="AS73" s="1256"/>
      <c r="AT73" s="1256"/>
      <c r="AU73" s="1256"/>
      <c r="AV73" s="1256"/>
      <c r="AW73" s="1256"/>
      <c r="AX73" s="1256"/>
      <c r="AY73" s="1256"/>
      <c r="AZ73" s="1256"/>
      <c r="BA73" s="1256"/>
      <c r="BB73" s="1256" t="s">
        <v>621</v>
      </c>
      <c r="BC73" s="1256"/>
      <c r="BD73" s="1256"/>
      <c r="BE73" s="1256"/>
      <c r="BF73" s="1256"/>
      <c r="BG73" s="1256"/>
      <c r="BH73" s="1256"/>
      <c r="BI73" s="1256"/>
      <c r="BJ73" s="1256"/>
      <c r="BK73" s="1256"/>
      <c r="BL73" s="1256"/>
      <c r="BM73" s="1256"/>
      <c r="BN73" s="1256"/>
      <c r="BO73" s="1256"/>
      <c r="BP73" s="1253">
        <v>51.6</v>
      </c>
      <c r="BQ73" s="1253"/>
      <c r="BR73" s="1253"/>
      <c r="BS73" s="1253"/>
      <c r="BT73" s="1253"/>
      <c r="BU73" s="1253"/>
      <c r="BV73" s="1253"/>
      <c r="BW73" s="1253"/>
      <c r="BX73" s="1253">
        <v>53.2</v>
      </c>
      <c r="BY73" s="1253"/>
      <c r="BZ73" s="1253"/>
      <c r="CA73" s="1253"/>
      <c r="CB73" s="1253"/>
      <c r="CC73" s="1253"/>
      <c r="CD73" s="1253"/>
      <c r="CE73" s="1253"/>
      <c r="CF73" s="1253">
        <v>57.2</v>
      </c>
      <c r="CG73" s="1253"/>
      <c r="CH73" s="1253"/>
      <c r="CI73" s="1253"/>
      <c r="CJ73" s="1253"/>
      <c r="CK73" s="1253"/>
      <c r="CL73" s="1253"/>
      <c r="CM73" s="1253"/>
      <c r="CN73" s="1253">
        <v>45.5</v>
      </c>
      <c r="CO73" s="1253"/>
      <c r="CP73" s="1253"/>
      <c r="CQ73" s="1253"/>
      <c r="CR73" s="1253"/>
      <c r="CS73" s="1253"/>
      <c r="CT73" s="1253"/>
      <c r="CU73" s="1253"/>
      <c r="CV73" s="1253">
        <v>41.7</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626</v>
      </c>
      <c r="BC75" s="1256"/>
      <c r="BD75" s="1256"/>
      <c r="BE75" s="1256"/>
      <c r="BF75" s="1256"/>
      <c r="BG75" s="1256"/>
      <c r="BH75" s="1256"/>
      <c r="BI75" s="1256"/>
      <c r="BJ75" s="1256"/>
      <c r="BK75" s="1256"/>
      <c r="BL75" s="1256"/>
      <c r="BM75" s="1256"/>
      <c r="BN75" s="1256"/>
      <c r="BO75" s="1256"/>
      <c r="BP75" s="1253">
        <v>10.199999999999999</v>
      </c>
      <c r="BQ75" s="1253"/>
      <c r="BR75" s="1253"/>
      <c r="BS75" s="1253"/>
      <c r="BT75" s="1253"/>
      <c r="BU75" s="1253"/>
      <c r="BV75" s="1253"/>
      <c r="BW75" s="1253"/>
      <c r="BX75" s="1253">
        <v>9.9</v>
      </c>
      <c r="BY75" s="1253"/>
      <c r="BZ75" s="1253"/>
      <c r="CA75" s="1253"/>
      <c r="CB75" s="1253"/>
      <c r="CC75" s="1253"/>
      <c r="CD75" s="1253"/>
      <c r="CE75" s="1253"/>
      <c r="CF75" s="1253">
        <v>9.3000000000000007</v>
      </c>
      <c r="CG75" s="1253"/>
      <c r="CH75" s="1253"/>
      <c r="CI75" s="1253"/>
      <c r="CJ75" s="1253"/>
      <c r="CK75" s="1253"/>
      <c r="CL75" s="1253"/>
      <c r="CM75" s="1253"/>
      <c r="CN75" s="1253">
        <v>8.9</v>
      </c>
      <c r="CO75" s="1253"/>
      <c r="CP75" s="1253"/>
      <c r="CQ75" s="1253"/>
      <c r="CR75" s="1253"/>
      <c r="CS75" s="1253"/>
      <c r="CT75" s="1253"/>
      <c r="CU75" s="1253"/>
      <c r="CV75" s="1253">
        <v>8.9</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623</v>
      </c>
      <c r="AO77" s="1258"/>
      <c r="AP77" s="1258"/>
      <c r="AQ77" s="1258"/>
      <c r="AR77" s="1258"/>
      <c r="AS77" s="1258"/>
      <c r="AT77" s="1258"/>
      <c r="AU77" s="1258"/>
      <c r="AV77" s="1258"/>
      <c r="AW77" s="1258"/>
      <c r="AX77" s="1258"/>
      <c r="AY77" s="1258"/>
      <c r="AZ77" s="1258"/>
      <c r="BA77" s="1258"/>
      <c r="BB77" s="1256" t="s">
        <v>621</v>
      </c>
      <c r="BC77" s="1256"/>
      <c r="BD77" s="1256"/>
      <c r="BE77" s="1256"/>
      <c r="BF77" s="1256"/>
      <c r="BG77" s="1256"/>
      <c r="BH77" s="1256"/>
      <c r="BI77" s="1256"/>
      <c r="BJ77" s="1256"/>
      <c r="BK77" s="1256"/>
      <c r="BL77" s="1256"/>
      <c r="BM77" s="1256"/>
      <c r="BN77" s="1256"/>
      <c r="BO77" s="1256"/>
      <c r="BP77" s="1253">
        <v>35.200000000000003</v>
      </c>
      <c r="BQ77" s="1253"/>
      <c r="BR77" s="1253"/>
      <c r="BS77" s="1253"/>
      <c r="BT77" s="1253"/>
      <c r="BU77" s="1253"/>
      <c r="BV77" s="1253"/>
      <c r="BW77" s="1253"/>
      <c r="BX77" s="1253">
        <v>40.4</v>
      </c>
      <c r="BY77" s="1253"/>
      <c r="BZ77" s="1253"/>
      <c r="CA77" s="1253"/>
      <c r="CB77" s="1253"/>
      <c r="CC77" s="1253"/>
      <c r="CD77" s="1253"/>
      <c r="CE77" s="1253"/>
      <c r="CF77" s="1253">
        <v>39.5</v>
      </c>
      <c r="CG77" s="1253"/>
      <c r="CH77" s="1253"/>
      <c r="CI77" s="1253"/>
      <c r="CJ77" s="1253"/>
      <c r="CK77" s="1253"/>
      <c r="CL77" s="1253"/>
      <c r="CM77" s="1253"/>
      <c r="CN77" s="1253">
        <v>19.2</v>
      </c>
      <c r="CO77" s="1253"/>
      <c r="CP77" s="1253"/>
      <c r="CQ77" s="1253"/>
      <c r="CR77" s="1253"/>
      <c r="CS77" s="1253"/>
      <c r="CT77" s="1253"/>
      <c r="CU77" s="1253"/>
      <c r="CV77" s="1253">
        <v>4</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626</v>
      </c>
      <c r="BC79" s="1256"/>
      <c r="BD79" s="1256"/>
      <c r="BE79" s="1256"/>
      <c r="BF79" s="1256"/>
      <c r="BG79" s="1256"/>
      <c r="BH79" s="1256"/>
      <c r="BI79" s="1256"/>
      <c r="BJ79" s="1256"/>
      <c r="BK79" s="1256"/>
      <c r="BL79" s="1256"/>
      <c r="BM79" s="1256"/>
      <c r="BN79" s="1256"/>
      <c r="BO79" s="1256"/>
      <c r="BP79" s="1253">
        <v>6.9</v>
      </c>
      <c r="BQ79" s="1253"/>
      <c r="BR79" s="1253"/>
      <c r="BS79" s="1253"/>
      <c r="BT79" s="1253"/>
      <c r="BU79" s="1253"/>
      <c r="BV79" s="1253"/>
      <c r="BW79" s="1253"/>
      <c r="BX79" s="1253">
        <v>7</v>
      </c>
      <c r="BY79" s="1253"/>
      <c r="BZ79" s="1253"/>
      <c r="CA79" s="1253"/>
      <c r="CB79" s="1253"/>
      <c r="CC79" s="1253"/>
      <c r="CD79" s="1253"/>
      <c r="CE79" s="1253"/>
      <c r="CF79" s="1253">
        <v>6.9</v>
      </c>
      <c r="CG79" s="1253"/>
      <c r="CH79" s="1253"/>
      <c r="CI79" s="1253"/>
      <c r="CJ79" s="1253"/>
      <c r="CK79" s="1253"/>
      <c r="CL79" s="1253"/>
      <c r="CM79" s="1253"/>
      <c r="CN79" s="1253">
        <v>8</v>
      </c>
      <c r="CO79" s="1253"/>
      <c r="CP79" s="1253"/>
      <c r="CQ79" s="1253"/>
      <c r="CR79" s="1253"/>
      <c r="CS79" s="1253"/>
      <c r="CT79" s="1253"/>
      <c r="CU79" s="1253"/>
      <c r="CV79" s="1253">
        <v>8</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Aht2hZq3/gVlU7cjFq97ppTXON7Tfr1onzqutDcK4t/hcl8GoVNIqWxGQHFlF1+XgkBRhwKEz1VFJz8zdP5o8g==" saltValue="3trBjj3ZlsHCQcwefNwV4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519</v>
      </c>
    </row>
  </sheetData>
  <sheetProtection algorithmName="SHA-512" hashValue="EP6iacv0t2TgRIRVe2P2+sJOBZ3+iSY80kTASNSorH5Pawqwq1v1AbK+AIogODRnMfxCRKPL6x6cJD0hJBQU5Q==" saltValue="TRi4VvexVtVyjdsbsp0/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519</v>
      </c>
    </row>
  </sheetData>
  <sheetProtection algorithmName="SHA-512" hashValue="wI4qIhoBuXRpR3fIm6+uOJKUGyvITHAsACNnHgpNpeIIYRzVV5bUA2kgNMeagqhoFJTq7lfhVMIunpe34BL2kQ==" saltValue="StR5/tOqnm2vPA4BbF0C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54</v>
      </c>
      <c r="E2" s="145"/>
      <c r="F2" s="146" t="s">
        <v>569</v>
      </c>
      <c r="G2" s="147"/>
      <c r="H2" s="148"/>
    </row>
    <row r="3" spans="1:8" x14ac:dyDescent="0.2">
      <c r="A3" s="144" t="s">
        <v>562</v>
      </c>
      <c r="B3" s="149"/>
      <c r="C3" s="150"/>
      <c r="D3" s="151">
        <v>103958</v>
      </c>
      <c r="E3" s="152"/>
      <c r="F3" s="153">
        <v>79245</v>
      </c>
      <c r="G3" s="154"/>
      <c r="H3" s="155"/>
    </row>
    <row r="4" spans="1:8" x14ac:dyDescent="0.2">
      <c r="A4" s="156"/>
      <c r="B4" s="157"/>
      <c r="C4" s="158"/>
      <c r="D4" s="159">
        <v>45223</v>
      </c>
      <c r="E4" s="160"/>
      <c r="F4" s="161">
        <v>40378</v>
      </c>
      <c r="G4" s="162"/>
      <c r="H4" s="163"/>
    </row>
    <row r="5" spans="1:8" x14ac:dyDescent="0.2">
      <c r="A5" s="144" t="s">
        <v>564</v>
      </c>
      <c r="B5" s="149"/>
      <c r="C5" s="150"/>
      <c r="D5" s="151">
        <v>79922</v>
      </c>
      <c r="E5" s="152"/>
      <c r="F5" s="153">
        <v>71604</v>
      </c>
      <c r="G5" s="154"/>
      <c r="H5" s="155"/>
    </row>
    <row r="6" spans="1:8" x14ac:dyDescent="0.2">
      <c r="A6" s="156"/>
      <c r="B6" s="157"/>
      <c r="C6" s="158"/>
      <c r="D6" s="159">
        <v>35752</v>
      </c>
      <c r="E6" s="160"/>
      <c r="F6" s="161">
        <v>45121</v>
      </c>
      <c r="G6" s="162"/>
      <c r="H6" s="163"/>
    </row>
    <row r="7" spans="1:8" x14ac:dyDescent="0.2">
      <c r="A7" s="144" t="s">
        <v>565</v>
      </c>
      <c r="B7" s="149"/>
      <c r="C7" s="150"/>
      <c r="D7" s="151">
        <v>77579</v>
      </c>
      <c r="E7" s="152"/>
      <c r="F7" s="153">
        <v>67009</v>
      </c>
      <c r="G7" s="154"/>
      <c r="H7" s="155"/>
    </row>
    <row r="8" spans="1:8" x14ac:dyDescent="0.2">
      <c r="A8" s="156"/>
      <c r="B8" s="157"/>
      <c r="C8" s="158"/>
      <c r="D8" s="159">
        <v>35771</v>
      </c>
      <c r="E8" s="160"/>
      <c r="F8" s="161">
        <v>43028</v>
      </c>
      <c r="G8" s="162"/>
      <c r="H8" s="163"/>
    </row>
    <row r="9" spans="1:8" x14ac:dyDescent="0.2">
      <c r="A9" s="144" t="s">
        <v>566</v>
      </c>
      <c r="B9" s="149"/>
      <c r="C9" s="150"/>
      <c r="D9" s="151">
        <v>97282</v>
      </c>
      <c r="E9" s="152"/>
      <c r="F9" s="153">
        <v>71871</v>
      </c>
      <c r="G9" s="154"/>
      <c r="H9" s="155"/>
    </row>
    <row r="10" spans="1:8" x14ac:dyDescent="0.2">
      <c r="A10" s="156"/>
      <c r="B10" s="157"/>
      <c r="C10" s="158"/>
      <c r="D10" s="159">
        <v>33458</v>
      </c>
      <c r="E10" s="160"/>
      <c r="F10" s="161">
        <v>38232</v>
      </c>
      <c r="G10" s="162"/>
      <c r="H10" s="163"/>
    </row>
    <row r="11" spans="1:8" x14ac:dyDescent="0.2">
      <c r="A11" s="144" t="s">
        <v>567</v>
      </c>
      <c r="B11" s="149"/>
      <c r="C11" s="150"/>
      <c r="D11" s="151">
        <v>62620</v>
      </c>
      <c r="E11" s="152"/>
      <c r="F11" s="153">
        <v>71807</v>
      </c>
      <c r="G11" s="154"/>
      <c r="H11" s="155"/>
    </row>
    <row r="12" spans="1:8" x14ac:dyDescent="0.2">
      <c r="A12" s="156"/>
      <c r="B12" s="157"/>
      <c r="C12" s="164"/>
      <c r="D12" s="159">
        <v>29237</v>
      </c>
      <c r="E12" s="160"/>
      <c r="F12" s="161">
        <v>37333</v>
      </c>
      <c r="G12" s="162"/>
      <c r="H12" s="163"/>
    </row>
    <row r="13" spans="1:8" x14ac:dyDescent="0.2">
      <c r="A13" s="144"/>
      <c r="B13" s="149"/>
      <c r="C13" s="165"/>
      <c r="D13" s="166">
        <v>84272</v>
      </c>
      <c r="E13" s="167"/>
      <c r="F13" s="168">
        <v>72307</v>
      </c>
      <c r="G13" s="169"/>
      <c r="H13" s="155"/>
    </row>
    <row r="14" spans="1:8" x14ac:dyDescent="0.2">
      <c r="A14" s="156"/>
      <c r="B14" s="157"/>
      <c r="C14" s="158"/>
      <c r="D14" s="159">
        <v>35888</v>
      </c>
      <c r="E14" s="160"/>
      <c r="F14" s="161">
        <v>40818</v>
      </c>
      <c r="G14" s="162"/>
      <c r="H14" s="163"/>
    </row>
    <row r="17" spans="1:11" x14ac:dyDescent="0.2">
      <c r="A17" s="140" t="s">
        <v>55</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56</v>
      </c>
      <c r="B19" s="170">
        <f>ROUND(VALUE(SUBSTITUTE(実質収支比率等に係る経年分析!F$48,"▲","-")),2)</f>
        <v>8.19</v>
      </c>
      <c r="C19" s="170">
        <f>ROUND(VALUE(SUBSTITUTE(実質収支比率等に係る経年分析!G$48,"▲","-")),2)</f>
        <v>8.8800000000000008</v>
      </c>
      <c r="D19" s="170">
        <f>ROUND(VALUE(SUBSTITUTE(実質収支比率等に係る経年分析!H$48,"▲","-")),2)</f>
        <v>9.76</v>
      </c>
      <c r="E19" s="170">
        <f>ROUND(VALUE(SUBSTITUTE(実質収支比率等に係る経年分析!I$48,"▲","-")),2)</f>
        <v>12.19</v>
      </c>
      <c r="F19" s="170">
        <f>ROUND(VALUE(SUBSTITUTE(実質収支比率等に係る経年分析!J$48,"▲","-")),2)</f>
        <v>10</v>
      </c>
    </row>
    <row r="20" spans="1:11" x14ac:dyDescent="0.2">
      <c r="A20" s="170" t="s">
        <v>57</v>
      </c>
      <c r="B20" s="170">
        <f>ROUND(VALUE(SUBSTITUTE(実質収支比率等に係る経年分析!F$47,"▲","-")),2)</f>
        <v>22.38</v>
      </c>
      <c r="C20" s="170">
        <f>ROUND(VALUE(SUBSTITUTE(実質収支比率等に係る経年分析!G$47,"▲","-")),2)</f>
        <v>17.850000000000001</v>
      </c>
      <c r="D20" s="170">
        <f>ROUND(VALUE(SUBSTITUTE(実質収支比率等に係る経年分析!H$47,"▲","-")),2)</f>
        <v>13.94</v>
      </c>
      <c r="E20" s="170">
        <f>ROUND(VALUE(SUBSTITUTE(実質収支比率等に係る経年分析!I$47,"▲","-")),2)</f>
        <v>18.37</v>
      </c>
      <c r="F20" s="170">
        <f>ROUND(VALUE(SUBSTITUTE(実質収支比率等に係る経年分析!J$47,"▲","-")),2)</f>
        <v>19.920000000000002</v>
      </c>
    </row>
    <row r="21" spans="1:11" x14ac:dyDescent="0.2">
      <c r="A21" s="170" t="s">
        <v>58</v>
      </c>
      <c r="B21" s="170">
        <f>IF(ISNUMBER(VALUE(SUBSTITUTE(実質収支比率等に係る経年分析!F$49,"▲","-"))),ROUND(VALUE(SUBSTITUTE(実質収支比率等に係る経年分析!F$49,"▲","-")),2),NA())</f>
        <v>1.57</v>
      </c>
      <c r="C21" s="170">
        <f>IF(ISNUMBER(VALUE(SUBSTITUTE(実質収支比率等に係る経年分析!G$49,"▲","-"))),ROUND(VALUE(SUBSTITUTE(実質収支比率等に係る経年分析!G$49,"▲","-")),2),NA())</f>
        <v>-4.2300000000000004</v>
      </c>
      <c r="D21" s="170">
        <f>IF(ISNUMBER(VALUE(SUBSTITUTE(実質収支比率等に係る経年分析!H$49,"▲","-"))),ROUND(VALUE(SUBSTITUTE(実質収支比率等に係る経年分析!H$49,"▲","-")),2),NA())</f>
        <v>-2.4700000000000002</v>
      </c>
      <c r="E21" s="170">
        <f>IF(ISNUMBER(VALUE(SUBSTITUTE(実質収支比率等に係る経年分析!I$49,"▲","-"))),ROUND(VALUE(SUBSTITUTE(実質収支比率等に係る経年分析!I$49,"▲","-")),2),NA())</f>
        <v>7.59</v>
      </c>
      <c r="F21" s="170">
        <f>IF(ISNUMBER(VALUE(SUBSTITUTE(実質収支比率等に係る経年分析!J$49,"▲","-"))),ROUND(VALUE(SUBSTITUTE(実質収支比率等に係る経年分析!J$49,"▲","-")),2),NA())</f>
        <v>-1.74</v>
      </c>
    </row>
    <row r="24" spans="1:11" x14ac:dyDescent="0.2">
      <c r="A24" s="140" t="s">
        <v>59</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60</v>
      </c>
      <c r="C26" s="171" t="s">
        <v>61</v>
      </c>
      <c r="D26" s="171" t="s">
        <v>60</v>
      </c>
      <c r="E26" s="171" t="s">
        <v>61</v>
      </c>
      <c r="F26" s="171" t="s">
        <v>60</v>
      </c>
      <c r="G26" s="171" t="s">
        <v>61</v>
      </c>
      <c r="H26" s="171" t="s">
        <v>60</v>
      </c>
      <c r="I26" s="171" t="s">
        <v>61</v>
      </c>
      <c r="J26" s="171" t="s">
        <v>60</v>
      </c>
      <c r="K26" s="171" t="s">
        <v>61</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1.85</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0.23</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0.05</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1.01</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0.01</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国民健康保険特別会計（直営診療施設勘定）</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2">
      <c r="A30" s="171" t="str">
        <f>IF(連結実質赤字比率に係る赤字・黒字の構成分析!C$40="",NA(),連結実質赤字比率に係る赤字・黒字の構成分析!C$40)</f>
        <v>佐勢ノ宮住宅団地造成事業特別会計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0.1</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0.1</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0.1</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0.1</v>
      </c>
    </row>
    <row r="31" spans="1:11" x14ac:dyDescent="0.2">
      <c r="A31" s="171" t="str">
        <f>IF(連結実質赤字比率に係る赤字・黒字の構成分析!C$39="",NA(),連結実質赤字比率に係る赤字・黒字の構成分析!C$39)</f>
        <v>工業団地造成事業会計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0.01</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0.02</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0.56999999999999995</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0.78</v>
      </c>
    </row>
    <row r="32" spans="1:11" x14ac:dyDescent="0.2">
      <c r="A32" s="171" t="str">
        <f>IF(連結実質赤字比率に係る赤字・黒字の構成分析!C$38="",NA(),連結実質赤字比率に係る赤字・黒字の構成分析!C$38)</f>
        <v>国民健康保険特別会計（事業勘定）</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0.89</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0.6</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1.1200000000000001</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0.93</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0.88</v>
      </c>
    </row>
    <row r="33" spans="1:16" x14ac:dyDescent="0.2">
      <c r="A33" s="171" t="str">
        <f>IF(連結実質赤字比率に係る赤字・黒字の構成分析!C$37="",NA(),連結実質赤字比率に係る赤字・黒字の構成分析!C$37)</f>
        <v>介護保険特別会計</v>
      </c>
      <c r="B33" s="171" t="e">
        <f>IF(ROUND(VALUE(SUBSTITUTE(連結実質赤字比率に係る赤字・黒字の構成分析!F$37,"▲", "-")), 2) &lt; 0, ABS(ROUND(VALUE(SUBSTITUTE(連結実質赤字比率に係る赤字・黒字の構成分析!F$37,"▲", "-")), 2)), NA())</f>
        <v>#VALUE!</v>
      </c>
      <c r="C33" s="171" t="e">
        <f>IF(ROUND(VALUE(SUBSTITUTE(連結実質赤字比率に係る赤字・黒字の構成分析!F$37,"▲", "-")), 2) &gt;= 0, ABS(ROUND(VALUE(SUBSTITUTE(連結実質赤字比率に係る赤字・黒字の構成分析!F$37,"▲", "-")), 2)), NA())</f>
        <v>#VALUE!</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1.94</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2.97</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2.21</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2.2000000000000002</v>
      </c>
    </row>
    <row r="34" spans="1:16" x14ac:dyDescent="0.2">
      <c r="A34" s="171" t="str">
        <f>IF(連結実質赤字比率に係る赤字・黒字の構成分析!C$36="",NA(),連結実質赤字比率に係る赤字・黒字の構成分析!C$36)</f>
        <v>下水道事業会計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5.25</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4.68</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3.96</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3.15</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2.52</v>
      </c>
    </row>
    <row r="35" spans="1:16" x14ac:dyDescent="0.2">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8.18</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8.8800000000000008</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9.76</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12.18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9.99</v>
      </c>
    </row>
    <row r="36" spans="1:16" x14ac:dyDescent="0.2">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16.02</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17.37</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18.23</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17.37</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17.7</v>
      </c>
    </row>
    <row r="39" spans="1:16" x14ac:dyDescent="0.2">
      <c r="A39" s="140" t="s">
        <v>62</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
      <c r="A42" s="172" t="s">
        <v>65</v>
      </c>
      <c r="B42" s="172"/>
      <c r="C42" s="172"/>
      <c r="D42" s="172">
        <f>'実質公債費比率（分子）の構造'!K$52</f>
        <v>2936</v>
      </c>
      <c r="E42" s="172"/>
      <c r="F42" s="172"/>
      <c r="G42" s="172">
        <f>'実質公債費比率（分子）の構造'!L$52</f>
        <v>2844</v>
      </c>
      <c r="H42" s="172"/>
      <c r="I42" s="172"/>
      <c r="J42" s="172">
        <f>'実質公債費比率（分子）の構造'!M$52</f>
        <v>2887</v>
      </c>
      <c r="K42" s="172"/>
      <c r="L42" s="172"/>
      <c r="M42" s="172">
        <f>'実質公債費比率（分子）の構造'!N$52</f>
        <v>2845</v>
      </c>
      <c r="N42" s="172"/>
      <c r="O42" s="172"/>
      <c r="P42" s="172">
        <f>'実質公債費比率（分子）の構造'!O$52</f>
        <v>2829</v>
      </c>
    </row>
    <row r="43" spans="1:16" x14ac:dyDescent="0.2">
      <c r="A43" s="172" t="s">
        <v>66</v>
      </c>
      <c r="B43" s="172">
        <f>'実質公債費比率（分子）の構造'!K$51</f>
        <v>0</v>
      </c>
      <c r="C43" s="172"/>
      <c r="D43" s="172"/>
      <c r="E43" s="172">
        <f>'実質公債費比率（分子）の構造'!L$51</f>
        <v>0</v>
      </c>
      <c r="F43" s="172"/>
      <c r="G43" s="172"/>
      <c r="H43" s="172">
        <f>'実質公債費比率（分子）の構造'!M$51</f>
        <v>0</v>
      </c>
      <c r="I43" s="172"/>
      <c r="J43" s="172"/>
      <c r="K43" s="172">
        <f>'実質公債費比率（分子）の構造'!N$51</f>
        <v>0</v>
      </c>
      <c r="L43" s="172"/>
      <c r="M43" s="172"/>
      <c r="N43" s="172">
        <f>'実質公債費比率（分子）の構造'!O$51</f>
        <v>1</v>
      </c>
      <c r="O43" s="172"/>
      <c r="P43" s="172"/>
    </row>
    <row r="44" spans="1:16" x14ac:dyDescent="0.2">
      <c r="A44" s="172" t="s">
        <v>67</v>
      </c>
      <c r="B44" s="172">
        <f>'実質公債費比率（分子）の構造'!K$50</f>
        <v>250</v>
      </c>
      <c r="C44" s="172"/>
      <c r="D44" s="172"/>
      <c r="E44" s="172">
        <f>'実質公債費比率（分子）の構造'!L$50</f>
        <v>219</v>
      </c>
      <c r="F44" s="172"/>
      <c r="G44" s="172"/>
      <c r="H44" s="172">
        <f>'実質公債費比率（分子）の構造'!M$50</f>
        <v>191</v>
      </c>
      <c r="I44" s="172"/>
      <c r="J44" s="172"/>
      <c r="K44" s="172">
        <f>'実質公債費比率（分子）の構造'!N$50</f>
        <v>158</v>
      </c>
      <c r="L44" s="172"/>
      <c r="M44" s="172"/>
      <c r="N44" s="172">
        <f>'実質公債費比率（分子）の構造'!O$50</f>
        <v>132</v>
      </c>
      <c r="O44" s="172"/>
      <c r="P44" s="172"/>
    </row>
    <row r="45" spans="1:16" x14ac:dyDescent="0.2">
      <c r="A45" s="172" t="s">
        <v>68</v>
      </c>
      <c r="B45" s="172">
        <f>'実質公債費比率（分子）の構造'!K$49</f>
        <v>307</v>
      </c>
      <c r="C45" s="172"/>
      <c r="D45" s="172"/>
      <c r="E45" s="172">
        <f>'実質公債費比率（分子）の構造'!L$49</f>
        <v>209</v>
      </c>
      <c r="F45" s="172"/>
      <c r="G45" s="172"/>
      <c r="H45" s="172">
        <f>'実質公債費比率（分子）の構造'!M$49</f>
        <v>116</v>
      </c>
      <c r="I45" s="172"/>
      <c r="J45" s="172"/>
      <c r="K45" s="172">
        <f>'実質公債費比率（分子）の構造'!N$49</f>
        <v>109</v>
      </c>
      <c r="L45" s="172"/>
      <c r="M45" s="172"/>
      <c r="N45" s="172">
        <f>'実質公債費比率（分子）の構造'!O$49</f>
        <v>113</v>
      </c>
      <c r="O45" s="172"/>
      <c r="P45" s="172"/>
    </row>
    <row r="46" spans="1:16" x14ac:dyDescent="0.2">
      <c r="A46" s="172" t="s">
        <v>69</v>
      </c>
      <c r="B46" s="172">
        <f>'実質公債費比率（分子）の構造'!K$48</f>
        <v>630</v>
      </c>
      <c r="C46" s="172"/>
      <c r="D46" s="172"/>
      <c r="E46" s="172">
        <f>'実質公債費比率（分子）の構造'!L$48</f>
        <v>640</v>
      </c>
      <c r="F46" s="172"/>
      <c r="G46" s="172"/>
      <c r="H46" s="172">
        <f>'実質公債費比率（分子）の構造'!M$48</f>
        <v>623</v>
      </c>
      <c r="I46" s="172"/>
      <c r="J46" s="172"/>
      <c r="K46" s="172">
        <f>'実質公債費比率（分子）の構造'!N$48</f>
        <v>615</v>
      </c>
      <c r="L46" s="172"/>
      <c r="M46" s="172"/>
      <c r="N46" s="172">
        <f>'実質公債費比率（分子）の構造'!O$48</f>
        <v>632</v>
      </c>
      <c r="O46" s="172"/>
      <c r="P46" s="172"/>
    </row>
    <row r="47" spans="1:16" x14ac:dyDescent="0.2">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72</v>
      </c>
      <c r="B49" s="172">
        <f>'実質公債費比率（分子）の構造'!K$45</f>
        <v>3107</v>
      </c>
      <c r="C49" s="172"/>
      <c r="D49" s="172"/>
      <c r="E49" s="172">
        <f>'実質公債費比率（分子）の構造'!L$45</f>
        <v>3121</v>
      </c>
      <c r="F49" s="172"/>
      <c r="G49" s="172"/>
      <c r="H49" s="172">
        <f>'実質公債費比率（分子）の構造'!M$45</f>
        <v>3178</v>
      </c>
      <c r="I49" s="172"/>
      <c r="J49" s="172"/>
      <c r="K49" s="172">
        <f>'実質公債費比率（分子）の構造'!N$45</f>
        <v>3215</v>
      </c>
      <c r="L49" s="172"/>
      <c r="M49" s="172"/>
      <c r="N49" s="172">
        <f>'実質公債費比率（分子）の構造'!O$45</f>
        <v>3314</v>
      </c>
      <c r="O49" s="172"/>
      <c r="P49" s="172"/>
    </row>
    <row r="50" spans="1:16" x14ac:dyDescent="0.2">
      <c r="A50" s="172" t="s">
        <v>73</v>
      </c>
      <c r="B50" s="172" t="e">
        <f>NA()</f>
        <v>#N/A</v>
      </c>
      <c r="C50" s="172">
        <f>IF(ISNUMBER('実質公債費比率（分子）の構造'!K$53),'実質公債費比率（分子）の構造'!K$53,NA())</f>
        <v>1358</v>
      </c>
      <c r="D50" s="172" t="e">
        <f>NA()</f>
        <v>#N/A</v>
      </c>
      <c r="E50" s="172" t="e">
        <f>NA()</f>
        <v>#N/A</v>
      </c>
      <c r="F50" s="172">
        <f>IF(ISNUMBER('実質公債費比率（分子）の構造'!L$53),'実質公債費比率（分子）の構造'!L$53,NA())</f>
        <v>1345</v>
      </c>
      <c r="G50" s="172" t="e">
        <f>NA()</f>
        <v>#N/A</v>
      </c>
      <c r="H50" s="172" t="e">
        <f>NA()</f>
        <v>#N/A</v>
      </c>
      <c r="I50" s="172">
        <f>IF(ISNUMBER('実質公債費比率（分子）の構造'!M$53),'実質公債費比率（分子）の構造'!M$53,NA())</f>
        <v>1221</v>
      </c>
      <c r="J50" s="172" t="e">
        <f>NA()</f>
        <v>#N/A</v>
      </c>
      <c r="K50" s="172" t="e">
        <f>NA()</f>
        <v>#N/A</v>
      </c>
      <c r="L50" s="172">
        <f>IF(ISNUMBER('実質公債費比率（分子）の構造'!N$53),'実質公債費比率（分子）の構造'!N$53,NA())</f>
        <v>1252</v>
      </c>
      <c r="M50" s="172" t="e">
        <f>NA()</f>
        <v>#N/A</v>
      </c>
      <c r="N50" s="172" t="e">
        <f>NA()</f>
        <v>#N/A</v>
      </c>
      <c r="O50" s="172">
        <f>IF(ISNUMBER('実質公債費比率（分子）の構造'!O$53),'実質公債費比率（分子）の構造'!O$53,NA())</f>
        <v>1363</v>
      </c>
      <c r="P50" s="172" t="e">
        <f>NA()</f>
        <v>#N/A</v>
      </c>
    </row>
    <row r="53" spans="1:16" x14ac:dyDescent="0.2">
      <c r="A53" s="140" t="s">
        <v>74</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
      <c r="A56" s="171" t="s">
        <v>45</v>
      </c>
      <c r="B56" s="171"/>
      <c r="C56" s="171"/>
      <c r="D56" s="171">
        <f>'将来負担比率（分子）の構造'!I$52</f>
        <v>29458</v>
      </c>
      <c r="E56" s="171"/>
      <c r="F56" s="171"/>
      <c r="G56" s="171">
        <f>'将来負担比率（分子）の構造'!J$52</f>
        <v>28741</v>
      </c>
      <c r="H56" s="171"/>
      <c r="I56" s="171"/>
      <c r="J56" s="171">
        <f>'将来負担比率（分子）の構造'!K$52</f>
        <v>28456</v>
      </c>
      <c r="K56" s="171"/>
      <c r="L56" s="171"/>
      <c r="M56" s="171">
        <f>'将来負担比率（分子）の構造'!L$52</f>
        <v>28083</v>
      </c>
      <c r="N56" s="171"/>
      <c r="O56" s="171"/>
      <c r="P56" s="171">
        <f>'将来負担比率（分子）の構造'!M$52</f>
        <v>27665</v>
      </c>
    </row>
    <row r="57" spans="1:16" x14ac:dyDescent="0.2">
      <c r="A57" s="171" t="s">
        <v>44</v>
      </c>
      <c r="B57" s="171"/>
      <c r="C57" s="171"/>
      <c r="D57" s="171">
        <f>'将来負担比率（分子）の構造'!I$51</f>
        <v>656</v>
      </c>
      <c r="E57" s="171"/>
      <c r="F57" s="171"/>
      <c r="G57" s="171">
        <f>'将来負担比率（分子）の構造'!J$51</f>
        <v>582</v>
      </c>
      <c r="H57" s="171"/>
      <c r="I57" s="171"/>
      <c r="J57" s="171">
        <f>'将来負担比率（分子）の構造'!K$51</f>
        <v>508</v>
      </c>
      <c r="K57" s="171"/>
      <c r="L57" s="171"/>
      <c r="M57" s="171">
        <f>'将来負担比率（分子）の構造'!L$51</f>
        <v>452</v>
      </c>
      <c r="N57" s="171"/>
      <c r="O57" s="171"/>
      <c r="P57" s="171">
        <f>'将来負担比率（分子）の構造'!M$51</f>
        <v>420</v>
      </c>
    </row>
    <row r="58" spans="1:16" x14ac:dyDescent="0.2">
      <c r="A58" s="171" t="s">
        <v>43</v>
      </c>
      <c r="B58" s="171"/>
      <c r="C58" s="171"/>
      <c r="D58" s="171">
        <f>'将来負担比率（分子）の構造'!I$50</f>
        <v>9310</v>
      </c>
      <c r="E58" s="171"/>
      <c r="F58" s="171"/>
      <c r="G58" s="171">
        <f>'将来負担比率（分子）の構造'!J$50</f>
        <v>8597</v>
      </c>
      <c r="H58" s="171"/>
      <c r="I58" s="171"/>
      <c r="J58" s="171">
        <f>'将来負担比率（分子）の構造'!K$50</f>
        <v>7867</v>
      </c>
      <c r="K58" s="171"/>
      <c r="L58" s="171"/>
      <c r="M58" s="171">
        <f>'将来負担比率（分子）の構造'!L$50</f>
        <v>9255</v>
      </c>
      <c r="N58" s="171"/>
      <c r="O58" s="171"/>
      <c r="P58" s="171">
        <f>'将来負担比率（分子）の構造'!M$50</f>
        <v>9476</v>
      </c>
    </row>
    <row r="59" spans="1:16" x14ac:dyDescent="0.2">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37</v>
      </c>
      <c r="B62" s="171">
        <f>'将来負担比率（分子）の構造'!I$45</f>
        <v>3825</v>
      </c>
      <c r="C62" s="171"/>
      <c r="D62" s="171"/>
      <c r="E62" s="171">
        <f>'将来負担比率（分子）の構造'!J$45</f>
        <v>3580</v>
      </c>
      <c r="F62" s="171"/>
      <c r="G62" s="171"/>
      <c r="H62" s="171">
        <f>'将来負担比率（分子）の構造'!K$45</f>
        <v>3289</v>
      </c>
      <c r="I62" s="171"/>
      <c r="J62" s="171"/>
      <c r="K62" s="171">
        <f>'将来負担比率（分子）の構造'!L$45</f>
        <v>3193</v>
      </c>
      <c r="L62" s="171"/>
      <c r="M62" s="171"/>
      <c r="N62" s="171">
        <f>'将来負担比率（分子）の構造'!M$45</f>
        <v>3148</v>
      </c>
      <c r="O62" s="171"/>
      <c r="P62" s="171"/>
    </row>
    <row r="63" spans="1:16" x14ac:dyDescent="0.2">
      <c r="A63" s="171" t="s">
        <v>36</v>
      </c>
      <c r="B63" s="171">
        <f>'将来負担比率（分子）の構造'!I$44</f>
        <v>1070</v>
      </c>
      <c r="C63" s="171"/>
      <c r="D63" s="171"/>
      <c r="E63" s="171">
        <f>'将来負担比率（分子）の構造'!J$44</f>
        <v>860</v>
      </c>
      <c r="F63" s="171"/>
      <c r="G63" s="171"/>
      <c r="H63" s="171">
        <f>'将来負担比率（分子）の構造'!K$44</f>
        <v>922</v>
      </c>
      <c r="I63" s="171"/>
      <c r="J63" s="171"/>
      <c r="K63" s="171">
        <f>'将来負担比率（分子）の構造'!L$44</f>
        <v>834</v>
      </c>
      <c r="L63" s="171"/>
      <c r="M63" s="171"/>
      <c r="N63" s="171">
        <f>'将来負担比率（分子）の構造'!M$44</f>
        <v>742</v>
      </c>
      <c r="O63" s="171"/>
      <c r="P63" s="171"/>
    </row>
    <row r="64" spans="1:16" x14ac:dyDescent="0.2">
      <c r="A64" s="171" t="s">
        <v>35</v>
      </c>
      <c r="B64" s="171">
        <f>'将来負担比率（分子）の構造'!I$43</f>
        <v>8004</v>
      </c>
      <c r="C64" s="171"/>
      <c r="D64" s="171"/>
      <c r="E64" s="171">
        <f>'将来負担比率（分子）の構造'!J$43</f>
        <v>7501</v>
      </c>
      <c r="F64" s="171"/>
      <c r="G64" s="171"/>
      <c r="H64" s="171">
        <f>'将来負担比率（分子）の構造'!K$43</f>
        <v>7239</v>
      </c>
      <c r="I64" s="171"/>
      <c r="J64" s="171"/>
      <c r="K64" s="171">
        <f>'将来負担比率（分子）の構造'!L$43</f>
        <v>6465</v>
      </c>
      <c r="L64" s="171"/>
      <c r="M64" s="171"/>
      <c r="N64" s="171">
        <f>'将来負担比率（分子）の構造'!M$43</f>
        <v>6455</v>
      </c>
      <c r="O64" s="171"/>
      <c r="P64" s="171"/>
    </row>
    <row r="65" spans="1:16" x14ac:dyDescent="0.2">
      <c r="A65" s="171" t="s">
        <v>34</v>
      </c>
      <c r="B65" s="171">
        <f>'将来負担比率（分子）の構造'!I$42</f>
        <v>913</v>
      </c>
      <c r="C65" s="171"/>
      <c r="D65" s="171"/>
      <c r="E65" s="171">
        <f>'将来負担比率（分子）の構造'!J$42</f>
        <v>710</v>
      </c>
      <c r="F65" s="171"/>
      <c r="G65" s="171"/>
      <c r="H65" s="171">
        <f>'将来負担比率（分子）の構造'!K$42</f>
        <v>540</v>
      </c>
      <c r="I65" s="171"/>
      <c r="J65" s="171"/>
      <c r="K65" s="171">
        <f>'将来負担比率（分子）の構造'!L$42</f>
        <v>410</v>
      </c>
      <c r="L65" s="171"/>
      <c r="M65" s="171"/>
      <c r="N65" s="171">
        <f>'将来負担比率（分子）の構造'!M$42</f>
        <v>300</v>
      </c>
      <c r="O65" s="171"/>
      <c r="P65" s="171"/>
    </row>
    <row r="66" spans="1:16" x14ac:dyDescent="0.2">
      <c r="A66" s="171" t="s">
        <v>33</v>
      </c>
      <c r="B66" s="171">
        <f>'将来負担比率（分子）の構造'!I$41</f>
        <v>32829</v>
      </c>
      <c r="C66" s="171"/>
      <c r="D66" s="171"/>
      <c r="E66" s="171">
        <f>'将来負担比率（分子）の構造'!J$41</f>
        <v>32637</v>
      </c>
      <c r="F66" s="171"/>
      <c r="G66" s="171"/>
      <c r="H66" s="171">
        <f>'将来負担比率（分子）の構造'!K$41</f>
        <v>32943</v>
      </c>
      <c r="I66" s="171"/>
      <c r="J66" s="171"/>
      <c r="K66" s="171">
        <f>'将来負担比率（分子）の構造'!L$41</f>
        <v>33589</v>
      </c>
      <c r="L66" s="171"/>
      <c r="M66" s="171"/>
      <c r="N66" s="171">
        <f>'将来負担比率（分子）の構造'!M$41</f>
        <v>32800</v>
      </c>
      <c r="O66" s="171"/>
      <c r="P66" s="171"/>
    </row>
    <row r="67" spans="1:16" x14ac:dyDescent="0.2">
      <c r="A67" s="171" t="s">
        <v>77</v>
      </c>
      <c r="B67" s="171" t="e">
        <f>NA()</f>
        <v>#N/A</v>
      </c>
      <c r="C67" s="171">
        <f>IF(ISNUMBER('将来負担比率（分子）の構造'!I$53), IF('将来負担比率（分子）の構造'!I$53 &lt; 0, 0, '将来負担比率（分子）の構造'!I$53), NA())</f>
        <v>7216</v>
      </c>
      <c r="D67" s="171" t="e">
        <f>NA()</f>
        <v>#N/A</v>
      </c>
      <c r="E67" s="171" t="e">
        <f>NA()</f>
        <v>#N/A</v>
      </c>
      <c r="F67" s="171">
        <f>IF(ISNUMBER('将来負担比率（分子）の構造'!J$53), IF('将来負担比率（分子）の構造'!J$53 &lt; 0, 0, '将来負担比率（分子）の構造'!J$53), NA())</f>
        <v>7370</v>
      </c>
      <c r="G67" s="171" t="e">
        <f>NA()</f>
        <v>#N/A</v>
      </c>
      <c r="H67" s="171" t="e">
        <f>NA()</f>
        <v>#N/A</v>
      </c>
      <c r="I67" s="171">
        <f>IF(ISNUMBER('将来負担比率（分子）の構造'!K$53), IF('将来負担比率（分子）の構造'!K$53 &lt; 0, 0, '将来負担比率（分子）の構造'!K$53), NA())</f>
        <v>8103</v>
      </c>
      <c r="J67" s="171" t="e">
        <f>NA()</f>
        <v>#N/A</v>
      </c>
      <c r="K67" s="171" t="e">
        <f>NA()</f>
        <v>#N/A</v>
      </c>
      <c r="L67" s="171">
        <f>IF(ISNUMBER('将来負担比率（分子）の構造'!L$53), IF('将来負担比率（分子）の構造'!L$53 &lt; 0, 0, '将来負担比率（分子）の構造'!L$53), NA())</f>
        <v>6701</v>
      </c>
      <c r="M67" s="171" t="e">
        <f>NA()</f>
        <v>#N/A</v>
      </c>
      <c r="N67" s="171" t="e">
        <f>NA()</f>
        <v>#N/A</v>
      </c>
      <c r="O67" s="171">
        <f>IF(ISNUMBER('将来負担比率（分子）の構造'!M$53), IF('将来負担比率（分子）の構造'!M$53 &lt; 0, 0, '将来負担比率（分子）の構造'!M$53), NA())</f>
        <v>5884</v>
      </c>
      <c r="P67" s="171" t="e">
        <f>NA()</f>
        <v>#N/A</v>
      </c>
    </row>
    <row r="70" spans="1:16" x14ac:dyDescent="0.2">
      <c r="A70" s="173" t="s">
        <v>78</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79</v>
      </c>
      <c r="B72" s="175">
        <f>基金残高に係る経年分析!F55</f>
        <v>2364</v>
      </c>
      <c r="C72" s="175">
        <f>基金残高に係る経年分析!G55</f>
        <v>3214</v>
      </c>
      <c r="D72" s="175">
        <f>基金残高に係る経年分析!H55</f>
        <v>3364</v>
      </c>
    </row>
    <row r="73" spans="1:16" x14ac:dyDescent="0.2">
      <c r="A73" s="174" t="s">
        <v>80</v>
      </c>
      <c r="B73" s="175">
        <f>基金残高に係る経年分析!F56</f>
        <v>1839</v>
      </c>
      <c r="C73" s="175">
        <f>基金残高に係る経年分析!G56</f>
        <v>2075</v>
      </c>
      <c r="D73" s="175">
        <f>基金残高に係る経年分析!H56</f>
        <v>2075</v>
      </c>
    </row>
    <row r="74" spans="1:16" x14ac:dyDescent="0.2">
      <c r="A74" s="174" t="s">
        <v>81</v>
      </c>
      <c r="B74" s="175">
        <f>基金残高に係る経年分析!F57</f>
        <v>2043</v>
      </c>
      <c r="C74" s="175">
        <f>基金残高に係る経年分析!G57</f>
        <v>2067</v>
      </c>
      <c r="D74" s="175">
        <f>基金残高に係る経年分析!H57</f>
        <v>1899</v>
      </c>
    </row>
  </sheetData>
  <sheetProtection algorithmName="SHA-512" hashValue="H65QqQYHCzkljbT9Rcx7SD0pjU2ZALEEoppCHDTUKnceYrcjydidYfEjVMzGbp2FBks4LbCw9zRhJAwl0Jk5mg==" saltValue="ZbXQSuQcLEAqy6AvROEt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215</v>
      </c>
      <c r="DI1" s="639"/>
      <c r="DJ1" s="639"/>
      <c r="DK1" s="639"/>
      <c r="DL1" s="639"/>
      <c r="DM1" s="639"/>
      <c r="DN1" s="640"/>
      <c r="DO1" s="210"/>
      <c r="DP1" s="638" t="s">
        <v>216</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2">
      <c r="B2" s="211" t="s">
        <v>217</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228</v>
      </c>
      <c r="C5" s="646"/>
      <c r="D5" s="646"/>
      <c r="E5" s="646"/>
      <c r="F5" s="646"/>
      <c r="G5" s="646"/>
      <c r="H5" s="646"/>
      <c r="I5" s="646"/>
      <c r="J5" s="646"/>
      <c r="K5" s="646"/>
      <c r="L5" s="646"/>
      <c r="M5" s="646"/>
      <c r="N5" s="646"/>
      <c r="O5" s="646"/>
      <c r="P5" s="646"/>
      <c r="Q5" s="647"/>
      <c r="R5" s="648">
        <v>6801440</v>
      </c>
      <c r="S5" s="649"/>
      <c r="T5" s="649"/>
      <c r="U5" s="649"/>
      <c r="V5" s="649"/>
      <c r="W5" s="649"/>
      <c r="X5" s="649"/>
      <c r="Y5" s="650"/>
      <c r="Z5" s="651">
        <v>20.2</v>
      </c>
      <c r="AA5" s="651"/>
      <c r="AB5" s="651"/>
      <c r="AC5" s="651"/>
      <c r="AD5" s="652">
        <v>6801440</v>
      </c>
      <c r="AE5" s="652"/>
      <c r="AF5" s="652"/>
      <c r="AG5" s="652"/>
      <c r="AH5" s="652"/>
      <c r="AI5" s="652"/>
      <c r="AJ5" s="652"/>
      <c r="AK5" s="652"/>
      <c r="AL5" s="653">
        <v>40.200000000000003</v>
      </c>
      <c r="AM5" s="654"/>
      <c r="AN5" s="654"/>
      <c r="AO5" s="655"/>
      <c r="AP5" s="645" t="s">
        <v>229</v>
      </c>
      <c r="AQ5" s="646"/>
      <c r="AR5" s="646"/>
      <c r="AS5" s="646"/>
      <c r="AT5" s="646"/>
      <c r="AU5" s="646"/>
      <c r="AV5" s="646"/>
      <c r="AW5" s="646"/>
      <c r="AX5" s="646"/>
      <c r="AY5" s="646"/>
      <c r="AZ5" s="646"/>
      <c r="BA5" s="646"/>
      <c r="BB5" s="646"/>
      <c r="BC5" s="646"/>
      <c r="BD5" s="646"/>
      <c r="BE5" s="646"/>
      <c r="BF5" s="647"/>
      <c r="BG5" s="659">
        <v>6781391</v>
      </c>
      <c r="BH5" s="660"/>
      <c r="BI5" s="660"/>
      <c r="BJ5" s="660"/>
      <c r="BK5" s="660"/>
      <c r="BL5" s="660"/>
      <c r="BM5" s="660"/>
      <c r="BN5" s="661"/>
      <c r="BO5" s="662">
        <v>99.7</v>
      </c>
      <c r="BP5" s="662"/>
      <c r="BQ5" s="662"/>
      <c r="BR5" s="662"/>
      <c r="BS5" s="663">
        <v>137546</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2">
      <c r="B6" s="656" t="s">
        <v>233</v>
      </c>
      <c r="C6" s="657"/>
      <c r="D6" s="657"/>
      <c r="E6" s="657"/>
      <c r="F6" s="657"/>
      <c r="G6" s="657"/>
      <c r="H6" s="657"/>
      <c r="I6" s="657"/>
      <c r="J6" s="657"/>
      <c r="K6" s="657"/>
      <c r="L6" s="657"/>
      <c r="M6" s="657"/>
      <c r="N6" s="657"/>
      <c r="O6" s="657"/>
      <c r="P6" s="657"/>
      <c r="Q6" s="658"/>
      <c r="R6" s="659">
        <v>456098</v>
      </c>
      <c r="S6" s="660"/>
      <c r="T6" s="660"/>
      <c r="U6" s="660"/>
      <c r="V6" s="660"/>
      <c r="W6" s="660"/>
      <c r="X6" s="660"/>
      <c r="Y6" s="661"/>
      <c r="Z6" s="662">
        <v>1.4</v>
      </c>
      <c r="AA6" s="662"/>
      <c r="AB6" s="662"/>
      <c r="AC6" s="662"/>
      <c r="AD6" s="663">
        <v>456098</v>
      </c>
      <c r="AE6" s="663"/>
      <c r="AF6" s="663"/>
      <c r="AG6" s="663"/>
      <c r="AH6" s="663"/>
      <c r="AI6" s="663"/>
      <c r="AJ6" s="663"/>
      <c r="AK6" s="663"/>
      <c r="AL6" s="664">
        <v>2.7</v>
      </c>
      <c r="AM6" s="665"/>
      <c r="AN6" s="665"/>
      <c r="AO6" s="666"/>
      <c r="AP6" s="656" t="s">
        <v>234</v>
      </c>
      <c r="AQ6" s="657"/>
      <c r="AR6" s="657"/>
      <c r="AS6" s="657"/>
      <c r="AT6" s="657"/>
      <c r="AU6" s="657"/>
      <c r="AV6" s="657"/>
      <c r="AW6" s="657"/>
      <c r="AX6" s="657"/>
      <c r="AY6" s="657"/>
      <c r="AZ6" s="657"/>
      <c r="BA6" s="657"/>
      <c r="BB6" s="657"/>
      <c r="BC6" s="657"/>
      <c r="BD6" s="657"/>
      <c r="BE6" s="657"/>
      <c r="BF6" s="658"/>
      <c r="BG6" s="659">
        <v>6781391</v>
      </c>
      <c r="BH6" s="660"/>
      <c r="BI6" s="660"/>
      <c r="BJ6" s="660"/>
      <c r="BK6" s="660"/>
      <c r="BL6" s="660"/>
      <c r="BM6" s="660"/>
      <c r="BN6" s="661"/>
      <c r="BO6" s="662">
        <v>99.7</v>
      </c>
      <c r="BP6" s="662"/>
      <c r="BQ6" s="662"/>
      <c r="BR6" s="662"/>
      <c r="BS6" s="663">
        <v>137546</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226319</v>
      </c>
      <c r="CS6" s="660"/>
      <c r="CT6" s="660"/>
      <c r="CU6" s="660"/>
      <c r="CV6" s="660"/>
      <c r="CW6" s="660"/>
      <c r="CX6" s="660"/>
      <c r="CY6" s="661"/>
      <c r="CZ6" s="653">
        <v>0.7</v>
      </c>
      <c r="DA6" s="654"/>
      <c r="DB6" s="654"/>
      <c r="DC6" s="670"/>
      <c r="DD6" s="668" t="s">
        <v>131</v>
      </c>
      <c r="DE6" s="660"/>
      <c r="DF6" s="660"/>
      <c r="DG6" s="660"/>
      <c r="DH6" s="660"/>
      <c r="DI6" s="660"/>
      <c r="DJ6" s="660"/>
      <c r="DK6" s="660"/>
      <c r="DL6" s="660"/>
      <c r="DM6" s="660"/>
      <c r="DN6" s="660"/>
      <c r="DO6" s="660"/>
      <c r="DP6" s="661"/>
      <c r="DQ6" s="668">
        <v>226319</v>
      </c>
      <c r="DR6" s="660"/>
      <c r="DS6" s="660"/>
      <c r="DT6" s="660"/>
      <c r="DU6" s="660"/>
      <c r="DV6" s="660"/>
      <c r="DW6" s="660"/>
      <c r="DX6" s="660"/>
      <c r="DY6" s="660"/>
      <c r="DZ6" s="660"/>
      <c r="EA6" s="660"/>
      <c r="EB6" s="660"/>
      <c r="EC6" s="669"/>
    </row>
    <row r="7" spans="2:143" ht="11.25" customHeight="1" x14ac:dyDescent="0.2">
      <c r="B7" s="656" t="s">
        <v>236</v>
      </c>
      <c r="C7" s="657"/>
      <c r="D7" s="657"/>
      <c r="E7" s="657"/>
      <c r="F7" s="657"/>
      <c r="G7" s="657"/>
      <c r="H7" s="657"/>
      <c r="I7" s="657"/>
      <c r="J7" s="657"/>
      <c r="K7" s="657"/>
      <c r="L7" s="657"/>
      <c r="M7" s="657"/>
      <c r="N7" s="657"/>
      <c r="O7" s="657"/>
      <c r="P7" s="657"/>
      <c r="Q7" s="658"/>
      <c r="R7" s="659">
        <v>2128</v>
      </c>
      <c r="S7" s="660"/>
      <c r="T7" s="660"/>
      <c r="U7" s="660"/>
      <c r="V7" s="660"/>
      <c r="W7" s="660"/>
      <c r="X7" s="660"/>
      <c r="Y7" s="661"/>
      <c r="Z7" s="662">
        <v>0</v>
      </c>
      <c r="AA7" s="662"/>
      <c r="AB7" s="662"/>
      <c r="AC7" s="662"/>
      <c r="AD7" s="663">
        <v>2128</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2546213</v>
      </c>
      <c r="BH7" s="660"/>
      <c r="BI7" s="660"/>
      <c r="BJ7" s="660"/>
      <c r="BK7" s="660"/>
      <c r="BL7" s="660"/>
      <c r="BM7" s="660"/>
      <c r="BN7" s="661"/>
      <c r="BO7" s="662">
        <v>37.4</v>
      </c>
      <c r="BP7" s="662"/>
      <c r="BQ7" s="662"/>
      <c r="BR7" s="662"/>
      <c r="BS7" s="663" t="s">
        <v>131</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4178605</v>
      </c>
      <c r="CS7" s="660"/>
      <c r="CT7" s="660"/>
      <c r="CU7" s="660"/>
      <c r="CV7" s="660"/>
      <c r="CW7" s="660"/>
      <c r="CX7" s="660"/>
      <c r="CY7" s="661"/>
      <c r="CZ7" s="662">
        <v>13.3</v>
      </c>
      <c r="DA7" s="662"/>
      <c r="DB7" s="662"/>
      <c r="DC7" s="662"/>
      <c r="DD7" s="668">
        <v>70982</v>
      </c>
      <c r="DE7" s="660"/>
      <c r="DF7" s="660"/>
      <c r="DG7" s="660"/>
      <c r="DH7" s="660"/>
      <c r="DI7" s="660"/>
      <c r="DJ7" s="660"/>
      <c r="DK7" s="660"/>
      <c r="DL7" s="660"/>
      <c r="DM7" s="660"/>
      <c r="DN7" s="660"/>
      <c r="DO7" s="660"/>
      <c r="DP7" s="661"/>
      <c r="DQ7" s="668">
        <v>3604346</v>
      </c>
      <c r="DR7" s="660"/>
      <c r="DS7" s="660"/>
      <c r="DT7" s="660"/>
      <c r="DU7" s="660"/>
      <c r="DV7" s="660"/>
      <c r="DW7" s="660"/>
      <c r="DX7" s="660"/>
      <c r="DY7" s="660"/>
      <c r="DZ7" s="660"/>
      <c r="EA7" s="660"/>
      <c r="EB7" s="660"/>
      <c r="EC7" s="669"/>
    </row>
    <row r="8" spans="2:143" ht="11.25" customHeight="1" x14ac:dyDescent="0.2">
      <c r="B8" s="656" t="s">
        <v>239</v>
      </c>
      <c r="C8" s="657"/>
      <c r="D8" s="657"/>
      <c r="E8" s="657"/>
      <c r="F8" s="657"/>
      <c r="G8" s="657"/>
      <c r="H8" s="657"/>
      <c r="I8" s="657"/>
      <c r="J8" s="657"/>
      <c r="K8" s="657"/>
      <c r="L8" s="657"/>
      <c r="M8" s="657"/>
      <c r="N8" s="657"/>
      <c r="O8" s="657"/>
      <c r="P8" s="657"/>
      <c r="Q8" s="658"/>
      <c r="R8" s="659">
        <v>20911</v>
      </c>
      <c r="S8" s="660"/>
      <c r="T8" s="660"/>
      <c r="U8" s="660"/>
      <c r="V8" s="660"/>
      <c r="W8" s="660"/>
      <c r="X8" s="660"/>
      <c r="Y8" s="661"/>
      <c r="Z8" s="662">
        <v>0.1</v>
      </c>
      <c r="AA8" s="662"/>
      <c r="AB8" s="662"/>
      <c r="AC8" s="662"/>
      <c r="AD8" s="663">
        <v>20911</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95663</v>
      </c>
      <c r="BH8" s="660"/>
      <c r="BI8" s="660"/>
      <c r="BJ8" s="660"/>
      <c r="BK8" s="660"/>
      <c r="BL8" s="660"/>
      <c r="BM8" s="660"/>
      <c r="BN8" s="661"/>
      <c r="BO8" s="662">
        <v>1.4</v>
      </c>
      <c r="BP8" s="662"/>
      <c r="BQ8" s="662"/>
      <c r="BR8" s="662"/>
      <c r="BS8" s="663" t="s">
        <v>131</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9706314</v>
      </c>
      <c r="CS8" s="660"/>
      <c r="CT8" s="660"/>
      <c r="CU8" s="660"/>
      <c r="CV8" s="660"/>
      <c r="CW8" s="660"/>
      <c r="CX8" s="660"/>
      <c r="CY8" s="661"/>
      <c r="CZ8" s="662">
        <v>30.9</v>
      </c>
      <c r="DA8" s="662"/>
      <c r="DB8" s="662"/>
      <c r="DC8" s="662"/>
      <c r="DD8" s="668">
        <v>283598</v>
      </c>
      <c r="DE8" s="660"/>
      <c r="DF8" s="660"/>
      <c r="DG8" s="660"/>
      <c r="DH8" s="660"/>
      <c r="DI8" s="660"/>
      <c r="DJ8" s="660"/>
      <c r="DK8" s="660"/>
      <c r="DL8" s="660"/>
      <c r="DM8" s="660"/>
      <c r="DN8" s="660"/>
      <c r="DO8" s="660"/>
      <c r="DP8" s="661"/>
      <c r="DQ8" s="668">
        <v>4802805</v>
      </c>
      <c r="DR8" s="660"/>
      <c r="DS8" s="660"/>
      <c r="DT8" s="660"/>
      <c r="DU8" s="660"/>
      <c r="DV8" s="660"/>
      <c r="DW8" s="660"/>
      <c r="DX8" s="660"/>
      <c r="DY8" s="660"/>
      <c r="DZ8" s="660"/>
      <c r="EA8" s="660"/>
      <c r="EB8" s="660"/>
      <c r="EC8" s="669"/>
    </row>
    <row r="9" spans="2:143" ht="11.25" customHeight="1" x14ac:dyDescent="0.2">
      <c r="B9" s="656" t="s">
        <v>242</v>
      </c>
      <c r="C9" s="657"/>
      <c r="D9" s="657"/>
      <c r="E9" s="657"/>
      <c r="F9" s="657"/>
      <c r="G9" s="657"/>
      <c r="H9" s="657"/>
      <c r="I9" s="657"/>
      <c r="J9" s="657"/>
      <c r="K9" s="657"/>
      <c r="L9" s="657"/>
      <c r="M9" s="657"/>
      <c r="N9" s="657"/>
      <c r="O9" s="657"/>
      <c r="P9" s="657"/>
      <c r="Q9" s="658"/>
      <c r="R9" s="659">
        <v>14630</v>
      </c>
      <c r="S9" s="660"/>
      <c r="T9" s="660"/>
      <c r="U9" s="660"/>
      <c r="V9" s="660"/>
      <c r="W9" s="660"/>
      <c r="X9" s="660"/>
      <c r="Y9" s="661"/>
      <c r="Z9" s="662">
        <v>0</v>
      </c>
      <c r="AA9" s="662"/>
      <c r="AB9" s="662"/>
      <c r="AC9" s="662"/>
      <c r="AD9" s="663">
        <v>14630</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2166940</v>
      </c>
      <c r="BH9" s="660"/>
      <c r="BI9" s="660"/>
      <c r="BJ9" s="660"/>
      <c r="BK9" s="660"/>
      <c r="BL9" s="660"/>
      <c r="BM9" s="660"/>
      <c r="BN9" s="661"/>
      <c r="BO9" s="662">
        <v>31.9</v>
      </c>
      <c r="BP9" s="662"/>
      <c r="BQ9" s="662"/>
      <c r="BR9" s="662"/>
      <c r="BS9" s="663" t="s">
        <v>131</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2619771</v>
      </c>
      <c r="CS9" s="660"/>
      <c r="CT9" s="660"/>
      <c r="CU9" s="660"/>
      <c r="CV9" s="660"/>
      <c r="CW9" s="660"/>
      <c r="CX9" s="660"/>
      <c r="CY9" s="661"/>
      <c r="CZ9" s="662">
        <v>8.4</v>
      </c>
      <c r="DA9" s="662"/>
      <c r="DB9" s="662"/>
      <c r="DC9" s="662"/>
      <c r="DD9" s="668">
        <v>45982</v>
      </c>
      <c r="DE9" s="660"/>
      <c r="DF9" s="660"/>
      <c r="DG9" s="660"/>
      <c r="DH9" s="660"/>
      <c r="DI9" s="660"/>
      <c r="DJ9" s="660"/>
      <c r="DK9" s="660"/>
      <c r="DL9" s="660"/>
      <c r="DM9" s="660"/>
      <c r="DN9" s="660"/>
      <c r="DO9" s="660"/>
      <c r="DP9" s="661"/>
      <c r="DQ9" s="668">
        <v>2002473</v>
      </c>
      <c r="DR9" s="660"/>
      <c r="DS9" s="660"/>
      <c r="DT9" s="660"/>
      <c r="DU9" s="660"/>
      <c r="DV9" s="660"/>
      <c r="DW9" s="660"/>
      <c r="DX9" s="660"/>
      <c r="DY9" s="660"/>
      <c r="DZ9" s="660"/>
      <c r="EA9" s="660"/>
      <c r="EB9" s="660"/>
      <c r="EC9" s="669"/>
    </row>
    <row r="10" spans="2:143" ht="11.25" customHeight="1" x14ac:dyDescent="0.2">
      <c r="B10" s="656" t="s">
        <v>245</v>
      </c>
      <c r="C10" s="657"/>
      <c r="D10" s="657"/>
      <c r="E10" s="657"/>
      <c r="F10" s="657"/>
      <c r="G10" s="657"/>
      <c r="H10" s="657"/>
      <c r="I10" s="657"/>
      <c r="J10" s="657"/>
      <c r="K10" s="657"/>
      <c r="L10" s="657"/>
      <c r="M10" s="657"/>
      <c r="N10" s="657"/>
      <c r="O10" s="657"/>
      <c r="P10" s="657"/>
      <c r="Q10" s="658"/>
      <c r="R10" s="659" t="s">
        <v>246</v>
      </c>
      <c r="S10" s="660"/>
      <c r="T10" s="660"/>
      <c r="U10" s="660"/>
      <c r="V10" s="660"/>
      <c r="W10" s="660"/>
      <c r="X10" s="660"/>
      <c r="Y10" s="661"/>
      <c r="Z10" s="662" t="s">
        <v>246</v>
      </c>
      <c r="AA10" s="662"/>
      <c r="AB10" s="662"/>
      <c r="AC10" s="662"/>
      <c r="AD10" s="663" t="s">
        <v>131</v>
      </c>
      <c r="AE10" s="663"/>
      <c r="AF10" s="663"/>
      <c r="AG10" s="663"/>
      <c r="AH10" s="663"/>
      <c r="AI10" s="663"/>
      <c r="AJ10" s="663"/>
      <c r="AK10" s="663"/>
      <c r="AL10" s="664" t="s">
        <v>131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141481</v>
      </c>
      <c r="BH10" s="660"/>
      <c r="BI10" s="660"/>
      <c r="BJ10" s="660"/>
      <c r="BK10" s="660"/>
      <c r="BL10" s="660"/>
      <c r="BM10" s="660"/>
      <c r="BN10" s="661"/>
      <c r="BO10" s="662">
        <v>2.1</v>
      </c>
      <c r="BP10" s="662"/>
      <c r="BQ10" s="662"/>
      <c r="BR10" s="662"/>
      <c r="BS10" s="663" t="s">
        <v>246</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11151</v>
      </c>
      <c r="CS10" s="660"/>
      <c r="CT10" s="660"/>
      <c r="CU10" s="660"/>
      <c r="CV10" s="660"/>
      <c r="CW10" s="660"/>
      <c r="CX10" s="660"/>
      <c r="CY10" s="661"/>
      <c r="CZ10" s="662">
        <v>0</v>
      </c>
      <c r="DA10" s="662"/>
      <c r="DB10" s="662"/>
      <c r="DC10" s="662"/>
      <c r="DD10" s="668">
        <v>820</v>
      </c>
      <c r="DE10" s="660"/>
      <c r="DF10" s="660"/>
      <c r="DG10" s="660"/>
      <c r="DH10" s="660"/>
      <c r="DI10" s="660"/>
      <c r="DJ10" s="660"/>
      <c r="DK10" s="660"/>
      <c r="DL10" s="660"/>
      <c r="DM10" s="660"/>
      <c r="DN10" s="660"/>
      <c r="DO10" s="660"/>
      <c r="DP10" s="661"/>
      <c r="DQ10" s="668">
        <v>10590</v>
      </c>
      <c r="DR10" s="660"/>
      <c r="DS10" s="660"/>
      <c r="DT10" s="660"/>
      <c r="DU10" s="660"/>
      <c r="DV10" s="660"/>
      <c r="DW10" s="660"/>
      <c r="DX10" s="660"/>
      <c r="DY10" s="660"/>
      <c r="DZ10" s="660"/>
      <c r="EA10" s="660"/>
      <c r="EB10" s="660"/>
      <c r="EC10" s="669"/>
    </row>
    <row r="11" spans="2:143" ht="11.25" customHeight="1" x14ac:dyDescent="0.2">
      <c r="B11" s="656" t="s">
        <v>249</v>
      </c>
      <c r="C11" s="657"/>
      <c r="D11" s="657"/>
      <c r="E11" s="657"/>
      <c r="F11" s="657"/>
      <c r="G11" s="657"/>
      <c r="H11" s="657"/>
      <c r="I11" s="657"/>
      <c r="J11" s="657"/>
      <c r="K11" s="657"/>
      <c r="L11" s="657"/>
      <c r="M11" s="657"/>
      <c r="N11" s="657"/>
      <c r="O11" s="657"/>
      <c r="P11" s="657"/>
      <c r="Q11" s="658"/>
      <c r="R11" s="659">
        <v>1391629</v>
      </c>
      <c r="S11" s="660"/>
      <c r="T11" s="660"/>
      <c r="U11" s="660"/>
      <c r="V11" s="660"/>
      <c r="W11" s="660"/>
      <c r="X11" s="660"/>
      <c r="Y11" s="661"/>
      <c r="Z11" s="664">
        <v>4.0999999999999996</v>
      </c>
      <c r="AA11" s="665"/>
      <c r="AB11" s="665"/>
      <c r="AC11" s="671"/>
      <c r="AD11" s="668">
        <v>1391629</v>
      </c>
      <c r="AE11" s="660"/>
      <c r="AF11" s="660"/>
      <c r="AG11" s="660"/>
      <c r="AH11" s="660"/>
      <c r="AI11" s="660"/>
      <c r="AJ11" s="660"/>
      <c r="AK11" s="661"/>
      <c r="AL11" s="664">
        <v>8.1999999999999993</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142129</v>
      </c>
      <c r="BH11" s="660"/>
      <c r="BI11" s="660"/>
      <c r="BJ11" s="660"/>
      <c r="BK11" s="660"/>
      <c r="BL11" s="660"/>
      <c r="BM11" s="660"/>
      <c r="BN11" s="661"/>
      <c r="BO11" s="662">
        <v>2.1</v>
      </c>
      <c r="BP11" s="662"/>
      <c r="BQ11" s="662"/>
      <c r="BR11" s="662"/>
      <c r="BS11" s="663" t="s">
        <v>246</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1339916</v>
      </c>
      <c r="CS11" s="660"/>
      <c r="CT11" s="660"/>
      <c r="CU11" s="660"/>
      <c r="CV11" s="660"/>
      <c r="CW11" s="660"/>
      <c r="CX11" s="660"/>
      <c r="CY11" s="661"/>
      <c r="CZ11" s="662">
        <v>4.3</v>
      </c>
      <c r="DA11" s="662"/>
      <c r="DB11" s="662"/>
      <c r="DC11" s="662"/>
      <c r="DD11" s="668">
        <v>404325</v>
      </c>
      <c r="DE11" s="660"/>
      <c r="DF11" s="660"/>
      <c r="DG11" s="660"/>
      <c r="DH11" s="660"/>
      <c r="DI11" s="660"/>
      <c r="DJ11" s="660"/>
      <c r="DK11" s="660"/>
      <c r="DL11" s="660"/>
      <c r="DM11" s="660"/>
      <c r="DN11" s="660"/>
      <c r="DO11" s="660"/>
      <c r="DP11" s="661"/>
      <c r="DQ11" s="668">
        <v>728391</v>
      </c>
      <c r="DR11" s="660"/>
      <c r="DS11" s="660"/>
      <c r="DT11" s="660"/>
      <c r="DU11" s="660"/>
      <c r="DV11" s="660"/>
      <c r="DW11" s="660"/>
      <c r="DX11" s="660"/>
      <c r="DY11" s="660"/>
      <c r="DZ11" s="660"/>
      <c r="EA11" s="660"/>
      <c r="EB11" s="660"/>
      <c r="EC11" s="669"/>
    </row>
    <row r="12" spans="2:143" ht="11.25" customHeight="1" x14ac:dyDescent="0.2">
      <c r="B12" s="656" t="s">
        <v>252</v>
      </c>
      <c r="C12" s="657"/>
      <c r="D12" s="657"/>
      <c r="E12" s="657"/>
      <c r="F12" s="657"/>
      <c r="G12" s="657"/>
      <c r="H12" s="657"/>
      <c r="I12" s="657"/>
      <c r="J12" s="657"/>
      <c r="K12" s="657"/>
      <c r="L12" s="657"/>
      <c r="M12" s="657"/>
      <c r="N12" s="657"/>
      <c r="O12" s="657"/>
      <c r="P12" s="657"/>
      <c r="Q12" s="658"/>
      <c r="R12" s="659">
        <v>8198</v>
      </c>
      <c r="S12" s="660"/>
      <c r="T12" s="660"/>
      <c r="U12" s="660"/>
      <c r="V12" s="660"/>
      <c r="W12" s="660"/>
      <c r="X12" s="660"/>
      <c r="Y12" s="661"/>
      <c r="Z12" s="662">
        <v>0</v>
      </c>
      <c r="AA12" s="662"/>
      <c r="AB12" s="662"/>
      <c r="AC12" s="662"/>
      <c r="AD12" s="663">
        <v>8198</v>
      </c>
      <c r="AE12" s="663"/>
      <c r="AF12" s="663"/>
      <c r="AG12" s="663"/>
      <c r="AH12" s="663"/>
      <c r="AI12" s="663"/>
      <c r="AJ12" s="663"/>
      <c r="AK12" s="663"/>
      <c r="AL12" s="664">
        <v>0</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3608772</v>
      </c>
      <c r="BH12" s="660"/>
      <c r="BI12" s="660"/>
      <c r="BJ12" s="660"/>
      <c r="BK12" s="660"/>
      <c r="BL12" s="660"/>
      <c r="BM12" s="660"/>
      <c r="BN12" s="661"/>
      <c r="BO12" s="662">
        <v>53.1</v>
      </c>
      <c r="BP12" s="662"/>
      <c r="BQ12" s="662"/>
      <c r="BR12" s="662"/>
      <c r="BS12" s="663">
        <v>137546</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1455150</v>
      </c>
      <c r="CS12" s="660"/>
      <c r="CT12" s="660"/>
      <c r="CU12" s="660"/>
      <c r="CV12" s="660"/>
      <c r="CW12" s="660"/>
      <c r="CX12" s="660"/>
      <c r="CY12" s="661"/>
      <c r="CZ12" s="662">
        <v>4.5999999999999996</v>
      </c>
      <c r="DA12" s="662"/>
      <c r="DB12" s="662"/>
      <c r="DC12" s="662"/>
      <c r="DD12" s="668">
        <v>24151</v>
      </c>
      <c r="DE12" s="660"/>
      <c r="DF12" s="660"/>
      <c r="DG12" s="660"/>
      <c r="DH12" s="660"/>
      <c r="DI12" s="660"/>
      <c r="DJ12" s="660"/>
      <c r="DK12" s="660"/>
      <c r="DL12" s="660"/>
      <c r="DM12" s="660"/>
      <c r="DN12" s="660"/>
      <c r="DO12" s="660"/>
      <c r="DP12" s="661"/>
      <c r="DQ12" s="668">
        <v>749866</v>
      </c>
      <c r="DR12" s="660"/>
      <c r="DS12" s="660"/>
      <c r="DT12" s="660"/>
      <c r="DU12" s="660"/>
      <c r="DV12" s="660"/>
      <c r="DW12" s="660"/>
      <c r="DX12" s="660"/>
      <c r="DY12" s="660"/>
      <c r="DZ12" s="660"/>
      <c r="EA12" s="660"/>
      <c r="EB12" s="660"/>
      <c r="EC12" s="669"/>
    </row>
    <row r="13" spans="2:143" ht="11.25" customHeight="1" x14ac:dyDescent="0.2">
      <c r="B13" s="656" t="s">
        <v>255</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246</v>
      </c>
      <c r="AE13" s="663"/>
      <c r="AF13" s="663"/>
      <c r="AG13" s="663"/>
      <c r="AH13" s="663"/>
      <c r="AI13" s="663"/>
      <c r="AJ13" s="663"/>
      <c r="AK13" s="663"/>
      <c r="AL13" s="664" t="s">
        <v>131</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3593745</v>
      </c>
      <c r="BH13" s="660"/>
      <c r="BI13" s="660"/>
      <c r="BJ13" s="660"/>
      <c r="BK13" s="660"/>
      <c r="BL13" s="660"/>
      <c r="BM13" s="660"/>
      <c r="BN13" s="661"/>
      <c r="BO13" s="662">
        <v>52.8</v>
      </c>
      <c r="BP13" s="662"/>
      <c r="BQ13" s="662"/>
      <c r="BR13" s="662"/>
      <c r="BS13" s="663">
        <v>137546</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3196841</v>
      </c>
      <c r="CS13" s="660"/>
      <c r="CT13" s="660"/>
      <c r="CU13" s="660"/>
      <c r="CV13" s="660"/>
      <c r="CW13" s="660"/>
      <c r="CX13" s="660"/>
      <c r="CY13" s="661"/>
      <c r="CZ13" s="662">
        <v>10.199999999999999</v>
      </c>
      <c r="DA13" s="662"/>
      <c r="DB13" s="662"/>
      <c r="DC13" s="662"/>
      <c r="DD13" s="668">
        <v>1666686</v>
      </c>
      <c r="DE13" s="660"/>
      <c r="DF13" s="660"/>
      <c r="DG13" s="660"/>
      <c r="DH13" s="660"/>
      <c r="DI13" s="660"/>
      <c r="DJ13" s="660"/>
      <c r="DK13" s="660"/>
      <c r="DL13" s="660"/>
      <c r="DM13" s="660"/>
      <c r="DN13" s="660"/>
      <c r="DO13" s="660"/>
      <c r="DP13" s="661"/>
      <c r="DQ13" s="668">
        <v>1447888</v>
      </c>
      <c r="DR13" s="660"/>
      <c r="DS13" s="660"/>
      <c r="DT13" s="660"/>
      <c r="DU13" s="660"/>
      <c r="DV13" s="660"/>
      <c r="DW13" s="660"/>
      <c r="DX13" s="660"/>
      <c r="DY13" s="660"/>
      <c r="DZ13" s="660"/>
      <c r="EA13" s="660"/>
      <c r="EB13" s="660"/>
      <c r="EC13" s="669"/>
    </row>
    <row r="14" spans="2:143" ht="11.25" customHeight="1" x14ac:dyDescent="0.2">
      <c r="B14" s="656" t="s">
        <v>258</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131</v>
      </c>
      <c r="AA14" s="662"/>
      <c r="AB14" s="662"/>
      <c r="AC14" s="662"/>
      <c r="AD14" s="663" t="s">
        <v>246</v>
      </c>
      <c r="AE14" s="663"/>
      <c r="AF14" s="663"/>
      <c r="AG14" s="663"/>
      <c r="AH14" s="663"/>
      <c r="AI14" s="663"/>
      <c r="AJ14" s="663"/>
      <c r="AK14" s="663"/>
      <c r="AL14" s="664" t="s">
        <v>131</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236912</v>
      </c>
      <c r="BH14" s="660"/>
      <c r="BI14" s="660"/>
      <c r="BJ14" s="660"/>
      <c r="BK14" s="660"/>
      <c r="BL14" s="660"/>
      <c r="BM14" s="660"/>
      <c r="BN14" s="661"/>
      <c r="BO14" s="662">
        <v>3.5</v>
      </c>
      <c r="BP14" s="662"/>
      <c r="BQ14" s="662"/>
      <c r="BR14" s="662"/>
      <c r="BS14" s="663" t="s">
        <v>141</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986552</v>
      </c>
      <c r="CS14" s="660"/>
      <c r="CT14" s="660"/>
      <c r="CU14" s="660"/>
      <c r="CV14" s="660"/>
      <c r="CW14" s="660"/>
      <c r="CX14" s="660"/>
      <c r="CY14" s="661"/>
      <c r="CZ14" s="662">
        <v>3.1</v>
      </c>
      <c r="DA14" s="662"/>
      <c r="DB14" s="662"/>
      <c r="DC14" s="662"/>
      <c r="DD14" s="668">
        <v>112550</v>
      </c>
      <c r="DE14" s="660"/>
      <c r="DF14" s="660"/>
      <c r="DG14" s="660"/>
      <c r="DH14" s="660"/>
      <c r="DI14" s="660"/>
      <c r="DJ14" s="660"/>
      <c r="DK14" s="660"/>
      <c r="DL14" s="660"/>
      <c r="DM14" s="660"/>
      <c r="DN14" s="660"/>
      <c r="DO14" s="660"/>
      <c r="DP14" s="661"/>
      <c r="DQ14" s="668">
        <v>881613</v>
      </c>
      <c r="DR14" s="660"/>
      <c r="DS14" s="660"/>
      <c r="DT14" s="660"/>
      <c r="DU14" s="660"/>
      <c r="DV14" s="660"/>
      <c r="DW14" s="660"/>
      <c r="DX14" s="660"/>
      <c r="DY14" s="660"/>
      <c r="DZ14" s="660"/>
      <c r="EA14" s="660"/>
      <c r="EB14" s="660"/>
      <c r="EC14" s="669"/>
    </row>
    <row r="15" spans="2:143" ht="11.25" customHeight="1" x14ac:dyDescent="0.2">
      <c r="B15" s="656" t="s">
        <v>261</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246</v>
      </c>
      <c r="AA15" s="662"/>
      <c r="AB15" s="662"/>
      <c r="AC15" s="662"/>
      <c r="AD15" s="663" t="s">
        <v>246</v>
      </c>
      <c r="AE15" s="663"/>
      <c r="AF15" s="663"/>
      <c r="AG15" s="663"/>
      <c r="AH15" s="663"/>
      <c r="AI15" s="663"/>
      <c r="AJ15" s="663"/>
      <c r="AK15" s="663"/>
      <c r="AL15" s="664" t="s">
        <v>131</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389494</v>
      </c>
      <c r="BH15" s="660"/>
      <c r="BI15" s="660"/>
      <c r="BJ15" s="660"/>
      <c r="BK15" s="660"/>
      <c r="BL15" s="660"/>
      <c r="BM15" s="660"/>
      <c r="BN15" s="661"/>
      <c r="BO15" s="662">
        <v>5.7</v>
      </c>
      <c r="BP15" s="662"/>
      <c r="BQ15" s="662"/>
      <c r="BR15" s="662"/>
      <c r="BS15" s="663" t="s">
        <v>246</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3235279</v>
      </c>
      <c r="CS15" s="660"/>
      <c r="CT15" s="660"/>
      <c r="CU15" s="660"/>
      <c r="CV15" s="660"/>
      <c r="CW15" s="660"/>
      <c r="CX15" s="660"/>
      <c r="CY15" s="661"/>
      <c r="CZ15" s="662">
        <v>10.3</v>
      </c>
      <c r="DA15" s="662"/>
      <c r="DB15" s="662"/>
      <c r="DC15" s="662"/>
      <c r="DD15" s="668">
        <v>657312</v>
      </c>
      <c r="DE15" s="660"/>
      <c r="DF15" s="660"/>
      <c r="DG15" s="660"/>
      <c r="DH15" s="660"/>
      <c r="DI15" s="660"/>
      <c r="DJ15" s="660"/>
      <c r="DK15" s="660"/>
      <c r="DL15" s="660"/>
      <c r="DM15" s="660"/>
      <c r="DN15" s="660"/>
      <c r="DO15" s="660"/>
      <c r="DP15" s="661"/>
      <c r="DQ15" s="668">
        <v>2282891</v>
      </c>
      <c r="DR15" s="660"/>
      <c r="DS15" s="660"/>
      <c r="DT15" s="660"/>
      <c r="DU15" s="660"/>
      <c r="DV15" s="660"/>
      <c r="DW15" s="660"/>
      <c r="DX15" s="660"/>
      <c r="DY15" s="660"/>
      <c r="DZ15" s="660"/>
      <c r="EA15" s="660"/>
      <c r="EB15" s="660"/>
      <c r="EC15" s="669"/>
    </row>
    <row r="16" spans="2:143" ht="11.25" customHeight="1" x14ac:dyDescent="0.2">
      <c r="B16" s="656" t="s">
        <v>264</v>
      </c>
      <c r="C16" s="657"/>
      <c r="D16" s="657"/>
      <c r="E16" s="657"/>
      <c r="F16" s="657"/>
      <c r="G16" s="657"/>
      <c r="H16" s="657"/>
      <c r="I16" s="657"/>
      <c r="J16" s="657"/>
      <c r="K16" s="657"/>
      <c r="L16" s="657"/>
      <c r="M16" s="657"/>
      <c r="N16" s="657"/>
      <c r="O16" s="657"/>
      <c r="P16" s="657"/>
      <c r="Q16" s="658"/>
      <c r="R16" s="659">
        <v>30116</v>
      </c>
      <c r="S16" s="660"/>
      <c r="T16" s="660"/>
      <c r="U16" s="660"/>
      <c r="V16" s="660"/>
      <c r="W16" s="660"/>
      <c r="X16" s="660"/>
      <c r="Y16" s="661"/>
      <c r="Z16" s="662">
        <v>0.1</v>
      </c>
      <c r="AA16" s="662"/>
      <c r="AB16" s="662"/>
      <c r="AC16" s="662"/>
      <c r="AD16" s="663">
        <v>30116</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246</v>
      </c>
      <c r="BP16" s="662"/>
      <c r="BQ16" s="662"/>
      <c r="BR16" s="662"/>
      <c r="BS16" s="663" t="s">
        <v>131</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1135657</v>
      </c>
      <c r="CS16" s="660"/>
      <c r="CT16" s="660"/>
      <c r="CU16" s="660"/>
      <c r="CV16" s="660"/>
      <c r="CW16" s="660"/>
      <c r="CX16" s="660"/>
      <c r="CY16" s="661"/>
      <c r="CZ16" s="662">
        <v>3.6</v>
      </c>
      <c r="DA16" s="662"/>
      <c r="DB16" s="662"/>
      <c r="DC16" s="662"/>
      <c r="DD16" s="668" t="s">
        <v>131</v>
      </c>
      <c r="DE16" s="660"/>
      <c r="DF16" s="660"/>
      <c r="DG16" s="660"/>
      <c r="DH16" s="660"/>
      <c r="DI16" s="660"/>
      <c r="DJ16" s="660"/>
      <c r="DK16" s="660"/>
      <c r="DL16" s="660"/>
      <c r="DM16" s="660"/>
      <c r="DN16" s="660"/>
      <c r="DO16" s="660"/>
      <c r="DP16" s="661"/>
      <c r="DQ16" s="668">
        <v>161683</v>
      </c>
      <c r="DR16" s="660"/>
      <c r="DS16" s="660"/>
      <c r="DT16" s="660"/>
      <c r="DU16" s="660"/>
      <c r="DV16" s="660"/>
      <c r="DW16" s="660"/>
      <c r="DX16" s="660"/>
      <c r="DY16" s="660"/>
      <c r="DZ16" s="660"/>
      <c r="EA16" s="660"/>
      <c r="EB16" s="660"/>
      <c r="EC16" s="669"/>
    </row>
    <row r="17" spans="2:133" ht="11.25" customHeight="1" x14ac:dyDescent="0.2">
      <c r="B17" s="656" t="s">
        <v>267</v>
      </c>
      <c r="C17" s="657"/>
      <c r="D17" s="657"/>
      <c r="E17" s="657"/>
      <c r="F17" s="657"/>
      <c r="G17" s="657"/>
      <c r="H17" s="657"/>
      <c r="I17" s="657"/>
      <c r="J17" s="657"/>
      <c r="K17" s="657"/>
      <c r="L17" s="657"/>
      <c r="M17" s="657"/>
      <c r="N17" s="657"/>
      <c r="O17" s="657"/>
      <c r="P17" s="657"/>
      <c r="Q17" s="658"/>
      <c r="R17" s="659">
        <v>102328</v>
      </c>
      <c r="S17" s="660"/>
      <c r="T17" s="660"/>
      <c r="U17" s="660"/>
      <c r="V17" s="660"/>
      <c r="W17" s="660"/>
      <c r="X17" s="660"/>
      <c r="Y17" s="661"/>
      <c r="Z17" s="662">
        <v>0.3</v>
      </c>
      <c r="AA17" s="662"/>
      <c r="AB17" s="662"/>
      <c r="AC17" s="662"/>
      <c r="AD17" s="663">
        <v>102328</v>
      </c>
      <c r="AE17" s="663"/>
      <c r="AF17" s="663"/>
      <c r="AG17" s="663"/>
      <c r="AH17" s="663"/>
      <c r="AI17" s="663"/>
      <c r="AJ17" s="663"/>
      <c r="AK17" s="663"/>
      <c r="AL17" s="664">
        <v>0.6</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246</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3281021</v>
      </c>
      <c r="CS17" s="660"/>
      <c r="CT17" s="660"/>
      <c r="CU17" s="660"/>
      <c r="CV17" s="660"/>
      <c r="CW17" s="660"/>
      <c r="CX17" s="660"/>
      <c r="CY17" s="661"/>
      <c r="CZ17" s="662">
        <v>10.5</v>
      </c>
      <c r="DA17" s="662"/>
      <c r="DB17" s="662"/>
      <c r="DC17" s="662"/>
      <c r="DD17" s="668" t="s">
        <v>131</v>
      </c>
      <c r="DE17" s="660"/>
      <c r="DF17" s="660"/>
      <c r="DG17" s="660"/>
      <c r="DH17" s="660"/>
      <c r="DI17" s="660"/>
      <c r="DJ17" s="660"/>
      <c r="DK17" s="660"/>
      <c r="DL17" s="660"/>
      <c r="DM17" s="660"/>
      <c r="DN17" s="660"/>
      <c r="DO17" s="660"/>
      <c r="DP17" s="661"/>
      <c r="DQ17" s="668">
        <v>3251152</v>
      </c>
      <c r="DR17" s="660"/>
      <c r="DS17" s="660"/>
      <c r="DT17" s="660"/>
      <c r="DU17" s="660"/>
      <c r="DV17" s="660"/>
      <c r="DW17" s="660"/>
      <c r="DX17" s="660"/>
      <c r="DY17" s="660"/>
      <c r="DZ17" s="660"/>
      <c r="EA17" s="660"/>
      <c r="EB17" s="660"/>
      <c r="EC17" s="669"/>
    </row>
    <row r="18" spans="2:133" ht="11.25" customHeight="1" x14ac:dyDescent="0.2">
      <c r="B18" s="656" t="s">
        <v>270</v>
      </c>
      <c r="C18" s="657"/>
      <c r="D18" s="657"/>
      <c r="E18" s="657"/>
      <c r="F18" s="657"/>
      <c r="G18" s="657"/>
      <c r="H18" s="657"/>
      <c r="I18" s="657"/>
      <c r="J18" s="657"/>
      <c r="K18" s="657"/>
      <c r="L18" s="657"/>
      <c r="M18" s="657"/>
      <c r="N18" s="657"/>
      <c r="O18" s="657"/>
      <c r="P18" s="657"/>
      <c r="Q18" s="658"/>
      <c r="R18" s="659">
        <v>65048</v>
      </c>
      <c r="S18" s="660"/>
      <c r="T18" s="660"/>
      <c r="U18" s="660"/>
      <c r="V18" s="660"/>
      <c r="W18" s="660"/>
      <c r="X18" s="660"/>
      <c r="Y18" s="661"/>
      <c r="Z18" s="662">
        <v>0.2</v>
      </c>
      <c r="AA18" s="662"/>
      <c r="AB18" s="662"/>
      <c r="AC18" s="662"/>
      <c r="AD18" s="663">
        <v>65048</v>
      </c>
      <c r="AE18" s="663"/>
      <c r="AF18" s="663"/>
      <c r="AG18" s="663"/>
      <c r="AH18" s="663"/>
      <c r="AI18" s="663"/>
      <c r="AJ18" s="663"/>
      <c r="AK18" s="663"/>
      <c r="AL18" s="664">
        <v>0.4</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141</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246</v>
      </c>
      <c r="CS18" s="660"/>
      <c r="CT18" s="660"/>
      <c r="CU18" s="660"/>
      <c r="CV18" s="660"/>
      <c r="CW18" s="660"/>
      <c r="CX18" s="660"/>
      <c r="CY18" s="661"/>
      <c r="CZ18" s="662" t="s">
        <v>131</v>
      </c>
      <c r="DA18" s="662"/>
      <c r="DB18" s="662"/>
      <c r="DC18" s="662"/>
      <c r="DD18" s="668" t="s">
        <v>246</v>
      </c>
      <c r="DE18" s="660"/>
      <c r="DF18" s="660"/>
      <c r="DG18" s="660"/>
      <c r="DH18" s="660"/>
      <c r="DI18" s="660"/>
      <c r="DJ18" s="660"/>
      <c r="DK18" s="660"/>
      <c r="DL18" s="660"/>
      <c r="DM18" s="660"/>
      <c r="DN18" s="660"/>
      <c r="DO18" s="660"/>
      <c r="DP18" s="661"/>
      <c r="DQ18" s="668" t="s">
        <v>246</v>
      </c>
      <c r="DR18" s="660"/>
      <c r="DS18" s="660"/>
      <c r="DT18" s="660"/>
      <c r="DU18" s="660"/>
      <c r="DV18" s="660"/>
      <c r="DW18" s="660"/>
      <c r="DX18" s="660"/>
      <c r="DY18" s="660"/>
      <c r="DZ18" s="660"/>
      <c r="EA18" s="660"/>
      <c r="EB18" s="660"/>
      <c r="EC18" s="669"/>
    </row>
    <row r="19" spans="2:133" ht="11.25" customHeight="1" x14ac:dyDescent="0.2">
      <c r="B19" s="656" t="s">
        <v>273</v>
      </c>
      <c r="C19" s="657"/>
      <c r="D19" s="657"/>
      <c r="E19" s="657"/>
      <c r="F19" s="657"/>
      <c r="G19" s="657"/>
      <c r="H19" s="657"/>
      <c r="I19" s="657"/>
      <c r="J19" s="657"/>
      <c r="K19" s="657"/>
      <c r="L19" s="657"/>
      <c r="M19" s="657"/>
      <c r="N19" s="657"/>
      <c r="O19" s="657"/>
      <c r="P19" s="657"/>
      <c r="Q19" s="658"/>
      <c r="R19" s="659">
        <v>48800</v>
      </c>
      <c r="S19" s="660"/>
      <c r="T19" s="660"/>
      <c r="U19" s="660"/>
      <c r="V19" s="660"/>
      <c r="W19" s="660"/>
      <c r="X19" s="660"/>
      <c r="Y19" s="661"/>
      <c r="Z19" s="662">
        <v>0.1</v>
      </c>
      <c r="AA19" s="662"/>
      <c r="AB19" s="662"/>
      <c r="AC19" s="662"/>
      <c r="AD19" s="663">
        <v>48800</v>
      </c>
      <c r="AE19" s="663"/>
      <c r="AF19" s="663"/>
      <c r="AG19" s="663"/>
      <c r="AH19" s="663"/>
      <c r="AI19" s="663"/>
      <c r="AJ19" s="663"/>
      <c r="AK19" s="663"/>
      <c r="AL19" s="664">
        <v>0.3</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20049</v>
      </c>
      <c r="BH19" s="660"/>
      <c r="BI19" s="660"/>
      <c r="BJ19" s="660"/>
      <c r="BK19" s="660"/>
      <c r="BL19" s="660"/>
      <c r="BM19" s="660"/>
      <c r="BN19" s="661"/>
      <c r="BO19" s="662">
        <v>0.3</v>
      </c>
      <c r="BP19" s="662"/>
      <c r="BQ19" s="662"/>
      <c r="BR19" s="662"/>
      <c r="BS19" s="663" t="s">
        <v>131</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141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246</v>
      </c>
      <c r="DR19" s="660"/>
      <c r="DS19" s="660"/>
      <c r="DT19" s="660"/>
      <c r="DU19" s="660"/>
      <c r="DV19" s="660"/>
      <c r="DW19" s="660"/>
      <c r="DX19" s="660"/>
      <c r="DY19" s="660"/>
      <c r="DZ19" s="660"/>
      <c r="EA19" s="660"/>
      <c r="EB19" s="660"/>
      <c r="EC19" s="669"/>
    </row>
    <row r="20" spans="2:133" ht="11.25" customHeight="1" x14ac:dyDescent="0.2">
      <c r="B20" s="672" t="s">
        <v>276</v>
      </c>
      <c r="C20" s="673"/>
      <c r="D20" s="673"/>
      <c r="E20" s="673"/>
      <c r="F20" s="673"/>
      <c r="G20" s="673"/>
      <c r="H20" s="673"/>
      <c r="I20" s="673"/>
      <c r="J20" s="673"/>
      <c r="K20" s="673"/>
      <c r="L20" s="673"/>
      <c r="M20" s="673"/>
      <c r="N20" s="673"/>
      <c r="O20" s="673"/>
      <c r="P20" s="673"/>
      <c r="Q20" s="674"/>
      <c r="R20" s="659">
        <v>16248</v>
      </c>
      <c r="S20" s="660"/>
      <c r="T20" s="660"/>
      <c r="U20" s="660"/>
      <c r="V20" s="660"/>
      <c r="W20" s="660"/>
      <c r="X20" s="660"/>
      <c r="Y20" s="661"/>
      <c r="Z20" s="662">
        <v>0</v>
      </c>
      <c r="AA20" s="662"/>
      <c r="AB20" s="662"/>
      <c r="AC20" s="662"/>
      <c r="AD20" s="663">
        <v>16248</v>
      </c>
      <c r="AE20" s="663"/>
      <c r="AF20" s="663"/>
      <c r="AG20" s="663"/>
      <c r="AH20" s="663"/>
      <c r="AI20" s="663"/>
      <c r="AJ20" s="663"/>
      <c r="AK20" s="663"/>
      <c r="AL20" s="664">
        <v>0.1</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20049</v>
      </c>
      <c r="BH20" s="660"/>
      <c r="BI20" s="660"/>
      <c r="BJ20" s="660"/>
      <c r="BK20" s="660"/>
      <c r="BL20" s="660"/>
      <c r="BM20" s="660"/>
      <c r="BN20" s="661"/>
      <c r="BO20" s="662">
        <v>0.3</v>
      </c>
      <c r="BP20" s="662"/>
      <c r="BQ20" s="662"/>
      <c r="BR20" s="662"/>
      <c r="BS20" s="663" t="s">
        <v>131</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31372576</v>
      </c>
      <c r="CS20" s="660"/>
      <c r="CT20" s="660"/>
      <c r="CU20" s="660"/>
      <c r="CV20" s="660"/>
      <c r="CW20" s="660"/>
      <c r="CX20" s="660"/>
      <c r="CY20" s="661"/>
      <c r="CZ20" s="662">
        <v>100</v>
      </c>
      <c r="DA20" s="662"/>
      <c r="DB20" s="662"/>
      <c r="DC20" s="662"/>
      <c r="DD20" s="668">
        <v>3266406</v>
      </c>
      <c r="DE20" s="660"/>
      <c r="DF20" s="660"/>
      <c r="DG20" s="660"/>
      <c r="DH20" s="660"/>
      <c r="DI20" s="660"/>
      <c r="DJ20" s="660"/>
      <c r="DK20" s="660"/>
      <c r="DL20" s="660"/>
      <c r="DM20" s="660"/>
      <c r="DN20" s="660"/>
      <c r="DO20" s="660"/>
      <c r="DP20" s="661"/>
      <c r="DQ20" s="668">
        <v>20150017</v>
      </c>
      <c r="DR20" s="660"/>
      <c r="DS20" s="660"/>
      <c r="DT20" s="660"/>
      <c r="DU20" s="660"/>
      <c r="DV20" s="660"/>
      <c r="DW20" s="660"/>
      <c r="DX20" s="660"/>
      <c r="DY20" s="660"/>
      <c r="DZ20" s="660"/>
      <c r="EA20" s="660"/>
      <c r="EB20" s="660"/>
      <c r="EC20" s="669"/>
    </row>
    <row r="21" spans="2:133" ht="11.25" customHeight="1" x14ac:dyDescent="0.2">
      <c r="B21" s="656" t="s">
        <v>279</v>
      </c>
      <c r="C21" s="657"/>
      <c r="D21" s="657"/>
      <c r="E21" s="657"/>
      <c r="F21" s="657"/>
      <c r="G21" s="657"/>
      <c r="H21" s="657"/>
      <c r="I21" s="657"/>
      <c r="J21" s="657"/>
      <c r="K21" s="657"/>
      <c r="L21" s="657"/>
      <c r="M21" s="657"/>
      <c r="N21" s="657"/>
      <c r="O21" s="657"/>
      <c r="P21" s="657"/>
      <c r="Q21" s="658"/>
      <c r="R21" s="659">
        <v>9190782</v>
      </c>
      <c r="S21" s="660"/>
      <c r="T21" s="660"/>
      <c r="U21" s="660"/>
      <c r="V21" s="660"/>
      <c r="W21" s="660"/>
      <c r="X21" s="660"/>
      <c r="Y21" s="661"/>
      <c r="Z21" s="662">
        <v>27.3</v>
      </c>
      <c r="AA21" s="662"/>
      <c r="AB21" s="662"/>
      <c r="AC21" s="662"/>
      <c r="AD21" s="663">
        <v>7962894</v>
      </c>
      <c r="AE21" s="663"/>
      <c r="AF21" s="663"/>
      <c r="AG21" s="663"/>
      <c r="AH21" s="663"/>
      <c r="AI21" s="663"/>
      <c r="AJ21" s="663"/>
      <c r="AK21" s="663"/>
      <c r="AL21" s="664">
        <v>47.1</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20049</v>
      </c>
      <c r="BH21" s="660"/>
      <c r="BI21" s="660"/>
      <c r="BJ21" s="660"/>
      <c r="BK21" s="660"/>
      <c r="BL21" s="660"/>
      <c r="BM21" s="660"/>
      <c r="BN21" s="661"/>
      <c r="BO21" s="662">
        <v>0.3</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281</v>
      </c>
      <c r="C22" s="657"/>
      <c r="D22" s="657"/>
      <c r="E22" s="657"/>
      <c r="F22" s="657"/>
      <c r="G22" s="657"/>
      <c r="H22" s="657"/>
      <c r="I22" s="657"/>
      <c r="J22" s="657"/>
      <c r="K22" s="657"/>
      <c r="L22" s="657"/>
      <c r="M22" s="657"/>
      <c r="N22" s="657"/>
      <c r="O22" s="657"/>
      <c r="P22" s="657"/>
      <c r="Q22" s="658"/>
      <c r="R22" s="659">
        <v>7962894</v>
      </c>
      <c r="S22" s="660"/>
      <c r="T22" s="660"/>
      <c r="U22" s="660"/>
      <c r="V22" s="660"/>
      <c r="W22" s="660"/>
      <c r="X22" s="660"/>
      <c r="Y22" s="661"/>
      <c r="Z22" s="662">
        <v>23.7</v>
      </c>
      <c r="AA22" s="662"/>
      <c r="AB22" s="662"/>
      <c r="AC22" s="662"/>
      <c r="AD22" s="663">
        <v>7962894</v>
      </c>
      <c r="AE22" s="663"/>
      <c r="AF22" s="663"/>
      <c r="AG22" s="663"/>
      <c r="AH22" s="663"/>
      <c r="AI22" s="663"/>
      <c r="AJ22" s="663"/>
      <c r="AK22" s="663"/>
      <c r="AL22" s="664">
        <v>47.1</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141</v>
      </c>
      <c r="BP22" s="662"/>
      <c r="BQ22" s="662"/>
      <c r="BR22" s="662"/>
      <c r="BS22" s="663" t="s">
        <v>246</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284</v>
      </c>
      <c r="C23" s="657"/>
      <c r="D23" s="657"/>
      <c r="E23" s="657"/>
      <c r="F23" s="657"/>
      <c r="G23" s="657"/>
      <c r="H23" s="657"/>
      <c r="I23" s="657"/>
      <c r="J23" s="657"/>
      <c r="K23" s="657"/>
      <c r="L23" s="657"/>
      <c r="M23" s="657"/>
      <c r="N23" s="657"/>
      <c r="O23" s="657"/>
      <c r="P23" s="657"/>
      <c r="Q23" s="658"/>
      <c r="R23" s="659">
        <v>1141914</v>
      </c>
      <c r="S23" s="660"/>
      <c r="T23" s="660"/>
      <c r="U23" s="660"/>
      <c r="V23" s="660"/>
      <c r="W23" s="660"/>
      <c r="X23" s="660"/>
      <c r="Y23" s="661"/>
      <c r="Z23" s="662">
        <v>3.4</v>
      </c>
      <c r="AA23" s="662"/>
      <c r="AB23" s="662"/>
      <c r="AC23" s="662"/>
      <c r="AD23" s="663" t="s">
        <v>141</v>
      </c>
      <c r="AE23" s="663"/>
      <c r="AF23" s="663"/>
      <c r="AG23" s="663"/>
      <c r="AH23" s="663"/>
      <c r="AI23" s="663"/>
      <c r="AJ23" s="663"/>
      <c r="AK23" s="663"/>
      <c r="AL23" s="664" t="s">
        <v>131</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131</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2">
      <c r="B24" s="656" t="s">
        <v>291</v>
      </c>
      <c r="C24" s="657"/>
      <c r="D24" s="657"/>
      <c r="E24" s="657"/>
      <c r="F24" s="657"/>
      <c r="G24" s="657"/>
      <c r="H24" s="657"/>
      <c r="I24" s="657"/>
      <c r="J24" s="657"/>
      <c r="K24" s="657"/>
      <c r="L24" s="657"/>
      <c r="M24" s="657"/>
      <c r="N24" s="657"/>
      <c r="O24" s="657"/>
      <c r="P24" s="657"/>
      <c r="Q24" s="658"/>
      <c r="R24" s="659">
        <v>85974</v>
      </c>
      <c r="S24" s="660"/>
      <c r="T24" s="660"/>
      <c r="U24" s="660"/>
      <c r="V24" s="660"/>
      <c r="W24" s="660"/>
      <c r="X24" s="660"/>
      <c r="Y24" s="661"/>
      <c r="Z24" s="662">
        <v>0.3</v>
      </c>
      <c r="AA24" s="662"/>
      <c r="AB24" s="662"/>
      <c r="AC24" s="662"/>
      <c r="AD24" s="663" t="s">
        <v>131</v>
      </c>
      <c r="AE24" s="663"/>
      <c r="AF24" s="663"/>
      <c r="AG24" s="663"/>
      <c r="AH24" s="663"/>
      <c r="AI24" s="663"/>
      <c r="AJ24" s="663"/>
      <c r="AK24" s="663"/>
      <c r="AL24" s="664" t="s">
        <v>131</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246</v>
      </c>
      <c r="BH24" s="660"/>
      <c r="BI24" s="660"/>
      <c r="BJ24" s="660"/>
      <c r="BK24" s="660"/>
      <c r="BL24" s="660"/>
      <c r="BM24" s="660"/>
      <c r="BN24" s="661"/>
      <c r="BO24" s="662" t="s">
        <v>131</v>
      </c>
      <c r="BP24" s="662"/>
      <c r="BQ24" s="662"/>
      <c r="BR24" s="662"/>
      <c r="BS24" s="663" t="s">
        <v>141</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11800790</v>
      </c>
      <c r="CS24" s="649"/>
      <c r="CT24" s="649"/>
      <c r="CU24" s="649"/>
      <c r="CV24" s="649"/>
      <c r="CW24" s="649"/>
      <c r="CX24" s="649"/>
      <c r="CY24" s="650"/>
      <c r="CZ24" s="653">
        <v>37.6</v>
      </c>
      <c r="DA24" s="654"/>
      <c r="DB24" s="654"/>
      <c r="DC24" s="670"/>
      <c r="DD24" s="694">
        <v>8786436</v>
      </c>
      <c r="DE24" s="649"/>
      <c r="DF24" s="649"/>
      <c r="DG24" s="649"/>
      <c r="DH24" s="649"/>
      <c r="DI24" s="649"/>
      <c r="DJ24" s="649"/>
      <c r="DK24" s="650"/>
      <c r="DL24" s="694">
        <v>8481250</v>
      </c>
      <c r="DM24" s="649"/>
      <c r="DN24" s="649"/>
      <c r="DO24" s="649"/>
      <c r="DP24" s="649"/>
      <c r="DQ24" s="649"/>
      <c r="DR24" s="649"/>
      <c r="DS24" s="649"/>
      <c r="DT24" s="649"/>
      <c r="DU24" s="649"/>
      <c r="DV24" s="650"/>
      <c r="DW24" s="653">
        <v>49.4</v>
      </c>
      <c r="DX24" s="654"/>
      <c r="DY24" s="654"/>
      <c r="DZ24" s="654"/>
      <c r="EA24" s="654"/>
      <c r="EB24" s="654"/>
      <c r="EC24" s="655"/>
    </row>
    <row r="25" spans="2:133" ht="11.25" customHeight="1" x14ac:dyDescent="0.2">
      <c r="B25" s="656" t="s">
        <v>294</v>
      </c>
      <c r="C25" s="657"/>
      <c r="D25" s="657"/>
      <c r="E25" s="657"/>
      <c r="F25" s="657"/>
      <c r="G25" s="657"/>
      <c r="H25" s="657"/>
      <c r="I25" s="657"/>
      <c r="J25" s="657"/>
      <c r="K25" s="657"/>
      <c r="L25" s="657"/>
      <c r="M25" s="657"/>
      <c r="N25" s="657"/>
      <c r="O25" s="657"/>
      <c r="P25" s="657"/>
      <c r="Q25" s="658"/>
      <c r="R25" s="659">
        <v>18083308</v>
      </c>
      <c r="S25" s="660"/>
      <c r="T25" s="660"/>
      <c r="U25" s="660"/>
      <c r="V25" s="660"/>
      <c r="W25" s="660"/>
      <c r="X25" s="660"/>
      <c r="Y25" s="661"/>
      <c r="Z25" s="662">
        <v>53.7</v>
      </c>
      <c r="AA25" s="662"/>
      <c r="AB25" s="662"/>
      <c r="AC25" s="662"/>
      <c r="AD25" s="663">
        <v>16855420</v>
      </c>
      <c r="AE25" s="663"/>
      <c r="AF25" s="663"/>
      <c r="AG25" s="663"/>
      <c r="AH25" s="663"/>
      <c r="AI25" s="663"/>
      <c r="AJ25" s="663"/>
      <c r="AK25" s="663"/>
      <c r="AL25" s="664">
        <v>99.6</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131</v>
      </c>
      <c r="BP25" s="662"/>
      <c r="BQ25" s="662"/>
      <c r="BR25" s="662"/>
      <c r="BS25" s="663" t="s">
        <v>131</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4570708</v>
      </c>
      <c r="CS25" s="691"/>
      <c r="CT25" s="691"/>
      <c r="CU25" s="691"/>
      <c r="CV25" s="691"/>
      <c r="CW25" s="691"/>
      <c r="CX25" s="691"/>
      <c r="CY25" s="692"/>
      <c r="CZ25" s="664">
        <v>14.6</v>
      </c>
      <c r="DA25" s="689"/>
      <c r="DB25" s="689"/>
      <c r="DC25" s="693"/>
      <c r="DD25" s="668">
        <v>4225756</v>
      </c>
      <c r="DE25" s="691"/>
      <c r="DF25" s="691"/>
      <c r="DG25" s="691"/>
      <c r="DH25" s="691"/>
      <c r="DI25" s="691"/>
      <c r="DJ25" s="691"/>
      <c r="DK25" s="692"/>
      <c r="DL25" s="668">
        <v>4149965</v>
      </c>
      <c r="DM25" s="691"/>
      <c r="DN25" s="691"/>
      <c r="DO25" s="691"/>
      <c r="DP25" s="691"/>
      <c r="DQ25" s="691"/>
      <c r="DR25" s="691"/>
      <c r="DS25" s="691"/>
      <c r="DT25" s="691"/>
      <c r="DU25" s="691"/>
      <c r="DV25" s="692"/>
      <c r="DW25" s="664">
        <v>24.2</v>
      </c>
      <c r="DX25" s="689"/>
      <c r="DY25" s="689"/>
      <c r="DZ25" s="689"/>
      <c r="EA25" s="689"/>
      <c r="EB25" s="689"/>
      <c r="EC25" s="690"/>
    </row>
    <row r="26" spans="2:133" ht="11.25" customHeight="1" x14ac:dyDescent="0.2">
      <c r="B26" s="656" t="s">
        <v>297</v>
      </c>
      <c r="C26" s="657"/>
      <c r="D26" s="657"/>
      <c r="E26" s="657"/>
      <c r="F26" s="657"/>
      <c r="G26" s="657"/>
      <c r="H26" s="657"/>
      <c r="I26" s="657"/>
      <c r="J26" s="657"/>
      <c r="K26" s="657"/>
      <c r="L26" s="657"/>
      <c r="M26" s="657"/>
      <c r="N26" s="657"/>
      <c r="O26" s="657"/>
      <c r="P26" s="657"/>
      <c r="Q26" s="658"/>
      <c r="R26" s="659">
        <v>5998</v>
      </c>
      <c r="S26" s="660"/>
      <c r="T26" s="660"/>
      <c r="U26" s="660"/>
      <c r="V26" s="660"/>
      <c r="W26" s="660"/>
      <c r="X26" s="660"/>
      <c r="Y26" s="661"/>
      <c r="Z26" s="662">
        <v>0</v>
      </c>
      <c r="AA26" s="662"/>
      <c r="AB26" s="662"/>
      <c r="AC26" s="662"/>
      <c r="AD26" s="663">
        <v>5998</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141</v>
      </c>
      <c r="BP26" s="662"/>
      <c r="BQ26" s="662"/>
      <c r="BR26" s="662"/>
      <c r="BS26" s="663" t="s">
        <v>141</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2716179</v>
      </c>
      <c r="CS26" s="660"/>
      <c r="CT26" s="660"/>
      <c r="CU26" s="660"/>
      <c r="CV26" s="660"/>
      <c r="CW26" s="660"/>
      <c r="CX26" s="660"/>
      <c r="CY26" s="661"/>
      <c r="CZ26" s="664">
        <v>8.6999999999999993</v>
      </c>
      <c r="DA26" s="689"/>
      <c r="DB26" s="689"/>
      <c r="DC26" s="693"/>
      <c r="DD26" s="668">
        <v>2537764</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89"/>
      <c r="DY26" s="689"/>
      <c r="DZ26" s="689"/>
      <c r="EA26" s="689"/>
      <c r="EB26" s="689"/>
      <c r="EC26" s="690"/>
    </row>
    <row r="27" spans="2:133" ht="11.25" customHeight="1" x14ac:dyDescent="0.2">
      <c r="B27" s="656" t="s">
        <v>300</v>
      </c>
      <c r="C27" s="657"/>
      <c r="D27" s="657"/>
      <c r="E27" s="657"/>
      <c r="F27" s="657"/>
      <c r="G27" s="657"/>
      <c r="H27" s="657"/>
      <c r="I27" s="657"/>
      <c r="J27" s="657"/>
      <c r="K27" s="657"/>
      <c r="L27" s="657"/>
      <c r="M27" s="657"/>
      <c r="N27" s="657"/>
      <c r="O27" s="657"/>
      <c r="P27" s="657"/>
      <c r="Q27" s="658"/>
      <c r="R27" s="659">
        <v>264279</v>
      </c>
      <c r="S27" s="660"/>
      <c r="T27" s="660"/>
      <c r="U27" s="660"/>
      <c r="V27" s="660"/>
      <c r="W27" s="660"/>
      <c r="X27" s="660"/>
      <c r="Y27" s="661"/>
      <c r="Z27" s="662">
        <v>0.8</v>
      </c>
      <c r="AA27" s="662"/>
      <c r="AB27" s="662"/>
      <c r="AC27" s="662"/>
      <c r="AD27" s="663" t="s">
        <v>131</v>
      </c>
      <c r="AE27" s="663"/>
      <c r="AF27" s="663"/>
      <c r="AG27" s="663"/>
      <c r="AH27" s="663"/>
      <c r="AI27" s="663"/>
      <c r="AJ27" s="663"/>
      <c r="AK27" s="663"/>
      <c r="AL27" s="664" t="s">
        <v>131</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6801440</v>
      </c>
      <c r="BH27" s="660"/>
      <c r="BI27" s="660"/>
      <c r="BJ27" s="660"/>
      <c r="BK27" s="660"/>
      <c r="BL27" s="660"/>
      <c r="BM27" s="660"/>
      <c r="BN27" s="661"/>
      <c r="BO27" s="662">
        <v>100</v>
      </c>
      <c r="BP27" s="662"/>
      <c r="BQ27" s="662"/>
      <c r="BR27" s="662"/>
      <c r="BS27" s="663">
        <v>137546</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3949061</v>
      </c>
      <c r="CS27" s="691"/>
      <c r="CT27" s="691"/>
      <c r="CU27" s="691"/>
      <c r="CV27" s="691"/>
      <c r="CW27" s="691"/>
      <c r="CX27" s="691"/>
      <c r="CY27" s="692"/>
      <c r="CZ27" s="664">
        <v>12.6</v>
      </c>
      <c r="DA27" s="689"/>
      <c r="DB27" s="689"/>
      <c r="DC27" s="693"/>
      <c r="DD27" s="668">
        <v>1309528</v>
      </c>
      <c r="DE27" s="691"/>
      <c r="DF27" s="691"/>
      <c r="DG27" s="691"/>
      <c r="DH27" s="691"/>
      <c r="DI27" s="691"/>
      <c r="DJ27" s="691"/>
      <c r="DK27" s="692"/>
      <c r="DL27" s="668">
        <v>1080373</v>
      </c>
      <c r="DM27" s="691"/>
      <c r="DN27" s="691"/>
      <c r="DO27" s="691"/>
      <c r="DP27" s="691"/>
      <c r="DQ27" s="691"/>
      <c r="DR27" s="691"/>
      <c r="DS27" s="691"/>
      <c r="DT27" s="691"/>
      <c r="DU27" s="691"/>
      <c r="DV27" s="692"/>
      <c r="DW27" s="664">
        <v>6.3</v>
      </c>
      <c r="DX27" s="689"/>
      <c r="DY27" s="689"/>
      <c r="DZ27" s="689"/>
      <c r="EA27" s="689"/>
      <c r="EB27" s="689"/>
      <c r="EC27" s="690"/>
    </row>
    <row r="28" spans="2:133" ht="11.25" customHeight="1" x14ac:dyDescent="0.2">
      <c r="B28" s="656" t="s">
        <v>303</v>
      </c>
      <c r="C28" s="657"/>
      <c r="D28" s="657"/>
      <c r="E28" s="657"/>
      <c r="F28" s="657"/>
      <c r="G28" s="657"/>
      <c r="H28" s="657"/>
      <c r="I28" s="657"/>
      <c r="J28" s="657"/>
      <c r="K28" s="657"/>
      <c r="L28" s="657"/>
      <c r="M28" s="657"/>
      <c r="N28" s="657"/>
      <c r="O28" s="657"/>
      <c r="P28" s="657"/>
      <c r="Q28" s="658"/>
      <c r="R28" s="659">
        <v>247407</v>
      </c>
      <c r="S28" s="660"/>
      <c r="T28" s="660"/>
      <c r="U28" s="660"/>
      <c r="V28" s="660"/>
      <c r="W28" s="660"/>
      <c r="X28" s="660"/>
      <c r="Y28" s="661"/>
      <c r="Z28" s="662">
        <v>0.7</v>
      </c>
      <c r="AA28" s="662"/>
      <c r="AB28" s="662"/>
      <c r="AC28" s="662"/>
      <c r="AD28" s="663">
        <v>21252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3281021</v>
      </c>
      <c r="CS28" s="660"/>
      <c r="CT28" s="660"/>
      <c r="CU28" s="660"/>
      <c r="CV28" s="660"/>
      <c r="CW28" s="660"/>
      <c r="CX28" s="660"/>
      <c r="CY28" s="661"/>
      <c r="CZ28" s="664">
        <v>10.5</v>
      </c>
      <c r="DA28" s="689"/>
      <c r="DB28" s="689"/>
      <c r="DC28" s="693"/>
      <c r="DD28" s="668">
        <v>3251152</v>
      </c>
      <c r="DE28" s="660"/>
      <c r="DF28" s="660"/>
      <c r="DG28" s="660"/>
      <c r="DH28" s="660"/>
      <c r="DI28" s="660"/>
      <c r="DJ28" s="660"/>
      <c r="DK28" s="661"/>
      <c r="DL28" s="668">
        <v>3250912</v>
      </c>
      <c r="DM28" s="660"/>
      <c r="DN28" s="660"/>
      <c r="DO28" s="660"/>
      <c r="DP28" s="660"/>
      <c r="DQ28" s="660"/>
      <c r="DR28" s="660"/>
      <c r="DS28" s="660"/>
      <c r="DT28" s="660"/>
      <c r="DU28" s="660"/>
      <c r="DV28" s="661"/>
      <c r="DW28" s="664">
        <v>18.899999999999999</v>
      </c>
      <c r="DX28" s="689"/>
      <c r="DY28" s="689"/>
      <c r="DZ28" s="689"/>
      <c r="EA28" s="689"/>
      <c r="EB28" s="689"/>
      <c r="EC28" s="690"/>
    </row>
    <row r="29" spans="2:133" ht="11.25" customHeight="1" x14ac:dyDescent="0.2">
      <c r="B29" s="656" t="s">
        <v>305</v>
      </c>
      <c r="C29" s="657"/>
      <c r="D29" s="657"/>
      <c r="E29" s="657"/>
      <c r="F29" s="657"/>
      <c r="G29" s="657"/>
      <c r="H29" s="657"/>
      <c r="I29" s="657"/>
      <c r="J29" s="657"/>
      <c r="K29" s="657"/>
      <c r="L29" s="657"/>
      <c r="M29" s="657"/>
      <c r="N29" s="657"/>
      <c r="O29" s="657"/>
      <c r="P29" s="657"/>
      <c r="Q29" s="658"/>
      <c r="R29" s="659">
        <v>30430</v>
      </c>
      <c r="S29" s="660"/>
      <c r="T29" s="660"/>
      <c r="U29" s="660"/>
      <c r="V29" s="660"/>
      <c r="W29" s="660"/>
      <c r="X29" s="660"/>
      <c r="Y29" s="661"/>
      <c r="Z29" s="662">
        <v>0.1</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3280907</v>
      </c>
      <c r="CS29" s="691"/>
      <c r="CT29" s="691"/>
      <c r="CU29" s="691"/>
      <c r="CV29" s="691"/>
      <c r="CW29" s="691"/>
      <c r="CX29" s="691"/>
      <c r="CY29" s="692"/>
      <c r="CZ29" s="664">
        <v>10.5</v>
      </c>
      <c r="DA29" s="689"/>
      <c r="DB29" s="689"/>
      <c r="DC29" s="693"/>
      <c r="DD29" s="668">
        <v>3251038</v>
      </c>
      <c r="DE29" s="691"/>
      <c r="DF29" s="691"/>
      <c r="DG29" s="691"/>
      <c r="DH29" s="691"/>
      <c r="DI29" s="691"/>
      <c r="DJ29" s="691"/>
      <c r="DK29" s="692"/>
      <c r="DL29" s="668">
        <v>3250798</v>
      </c>
      <c r="DM29" s="691"/>
      <c r="DN29" s="691"/>
      <c r="DO29" s="691"/>
      <c r="DP29" s="691"/>
      <c r="DQ29" s="691"/>
      <c r="DR29" s="691"/>
      <c r="DS29" s="691"/>
      <c r="DT29" s="691"/>
      <c r="DU29" s="691"/>
      <c r="DV29" s="692"/>
      <c r="DW29" s="664">
        <v>18.899999999999999</v>
      </c>
      <c r="DX29" s="689"/>
      <c r="DY29" s="689"/>
      <c r="DZ29" s="689"/>
      <c r="EA29" s="689"/>
      <c r="EB29" s="689"/>
      <c r="EC29" s="690"/>
    </row>
    <row r="30" spans="2:133" ht="11.25" customHeight="1" x14ac:dyDescent="0.2">
      <c r="B30" s="656" t="s">
        <v>308</v>
      </c>
      <c r="C30" s="657"/>
      <c r="D30" s="657"/>
      <c r="E30" s="657"/>
      <c r="F30" s="657"/>
      <c r="G30" s="657"/>
      <c r="H30" s="657"/>
      <c r="I30" s="657"/>
      <c r="J30" s="657"/>
      <c r="K30" s="657"/>
      <c r="L30" s="657"/>
      <c r="M30" s="657"/>
      <c r="N30" s="657"/>
      <c r="O30" s="657"/>
      <c r="P30" s="657"/>
      <c r="Q30" s="658"/>
      <c r="R30" s="659">
        <v>5293757</v>
      </c>
      <c r="S30" s="660"/>
      <c r="T30" s="660"/>
      <c r="U30" s="660"/>
      <c r="V30" s="660"/>
      <c r="W30" s="660"/>
      <c r="X30" s="660"/>
      <c r="Y30" s="661"/>
      <c r="Z30" s="662">
        <v>15.7</v>
      </c>
      <c r="AA30" s="662"/>
      <c r="AB30" s="662"/>
      <c r="AC30" s="662"/>
      <c r="AD30" s="663" t="s">
        <v>131</v>
      </c>
      <c r="AE30" s="663"/>
      <c r="AF30" s="663"/>
      <c r="AG30" s="663"/>
      <c r="AH30" s="663"/>
      <c r="AI30" s="663"/>
      <c r="AJ30" s="663"/>
      <c r="AK30" s="663"/>
      <c r="AL30" s="664" t="s">
        <v>131</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3197685</v>
      </c>
      <c r="CS30" s="660"/>
      <c r="CT30" s="660"/>
      <c r="CU30" s="660"/>
      <c r="CV30" s="660"/>
      <c r="CW30" s="660"/>
      <c r="CX30" s="660"/>
      <c r="CY30" s="661"/>
      <c r="CZ30" s="664">
        <v>10.199999999999999</v>
      </c>
      <c r="DA30" s="689"/>
      <c r="DB30" s="689"/>
      <c r="DC30" s="693"/>
      <c r="DD30" s="668">
        <v>3169313</v>
      </c>
      <c r="DE30" s="660"/>
      <c r="DF30" s="660"/>
      <c r="DG30" s="660"/>
      <c r="DH30" s="660"/>
      <c r="DI30" s="660"/>
      <c r="DJ30" s="660"/>
      <c r="DK30" s="661"/>
      <c r="DL30" s="668">
        <v>3169073</v>
      </c>
      <c r="DM30" s="660"/>
      <c r="DN30" s="660"/>
      <c r="DO30" s="660"/>
      <c r="DP30" s="660"/>
      <c r="DQ30" s="660"/>
      <c r="DR30" s="660"/>
      <c r="DS30" s="660"/>
      <c r="DT30" s="660"/>
      <c r="DU30" s="660"/>
      <c r="DV30" s="661"/>
      <c r="DW30" s="664">
        <v>18.5</v>
      </c>
      <c r="DX30" s="689"/>
      <c r="DY30" s="689"/>
      <c r="DZ30" s="689"/>
      <c r="EA30" s="689"/>
      <c r="EB30" s="689"/>
      <c r="EC30" s="690"/>
    </row>
    <row r="31" spans="2:133" ht="11.25" customHeight="1" x14ac:dyDescent="0.2">
      <c r="B31" s="672" t="s">
        <v>312</v>
      </c>
      <c r="C31" s="673"/>
      <c r="D31" s="673"/>
      <c r="E31" s="673"/>
      <c r="F31" s="673"/>
      <c r="G31" s="673"/>
      <c r="H31" s="673"/>
      <c r="I31" s="673"/>
      <c r="J31" s="673"/>
      <c r="K31" s="673"/>
      <c r="L31" s="673"/>
      <c r="M31" s="673"/>
      <c r="N31" s="673"/>
      <c r="O31" s="673"/>
      <c r="P31" s="673"/>
      <c r="Q31" s="674"/>
      <c r="R31" s="659" t="s">
        <v>141</v>
      </c>
      <c r="S31" s="660"/>
      <c r="T31" s="660"/>
      <c r="U31" s="660"/>
      <c r="V31" s="660"/>
      <c r="W31" s="660"/>
      <c r="X31" s="660"/>
      <c r="Y31" s="661"/>
      <c r="Z31" s="662" t="s">
        <v>246</v>
      </c>
      <c r="AA31" s="662"/>
      <c r="AB31" s="662"/>
      <c r="AC31" s="662"/>
      <c r="AD31" s="663" t="s">
        <v>131</v>
      </c>
      <c r="AE31" s="663"/>
      <c r="AF31" s="663"/>
      <c r="AG31" s="663"/>
      <c r="AH31" s="663"/>
      <c r="AI31" s="663"/>
      <c r="AJ31" s="663"/>
      <c r="AK31" s="663"/>
      <c r="AL31" s="664" t="s">
        <v>131</v>
      </c>
      <c r="AM31" s="665"/>
      <c r="AN31" s="665"/>
      <c r="AO31" s="666"/>
      <c r="AP31" s="705" t="s">
        <v>313</v>
      </c>
      <c r="AQ31" s="706"/>
      <c r="AR31" s="706"/>
      <c r="AS31" s="706"/>
      <c r="AT31" s="711" t="s">
        <v>314</v>
      </c>
      <c r="AU31" s="214"/>
      <c r="AV31" s="214"/>
      <c r="AW31" s="214"/>
      <c r="AX31" s="645" t="s">
        <v>189</v>
      </c>
      <c r="AY31" s="646"/>
      <c r="AZ31" s="646"/>
      <c r="BA31" s="646"/>
      <c r="BB31" s="646"/>
      <c r="BC31" s="646"/>
      <c r="BD31" s="646"/>
      <c r="BE31" s="646"/>
      <c r="BF31" s="647"/>
      <c r="BG31" s="715">
        <v>98.8</v>
      </c>
      <c r="BH31" s="703"/>
      <c r="BI31" s="703"/>
      <c r="BJ31" s="703"/>
      <c r="BK31" s="703"/>
      <c r="BL31" s="703"/>
      <c r="BM31" s="654">
        <v>91.2</v>
      </c>
      <c r="BN31" s="703"/>
      <c r="BO31" s="703"/>
      <c r="BP31" s="703"/>
      <c r="BQ31" s="704"/>
      <c r="BR31" s="715">
        <v>98.6</v>
      </c>
      <c r="BS31" s="703"/>
      <c r="BT31" s="703"/>
      <c r="BU31" s="703"/>
      <c r="BV31" s="703"/>
      <c r="BW31" s="703"/>
      <c r="BX31" s="654">
        <v>90.1</v>
      </c>
      <c r="BY31" s="703"/>
      <c r="BZ31" s="703"/>
      <c r="CA31" s="703"/>
      <c r="CB31" s="704"/>
      <c r="CD31" s="697"/>
      <c r="CE31" s="698"/>
      <c r="CF31" s="656" t="s">
        <v>315</v>
      </c>
      <c r="CG31" s="657"/>
      <c r="CH31" s="657"/>
      <c r="CI31" s="657"/>
      <c r="CJ31" s="657"/>
      <c r="CK31" s="657"/>
      <c r="CL31" s="657"/>
      <c r="CM31" s="657"/>
      <c r="CN31" s="657"/>
      <c r="CO31" s="657"/>
      <c r="CP31" s="657"/>
      <c r="CQ31" s="658"/>
      <c r="CR31" s="659">
        <v>83222</v>
      </c>
      <c r="CS31" s="691"/>
      <c r="CT31" s="691"/>
      <c r="CU31" s="691"/>
      <c r="CV31" s="691"/>
      <c r="CW31" s="691"/>
      <c r="CX31" s="691"/>
      <c r="CY31" s="692"/>
      <c r="CZ31" s="664">
        <v>0.3</v>
      </c>
      <c r="DA31" s="689"/>
      <c r="DB31" s="689"/>
      <c r="DC31" s="693"/>
      <c r="DD31" s="668">
        <v>81725</v>
      </c>
      <c r="DE31" s="691"/>
      <c r="DF31" s="691"/>
      <c r="DG31" s="691"/>
      <c r="DH31" s="691"/>
      <c r="DI31" s="691"/>
      <c r="DJ31" s="691"/>
      <c r="DK31" s="692"/>
      <c r="DL31" s="668">
        <v>81725</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316</v>
      </c>
      <c r="C32" s="657"/>
      <c r="D32" s="657"/>
      <c r="E32" s="657"/>
      <c r="F32" s="657"/>
      <c r="G32" s="657"/>
      <c r="H32" s="657"/>
      <c r="I32" s="657"/>
      <c r="J32" s="657"/>
      <c r="K32" s="657"/>
      <c r="L32" s="657"/>
      <c r="M32" s="657"/>
      <c r="N32" s="657"/>
      <c r="O32" s="657"/>
      <c r="P32" s="657"/>
      <c r="Q32" s="658"/>
      <c r="R32" s="659">
        <v>2599284</v>
      </c>
      <c r="S32" s="660"/>
      <c r="T32" s="660"/>
      <c r="U32" s="660"/>
      <c r="V32" s="660"/>
      <c r="W32" s="660"/>
      <c r="X32" s="660"/>
      <c r="Y32" s="661"/>
      <c r="Z32" s="662">
        <v>7.7</v>
      </c>
      <c r="AA32" s="662"/>
      <c r="AB32" s="662"/>
      <c r="AC32" s="662"/>
      <c r="AD32" s="663" t="s">
        <v>131</v>
      </c>
      <c r="AE32" s="663"/>
      <c r="AF32" s="663"/>
      <c r="AG32" s="663"/>
      <c r="AH32" s="663"/>
      <c r="AI32" s="663"/>
      <c r="AJ32" s="663"/>
      <c r="AK32" s="663"/>
      <c r="AL32" s="664" t="s">
        <v>131</v>
      </c>
      <c r="AM32" s="665"/>
      <c r="AN32" s="665"/>
      <c r="AO32" s="666"/>
      <c r="AP32" s="707"/>
      <c r="AQ32" s="708"/>
      <c r="AR32" s="708"/>
      <c r="AS32" s="708"/>
      <c r="AT32" s="712"/>
      <c r="AU32" s="210" t="s">
        <v>317</v>
      </c>
      <c r="AX32" s="656" t="s">
        <v>318</v>
      </c>
      <c r="AY32" s="657"/>
      <c r="AZ32" s="657"/>
      <c r="BA32" s="657"/>
      <c r="BB32" s="657"/>
      <c r="BC32" s="657"/>
      <c r="BD32" s="657"/>
      <c r="BE32" s="657"/>
      <c r="BF32" s="658"/>
      <c r="BG32" s="716">
        <v>99</v>
      </c>
      <c r="BH32" s="691"/>
      <c r="BI32" s="691"/>
      <c r="BJ32" s="691"/>
      <c r="BK32" s="691"/>
      <c r="BL32" s="691"/>
      <c r="BM32" s="665">
        <v>95.4</v>
      </c>
      <c r="BN32" s="691"/>
      <c r="BO32" s="691"/>
      <c r="BP32" s="691"/>
      <c r="BQ32" s="714"/>
      <c r="BR32" s="716">
        <v>98.9</v>
      </c>
      <c r="BS32" s="691"/>
      <c r="BT32" s="691"/>
      <c r="BU32" s="691"/>
      <c r="BV32" s="691"/>
      <c r="BW32" s="691"/>
      <c r="BX32" s="665">
        <v>94.9</v>
      </c>
      <c r="BY32" s="691"/>
      <c r="BZ32" s="691"/>
      <c r="CA32" s="691"/>
      <c r="CB32" s="714"/>
      <c r="CD32" s="699"/>
      <c r="CE32" s="700"/>
      <c r="CF32" s="656" t="s">
        <v>319</v>
      </c>
      <c r="CG32" s="657"/>
      <c r="CH32" s="657"/>
      <c r="CI32" s="657"/>
      <c r="CJ32" s="657"/>
      <c r="CK32" s="657"/>
      <c r="CL32" s="657"/>
      <c r="CM32" s="657"/>
      <c r="CN32" s="657"/>
      <c r="CO32" s="657"/>
      <c r="CP32" s="657"/>
      <c r="CQ32" s="658"/>
      <c r="CR32" s="659">
        <v>114</v>
      </c>
      <c r="CS32" s="660"/>
      <c r="CT32" s="660"/>
      <c r="CU32" s="660"/>
      <c r="CV32" s="660"/>
      <c r="CW32" s="660"/>
      <c r="CX32" s="660"/>
      <c r="CY32" s="661"/>
      <c r="CZ32" s="664">
        <v>0</v>
      </c>
      <c r="DA32" s="689"/>
      <c r="DB32" s="689"/>
      <c r="DC32" s="693"/>
      <c r="DD32" s="668">
        <v>114</v>
      </c>
      <c r="DE32" s="660"/>
      <c r="DF32" s="660"/>
      <c r="DG32" s="660"/>
      <c r="DH32" s="660"/>
      <c r="DI32" s="660"/>
      <c r="DJ32" s="660"/>
      <c r="DK32" s="661"/>
      <c r="DL32" s="668">
        <v>114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320</v>
      </c>
      <c r="C33" s="657"/>
      <c r="D33" s="657"/>
      <c r="E33" s="657"/>
      <c r="F33" s="657"/>
      <c r="G33" s="657"/>
      <c r="H33" s="657"/>
      <c r="I33" s="657"/>
      <c r="J33" s="657"/>
      <c r="K33" s="657"/>
      <c r="L33" s="657"/>
      <c r="M33" s="657"/>
      <c r="N33" s="657"/>
      <c r="O33" s="657"/>
      <c r="P33" s="657"/>
      <c r="Q33" s="658"/>
      <c r="R33" s="659">
        <v>65676</v>
      </c>
      <c r="S33" s="660"/>
      <c r="T33" s="660"/>
      <c r="U33" s="660"/>
      <c r="V33" s="660"/>
      <c r="W33" s="660"/>
      <c r="X33" s="660"/>
      <c r="Y33" s="661"/>
      <c r="Z33" s="662">
        <v>0.2</v>
      </c>
      <c r="AA33" s="662"/>
      <c r="AB33" s="662"/>
      <c r="AC33" s="662"/>
      <c r="AD33" s="663">
        <v>40095</v>
      </c>
      <c r="AE33" s="663"/>
      <c r="AF33" s="663"/>
      <c r="AG33" s="663"/>
      <c r="AH33" s="663"/>
      <c r="AI33" s="663"/>
      <c r="AJ33" s="663"/>
      <c r="AK33" s="663"/>
      <c r="AL33" s="664">
        <v>0.2</v>
      </c>
      <c r="AM33" s="665"/>
      <c r="AN33" s="665"/>
      <c r="AO33" s="666"/>
      <c r="AP33" s="709"/>
      <c r="AQ33" s="710"/>
      <c r="AR33" s="710"/>
      <c r="AS33" s="710"/>
      <c r="AT33" s="713"/>
      <c r="AU33" s="215"/>
      <c r="AV33" s="215"/>
      <c r="AW33" s="215"/>
      <c r="AX33" s="680" t="s">
        <v>321</v>
      </c>
      <c r="AY33" s="681"/>
      <c r="AZ33" s="681"/>
      <c r="BA33" s="681"/>
      <c r="BB33" s="681"/>
      <c r="BC33" s="681"/>
      <c r="BD33" s="681"/>
      <c r="BE33" s="681"/>
      <c r="BF33" s="682"/>
      <c r="BG33" s="717">
        <v>98.6</v>
      </c>
      <c r="BH33" s="718"/>
      <c r="BI33" s="718"/>
      <c r="BJ33" s="718"/>
      <c r="BK33" s="718"/>
      <c r="BL33" s="718"/>
      <c r="BM33" s="719">
        <v>87.6</v>
      </c>
      <c r="BN33" s="718"/>
      <c r="BO33" s="718"/>
      <c r="BP33" s="718"/>
      <c r="BQ33" s="720"/>
      <c r="BR33" s="717">
        <v>98.2</v>
      </c>
      <c r="BS33" s="718"/>
      <c r="BT33" s="718"/>
      <c r="BU33" s="718"/>
      <c r="BV33" s="718"/>
      <c r="BW33" s="718"/>
      <c r="BX33" s="719">
        <v>85.8</v>
      </c>
      <c r="BY33" s="718"/>
      <c r="BZ33" s="718"/>
      <c r="CA33" s="718"/>
      <c r="CB33" s="720"/>
      <c r="CD33" s="656" t="s">
        <v>322</v>
      </c>
      <c r="CE33" s="657"/>
      <c r="CF33" s="657"/>
      <c r="CG33" s="657"/>
      <c r="CH33" s="657"/>
      <c r="CI33" s="657"/>
      <c r="CJ33" s="657"/>
      <c r="CK33" s="657"/>
      <c r="CL33" s="657"/>
      <c r="CM33" s="657"/>
      <c r="CN33" s="657"/>
      <c r="CO33" s="657"/>
      <c r="CP33" s="657"/>
      <c r="CQ33" s="658"/>
      <c r="CR33" s="659">
        <v>15169723</v>
      </c>
      <c r="CS33" s="691"/>
      <c r="CT33" s="691"/>
      <c r="CU33" s="691"/>
      <c r="CV33" s="691"/>
      <c r="CW33" s="691"/>
      <c r="CX33" s="691"/>
      <c r="CY33" s="692"/>
      <c r="CZ33" s="664">
        <v>48.4</v>
      </c>
      <c r="DA33" s="689"/>
      <c r="DB33" s="689"/>
      <c r="DC33" s="693"/>
      <c r="DD33" s="668">
        <v>10697940</v>
      </c>
      <c r="DE33" s="691"/>
      <c r="DF33" s="691"/>
      <c r="DG33" s="691"/>
      <c r="DH33" s="691"/>
      <c r="DI33" s="691"/>
      <c r="DJ33" s="691"/>
      <c r="DK33" s="692"/>
      <c r="DL33" s="668">
        <v>7801203</v>
      </c>
      <c r="DM33" s="691"/>
      <c r="DN33" s="691"/>
      <c r="DO33" s="691"/>
      <c r="DP33" s="691"/>
      <c r="DQ33" s="691"/>
      <c r="DR33" s="691"/>
      <c r="DS33" s="691"/>
      <c r="DT33" s="691"/>
      <c r="DU33" s="691"/>
      <c r="DV33" s="692"/>
      <c r="DW33" s="664">
        <v>45.5</v>
      </c>
      <c r="DX33" s="689"/>
      <c r="DY33" s="689"/>
      <c r="DZ33" s="689"/>
      <c r="EA33" s="689"/>
      <c r="EB33" s="689"/>
      <c r="EC33" s="690"/>
    </row>
    <row r="34" spans="2:133" ht="11.25" customHeight="1" x14ac:dyDescent="0.2">
      <c r="B34" s="656" t="s">
        <v>323</v>
      </c>
      <c r="C34" s="657"/>
      <c r="D34" s="657"/>
      <c r="E34" s="657"/>
      <c r="F34" s="657"/>
      <c r="G34" s="657"/>
      <c r="H34" s="657"/>
      <c r="I34" s="657"/>
      <c r="J34" s="657"/>
      <c r="K34" s="657"/>
      <c r="L34" s="657"/>
      <c r="M34" s="657"/>
      <c r="N34" s="657"/>
      <c r="O34" s="657"/>
      <c r="P34" s="657"/>
      <c r="Q34" s="658"/>
      <c r="R34" s="659">
        <v>100714</v>
      </c>
      <c r="S34" s="660"/>
      <c r="T34" s="660"/>
      <c r="U34" s="660"/>
      <c r="V34" s="660"/>
      <c r="W34" s="660"/>
      <c r="X34" s="660"/>
      <c r="Y34" s="661"/>
      <c r="Z34" s="662">
        <v>0.3</v>
      </c>
      <c r="AA34" s="662"/>
      <c r="AB34" s="662"/>
      <c r="AC34" s="662"/>
      <c r="AD34" s="663" t="s">
        <v>131</v>
      </c>
      <c r="AE34" s="663"/>
      <c r="AF34" s="663"/>
      <c r="AG34" s="663"/>
      <c r="AH34" s="663"/>
      <c r="AI34" s="663"/>
      <c r="AJ34" s="663"/>
      <c r="AK34" s="663"/>
      <c r="AL34" s="664" t="s">
        <v>131</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324</v>
      </c>
      <c r="CE34" s="657"/>
      <c r="CF34" s="657"/>
      <c r="CG34" s="657"/>
      <c r="CH34" s="657"/>
      <c r="CI34" s="657"/>
      <c r="CJ34" s="657"/>
      <c r="CK34" s="657"/>
      <c r="CL34" s="657"/>
      <c r="CM34" s="657"/>
      <c r="CN34" s="657"/>
      <c r="CO34" s="657"/>
      <c r="CP34" s="657"/>
      <c r="CQ34" s="658"/>
      <c r="CR34" s="659">
        <v>5220733</v>
      </c>
      <c r="CS34" s="660"/>
      <c r="CT34" s="660"/>
      <c r="CU34" s="660"/>
      <c r="CV34" s="660"/>
      <c r="CW34" s="660"/>
      <c r="CX34" s="660"/>
      <c r="CY34" s="661"/>
      <c r="CZ34" s="664">
        <v>16.600000000000001</v>
      </c>
      <c r="DA34" s="689"/>
      <c r="DB34" s="689"/>
      <c r="DC34" s="693"/>
      <c r="DD34" s="668">
        <v>3372676</v>
      </c>
      <c r="DE34" s="660"/>
      <c r="DF34" s="660"/>
      <c r="DG34" s="660"/>
      <c r="DH34" s="660"/>
      <c r="DI34" s="660"/>
      <c r="DJ34" s="660"/>
      <c r="DK34" s="661"/>
      <c r="DL34" s="668">
        <v>2738663</v>
      </c>
      <c r="DM34" s="660"/>
      <c r="DN34" s="660"/>
      <c r="DO34" s="660"/>
      <c r="DP34" s="660"/>
      <c r="DQ34" s="660"/>
      <c r="DR34" s="660"/>
      <c r="DS34" s="660"/>
      <c r="DT34" s="660"/>
      <c r="DU34" s="660"/>
      <c r="DV34" s="661"/>
      <c r="DW34" s="664">
        <v>16</v>
      </c>
      <c r="DX34" s="689"/>
      <c r="DY34" s="689"/>
      <c r="DZ34" s="689"/>
      <c r="EA34" s="689"/>
      <c r="EB34" s="689"/>
      <c r="EC34" s="690"/>
    </row>
    <row r="35" spans="2:133" ht="11.25" customHeight="1" x14ac:dyDescent="0.2">
      <c r="B35" s="656" t="s">
        <v>325</v>
      </c>
      <c r="C35" s="657"/>
      <c r="D35" s="657"/>
      <c r="E35" s="657"/>
      <c r="F35" s="657"/>
      <c r="G35" s="657"/>
      <c r="H35" s="657"/>
      <c r="I35" s="657"/>
      <c r="J35" s="657"/>
      <c r="K35" s="657"/>
      <c r="L35" s="657"/>
      <c r="M35" s="657"/>
      <c r="N35" s="657"/>
      <c r="O35" s="657"/>
      <c r="P35" s="657"/>
      <c r="Q35" s="658"/>
      <c r="R35" s="659">
        <v>1238254</v>
      </c>
      <c r="S35" s="660"/>
      <c r="T35" s="660"/>
      <c r="U35" s="660"/>
      <c r="V35" s="660"/>
      <c r="W35" s="660"/>
      <c r="X35" s="660"/>
      <c r="Y35" s="661"/>
      <c r="Z35" s="662">
        <v>3.7</v>
      </c>
      <c r="AA35" s="662"/>
      <c r="AB35" s="662"/>
      <c r="AC35" s="662"/>
      <c r="AD35" s="663" t="s">
        <v>131</v>
      </c>
      <c r="AE35" s="663"/>
      <c r="AF35" s="663"/>
      <c r="AG35" s="663"/>
      <c r="AH35" s="663"/>
      <c r="AI35" s="663"/>
      <c r="AJ35" s="663"/>
      <c r="AK35" s="663"/>
      <c r="AL35" s="664" t="s">
        <v>246</v>
      </c>
      <c r="AM35" s="665"/>
      <c r="AN35" s="665"/>
      <c r="AO35" s="666"/>
      <c r="AP35" s="218"/>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386850</v>
      </c>
      <c r="CS35" s="691"/>
      <c r="CT35" s="691"/>
      <c r="CU35" s="691"/>
      <c r="CV35" s="691"/>
      <c r="CW35" s="691"/>
      <c r="CX35" s="691"/>
      <c r="CY35" s="692"/>
      <c r="CZ35" s="664">
        <v>1.2</v>
      </c>
      <c r="DA35" s="689"/>
      <c r="DB35" s="689"/>
      <c r="DC35" s="693"/>
      <c r="DD35" s="668">
        <v>325605</v>
      </c>
      <c r="DE35" s="691"/>
      <c r="DF35" s="691"/>
      <c r="DG35" s="691"/>
      <c r="DH35" s="691"/>
      <c r="DI35" s="691"/>
      <c r="DJ35" s="691"/>
      <c r="DK35" s="692"/>
      <c r="DL35" s="668">
        <v>286327</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2">
      <c r="B36" s="656" t="s">
        <v>329</v>
      </c>
      <c r="C36" s="657"/>
      <c r="D36" s="657"/>
      <c r="E36" s="657"/>
      <c r="F36" s="657"/>
      <c r="G36" s="657"/>
      <c r="H36" s="657"/>
      <c r="I36" s="657"/>
      <c r="J36" s="657"/>
      <c r="K36" s="657"/>
      <c r="L36" s="657"/>
      <c r="M36" s="657"/>
      <c r="N36" s="657"/>
      <c r="O36" s="657"/>
      <c r="P36" s="657"/>
      <c r="Q36" s="658"/>
      <c r="R36" s="659">
        <v>2489236</v>
      </c>
      <c r="S36" s="660"/>
      <c r="T36" s="660"/>
      <c r="U36" s="660"/>
      <c r="V36" s="660"/>
      <c r="W36" s="660"/>
      <c r="X36" s="660"/>
      <c r="Y36" s="661"/>
      <c r="Z36" s="662">
        <v>7.4</v>
      </c>
      <c r="AA36" s="662"/>
      <c r="AB36" s="662"/>
      <c r="AC36" s="662"/>
      <c r="AD36" s="663" t="s">
        <v>246</v>
      </c>
      <c r="AE36" s="663"/>
      <c r="AF36" s="663"/>
      <c r="AG36" s="663"/>
      <c r="AH36" s="663"/>
      <c r="AI36" s="663"/>
      <c r="AJ36" s="663"/>
      <c r="AK36" s="663"/>
      <c r="AL36" s="664" t="s">
        <v>141</v>
      </c>
      <c r="AM36" s="665"/>
      <c r="AN36" s="665"/>
      <c r="AO36" s="666"/>
      <c r="AP36" s="218"/>
      <c r="AQ36" s="725" t="s">
        <v>330</v>
      </c>
      <c r="AR36" s="726"/>
      <c r="AS36" s="726"/>
      <c r="AT36" s="726"/>
      <c r="AU36" s="726"/>
      <c r="AV36" s="726"/>
      <c r="AW36" s="726"/>
      <c r="AX36" s="726"/>
      <c r="AY36" s="727"/>
      <c r="AZ36" s="648">
        <v>3086185</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149804</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5527373</v>
      </c>
      <c r="CS36" s="660"/>
      <c r="CT36" s="660"/>
      <c r="CU36" s="660"/>
      <c r="CV36" s="660"/>
      <c r="CW36" s="660"/>
      <c r="CX36" s="660"/>
      <c r="CY36" s="661"/>
      <c r="CZ36" s="664">
        <v>17.600000000000001</v>
      </c>
      <c r="DA36" s="689"/>
      <c r="DB36" s="689"/>
      <c r="DC36" s="693"/>
      <c r="DD36" s="668">
        <v>4030714</v>
      </c>
      <c r="DE36" s="660"/>
      <c r="DF36" s="660"/>
      <c r="DG36" s="660"/>
      <c r="DH36" s="660"/>
      <c r="DI36" s="660"/>
      <c r="DJ36" s="660"/>
      <c r="DK36" s="661"/>
      <c r="DL36" s="668">
        <v>2973489</v>
      </c>
      <c r="DM36" s="660"/>
      <c r="DN36" s="660"/>
      <c r="DO36" s="660"/>
      <c r="DP36" s="660"/>
      <c r="DQ36" s="660"/>
      <c r="DR36" s="660"/>
      <c r="DS36" s="660"/>
      <c r="DT36" s="660"/>
      <c r="DU36" s="660"/>
      <c r="DV36" s="661"/>
      <c r="DW36" s="664">
        <v>17.3</v>
      </c>
      <c r="DX36" s="689"/>
      <c r="DY36" s="689"/>
      <c r="DZ36" s="689"/>
      <c r="EA36" s="689"/>
      <c r="EB36" s="689"/>
      <c r="EC36" s="690"/>
    </row>
    <row r="37" spans="2:133" ht="11.25" customHeight="1" x14ac:dyDescent="0.2">
      <c r="B37" s="656" t="s">
        <v>333</v>
      </c>
      <c r="C37" s="657"/>
      <c r="D37" s="657"/>
      <c r="E37" s="657"/>
      <c r="F37" s="657"/>
      <c r="G37" s="657"/>
      <c r="H37" s="657"/>
      <c r="I37" s="657"/>
      <c r="J37" s="657"/>
      <c r="K37" s="657"/>
      <c r="L37" s="657"/>
      <c r="M37" s="657"/>
      <c r="N37" s="657"/>
      <c r="O37" s="657"/>
      <c r="P37" s="657"/>
      <c r="Q37" s="658"/>
      <c r="R37" s="659">
        <v>807420</v>
      </c>
      <c r="S37" s="660"/>
      <c r="T37" s="660"/>
      <c r="U37" s="660"/>
      <c r="V37" s="660"/>
      <c r="W37" s="660"/>
      <c r="X37" s="660"/>
      <c r="Y37" s="661"/>
      <c r="Z37" s="662">
        <v>2.4</v>
      </c>
      <c r="AA37" s="662"/>
      <c r="AB37" s="662"/>
      <c r="AC37" s="662"/>
      <c r="AD37" s="663">
        <v>31</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577663</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126936</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1730691</v>
      </c>
      <c r="CS37" s="691"/>
      <c r="CT37" s="691"/>
      <c r="CU37" s="691"/>
      <c r="CV37" s="691"/>
      <c r="CW37" s="691"/>
      <c r="CX37" s="691"/>
      <c r="CY37" s="692"/>
      <c r="CZ37" s="664">
        <v>5.5</v>
      </c>
      <c r="DA37" s="689"/>
      <c r="DB37" s="689"/>
      <c r="DC37" s="693"/>
      <c r="DD37" s="668">
        <v>1726707</v>
      </c>
      <c r="DE37" s="691"/>
      <c r="DF37" s="691"/>
      <c r="DG37" s="691"/>
      <c r="DH37" s="691"/>
      <c r="DI37" s="691"/>
      <c r="DJ37" s="691"/>
      <c r="DK37" s="692"/>
      <c r="DL37" s="668">
        <v>1715534</v>
      </c>
      <c r="DM37" s="691"/>
      <c r="DN37" s="691"/>
      <c r="DO37" s="691"/>
      <c r="DP37" s="691"/>
      <c r="DQ37" s="691"/>
      <c r="DR37" s="691"/>
      <c r="DS37" s="691"/>
      <c r="DT37" s="691"/>
      <c r="DU37" s="691"/>
      <c r="DV37" s="692"/>
      <c r="DW37" s="664">
        <v>10</v>
      </c>
      <c r="DX37" s="689"/>
      <c r="DY37" s="689"/>
      <c r="DZ37" s="689"/>
      <c r="EA37" s="689"/>
      <c r="EB37" s="689"/>
      <c r="EC37" s="690"/>
    </row>
    <row r="38" spans="2:133" ht="11.25" customHeight="1" x14ac:dyDescent="0.2">
      <c r="B38" s="656" t="s">
        <v>337</v>
      </c>
      <c r="C38" s="657"/>
      <c r="D38" s="657"/>
      <c r="E38" s="657"/>
      <c r="F38" s="657"/>
      <c r="G38" s="657"/>
      <c r="H38" s="657"/>
      <c r="I38" s="657"/>
      <c r="J38" s="657"/>
      <c r="K38" s="657"/>
      <c r="L38" s="657"/>
      <c r="M38" s="657"/>
      <c r="N38" s="657"/>
      <c r="O38" s="657"/>
      <c r="P38" s="657"/>
      <c r="Q38" s="658"/>
      <c r="R38" s="659">
        <v>2429634</v>
      </c>
      <c r="S38" s="660"/>
      <c r="T38" s="660"/>
      <c r="U38" s="660"/>
      <c r="V38" s="660"/>
      <c r="W38" s="660"/>
      <c r="X38" s="660"/>
      <c r="Y38" s="661"/>
      <c r="Z38" s="662">
        <v>7.2</v>
      </c>
      <c r="AA38" s="662"/>
      <c r="AB38" s="662"/>
      <c r="AC38" s="662"/>
      <c r="AD38" s="663" t="s">
        <v>131</v>
      </c>
      <c r="AE38" s="663"/>
      <c r="AF38" s="663"/>
      <c r="AG38" s="663"/>
      <c r="AH38" s="663"/>
      <c r="AI38" s="663"/>
      <c r="AJ38" s="663"/>
      <c r="AK38" s="663"/>
      <c r="AL38" s="664" t="s">
        <v>131</v>
      </c>
      <c r="AM38" s="665"/>
      <c r="AN38" s="665"/>
      <c r="AO38" s="666"/>
      <c r="AQ38" s="722" t="s">
        <v>338</v>
      </c>
      <c r="AR38" s="723"/>
      <c r="AS38" s="723"/>
      <c r="AT38" s="723"/>
      <c r="AU38" s="723"/>
      <c r="AV38" s="723"/>
      <c r="AW38" s="723"/>
      <c r="AX38" s="723"/>
      <c r="AY38" s="724"/>
      <c r="AZ38" s="659">
        <v>248236</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6912</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2191074</v>
      </c>
      <c r="CS38" s="660"/>
      <c r="CT38" s="660"/>
      <c r="CU38" s="660"/>
      <c r="CV38" s="660"/>
      <c r="CW38" s="660"/>
      <c r="CX38" s="660"/>
      <c r="CY38" s="661"/>
      <c r="CZ38" s="664">
        <v>7</v>
      </c>
      <c r="DA38" s="689"/>
      <c r="DB38" s="689"/>
      <c r="DC38" s="693"/>
      <c r="DD38" s="668">
        <v>1805301</v>
      </c>
      <c r="DE38" s="660"/>
      <c r="DF38" s="660"/>
      <c r="DG38" s="660"/>
      <c r="DH38" s="660"/>
      <c r="DI38" s="660"/>
      <c r="DJ38" s="660"/>
      <c r="DK38" s="661"/>
      <c r="DL38" s="668">
        <v>1775721</v>
      </c>
      <c r="DM38" s="660"/>
      <c r="DN38" s="660"/>
      <c r="DO38" s="660"/>
      <c r="DP38" s="660"/>
      <c r="DQ38" s="660"/>
      <c r="DR38" s="660"/>
      <c r="DS38" s="660"/>
      <c r="DT38" s="660"/>
      <c r="DU38" s="660"/>
      <c r="DV38" s="661"/>
      <c r="DW38" s="664">
        <v>10.3</v>
      </c>
      <c r="DX38" s="689"/>
      <c r="DY38" s="689"/>
      <c r="DZ38" s="689"/>
      <c r="EA38" s="689"/>
      <c r="EB38" s="689"/>
      <c r="EC38" s="690"/>
    </row>
    <row r="39" spans="2:133" ht="11.25" customHeight="1" x14ac:dyDescent="0.2">
      <c r="B39" s="656" t="s">
        <v>341</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246</v>
      </c>
      <c r="AA39" s="662"/>
      <c r="AB39" s="662"/>
      <c r="AC39" s="662"/>
      <c r="AD39" s="663" t="s">
        <v>131</v>
      </c>
      <c r="AE39" s="663"/>
      <c r="AF39" s="663"/>
      <c r="AG39" s="663"/>
      <c r="AH39" s="663"/>
      <c r="AI39" s="663"/>
      <c r="AJ39" s="663"/>
      <c r="AK39" s="663"/>
      <c r="AL39" s="664" t="s">
        <v>131</v>
      </c>
      <c r="AM39" s="665"/>
      <c r="AN39" s="665"/>
      <c r="AO39" s="666"/>
      <c r="AQ39" s="722" t="s">
        <v>342</v>
      </c>
      <c r="AR39" s="723"/>
      <c r="AS39" s="723"/>
      <c r="AT39" s="723"/>
      <c r="AU39" s="723"/>
      <c r="AV39" s="723"/>
      <c r="AW39" s="723"/>
      <c r="AX39" s="723"/>
      <c r="AY39" s="724"/>
      <c r="AZ39" s="659">
        <v>68655</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10606</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1200347</v>
      </c>
      <c r="CS39" s="691"/>
      <c r="CT39" s="691"/>
      <c r="CU39" s="691"/>
      <c r="CV39" s="691"/>
      <c r="CW39" s="691"/>
      <c r="CX39" s="691"/>
      <c r="CY39" s="692"/>
      <c r="CZ39" s="664">
        <v>3.8</v>
      </c>
      <c r="DA39" s="689"/>
      <c r="DB39" s="689"/>
      <c r="DC39" s="693"/>
      <c r="DD39" s="668">
        <v>1089818</v>
      </c>
      <c r="DE39" s="691"/>
      <c r="DF39" s="691"/>
      <c r="DG39" s="691"/>
      <c r="DH39" s="691"/>
      <c r="DI39" s="691"/>
      <c r="DJ39" s="691"/>
      <c r="DK39" s="692"/>
      <c r="DL39" s="668" t="s">
        <v>131</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2">
      <c r="B40" s="656" t="s">
        <v>345</v>
      </c>
      <c r="C40" s="657"/>
      <c r="D40" s="657"/>
      <c r="E40" s="657"/>
      <c r="F40" s="657"/>
      <c r="G40" s="657"/>
      <c r="H40" s="657"/>
      <c r="I40" s="657"/>
      <c r="J40" s="657"/>
      <c r="K40" s="657"/>
      <c r="L40" s="657"/>
      <c r="M40" s="657"/>
      <c r="N40" s="657"/>
      <c r="O40" s="657"/>
      <c r="P40" s="657"/>
      <c r="Q40" s="658"/>
      <c r="R40" s="659">
        <v>236134</v>
      </c>
      <c r="S40" s="660"/>
      <c r="T40" s="660"/>
      <c r="U40" s="660"/>
      <c r="V40" s="660"/>
      <c r="W40" s="660"/>
      <c r="X40" s="660"/>
      <c r="Y40" s="661"/>
      <c r="Z40" s="662">
        <v>0.7</v>
      </c>
      <c r="AA40" s="662"/>
      <c r="AB40" s="662"/>
      <c r="AC40" s="662"/>
      <c r="AD40" s="663" t="s">
        <v>246</v>
      </c>
      <c r="AE40" s="663"/>
      <c r="AF40" s="663"/>
      <c r="AG40" s="663"/>
      <c r="AH40" s="663"/>
      <c r="AI40" s="663"/>
      <c r="AJ40" s="663"/>
      <c r="AK40" s="663"/>
      <c r="AL40" s="664" t="s">
        <v>131</v>
      </c>
      <c r="AM40" s="665"/>
      <c r="AN40" s="665"/>
      <c r="AO40" s="666"/>
      <c r="AQ40" s="722" t="s">
        <v>346</v>
      </c>
      <c r="AR40" s="723"/>
      <c r="AS40" s="723"/>
      <c r="AT40" s="723"/>
      <c r="AU40" s="723"/>
      <c r="AV40" s="723"/>
      <c r="AW40" s="723"/>
      <c r="AX40" s="723"/>
      <c r="AY40" s="724"/>
      <c r="AZ40" s="659">
        <v>1200</v>
      </c>
      <c r="BA40" s="660"/>
      <c r="BB40" s="660"/>
      <c r="BC40" s="660"/>
      <c r="BD40" s="691"/>
      <c r="BE40" s="691"/>
      <c r="BF40" s="714"/>
      <c r="BG40" s="707" t="s">
        <v>347</v>
      </c>
      <c r="BH40" s="708"/>
      <c r="BI40" s="708"/>
      <c r="BJ40" s="708"/>
      <c r="BK40" s="708"/>
      <c r="BL40" s="219"/>
      <c r="BM40" s="657" t="s">
        <v>348</v>
      </c>
      <c r="BN40" s="657"/>
      <c r="BO40" s="657"/>
      <c r="BP40" s="657"/>
      <c r="BQ40" s="657"/>
      <c r="BR40" s="657"/>
      <c r="BS40" s="657"/>
      <c r="BT40" s="657"/>
      <c r="BU40" s="658"/>
      <c r="BV40" s="659">
        <v>89</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643346</v>
      </c>
      <c r="CS40" s="660"/>
      <c r="CT40" s="660"/>
      <c r="CU40" s="660"/>
      <c r="CV40" s="660"/>
      <c r="CW40" s="660"/>
      <c r="CX40" s="660"/>
      <c r="CY40" s="661"/>
      <c r="CZ40" s="664">
        <v>2.1</v>
      </c>
      <c r="DA40" s="689"/>
      <c r="DB40" s="689"/>
      <c r="DC40" s="693"/>
      <c r="DD40" s="668">
        <v>73826</v>
      </c>
      <c r="DE40" s="660"/>
      <c r="DF40" s="660"/>
      <c r="DG40" s="660"/>
      <c r="DH40" s="660"/>
      <c r="DI40" s="660"/>
      <c r="DJ40" s="660"/>
      <c r="DK40" s="661"/>
      <c r="DL40" s="668">
        <v>27003</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2">
      <c r="B41" s="680" t="s">
        <v>350</v>
      </c>
      <c r="C41" s="681"/>
      <c r="D41" s="681"/>
      <c r="E41" s="681"/>
      <c r="F41" s="681"/>
      <c r="G41" s="681"/>
      <c r="H41" s="681"/>
      <c r="I41" s="681"/>
      <c r="J41" s="681"/>
      <c r="K41" s="681"/>
      <c r="L41" s="681"/>
      <c r="M41" s="681"/>
      <c r="N41" s="681"/>
      <c r="O41" s="681"/>
      <c r="P41" s="681"/>
      <c r="Q41" s="682"/>
      <c r="R41" s="731">
        <v>33655397</v>
      </c>
      <c r="S41" s="732"/>
      <c r="T41" s="732"/>
      <c r="U41" s="732"/>
      <c r="V41" s="732"/>
      <c r="W41" s="732"/>
      <c r="X41" s="732"/>
      <c r="Y41" s="736"/>
      <c r="Z41" s="737">
        <v>100</v>
      </c>
      <c r="AA41" s="737"/>
      <c r="AB41" s="737"/>
      <c r="AC41" s="737"/>
      <c r="AD41" s="738">
        <v>16922796</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449827</v>
      </c>
      <c r="BA41" s="660"/>
      <c r="BB41" s="660"/>
      <c r="BC41" s="660"/>
      <c r="BD41" s="691"/>
      <c r="BE41" s="691"/>
      <c r="BF41" s="714"/>
      <c r="BG41" s="707"/>
      <c r="BH41" s="708"/>
      <c r="BI41" s="708"/>
      <c r="BJ41" s="708"/>
      <c r="BK41" s="708"/>
      <c r="BL41" s="219"/>
      <c r="BM41" s="657" t="s">
        <v>352</v>
      </c>
      <c r="BN41" s="657"/>
      <c r="BO41" s="657"/>
      <c r="BP41" s="657"/>
      <c r="BQ41" s="657"/>
      <c r="BR41" s="657"/>
      <c r="BS41" s="657"/>
      <c r="BT41" s="657"/>
      <c r="BU41" s="658"/>
      <c r="BV41" s="659" t="s">
        <v>141</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246</v>
      </c>
      <c r="DA41" s="689"/>
      <c r="DB41" s="689"/>
      <c r="DC41" s="693"/>
      <c r="DD41" s="668" t="s">
        <v>246</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354</v>
      </c>
      <c r="AR42" s="729"/>
      <c r="AS42" s="729"/>
      <c r="AT42" s="729"/>
      <c r="AU42" s="729"/>
      <c r="AV42" s="729"/>
      <c r="AW42" s="729"/>
      <c r="AX42" s="729"/>
      <c r="AY42" s="730"/>
      <c r="AZ42" s="731">
        <v>1740604</v>
      </c>
      <c r="BA42" s="732"/>
      <c r="BB42" s="732"/>
      <c r="BC42" s="732"/>
      <c r="BD42" s="718"/>
      <c r="BE42" s="718"/>
      <c r="BF42" s="720"/>
      <c r="BG42" s="709"/>
      <c r="BH42" s="710"/>
      <c r="BI42" s="710"/>
      <c r="BJ42" s="710"/>
      <c r="BK42" s="710"/>
      <c r="BL42" s="220"/>
      <c r="BM42" s="681" t="s">
        <v>355</v>
      </c>
      <c r="BN42" s="681"/>
      <c r="BO42" s="681"/>
      <c r="BP42" s="681"/>
      <c r="BQ42" s="681"/>
      <c r="BR42" s="681"/>
      <c r="BS42" s="681"/>
      <c r="BT42" s="681"/>
      <c r="BU42" s="682"/>
      <c r="BV42" s="731">
        <v>363</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4402063</v>
      </c>
      <c r="CS42" s="691"/>
      <c r="CT42" s="691"/>
      <c r="CU42" s="691"/>
      <c r="CV42" s="691"/>
      <c r="CW42" s="691"/>
      <c r="CX42" s="691"/>
      <c r="CY42" s="692"/>
      <c r="CZ42" s="664">
        <v>14</v>
      </c>
      <c r="DA42" s="689"/>
      <c r="DB42" s="689"/>
      <c r="DC42" s="693"/>
      <c r="DD42" s="668">
        <v>665641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0" t="s">
        <v>357</v>
      </c>
      <c r="CD43" s="656" t="s">
        <v>358</v>
      </c>
      <c r="CE43" s="657"/>
      <c r="CF43" s="657"/>
      <c r="CG43" s="657"/>
      <c r="CH43" s="657"/>
      <c r="CI43" s="657"/>
      <c r="CJ43" s="657"/>
      <c r="CK43" s="657"/>
      <c r="CL43" s="657"/>
      <c r="CM43" s="657"/>
      <c r="CN43" s="657"/>
      <c r="CO43" s="657"/>
      <c r="CP43" s="657"/>
      <c r="CQ43" s="658"/>
      <c r="CR43" s="659">
        <v>88467</v>
      </c>
      <c r="CS43" s="691"/>
      <c r="CT43" s="691"/>
      <c r="CU43" s="691"/>
      <c r="CV43" s="691"/>
      <c r="CW43" s="691"/>
      <c r="CX43" s="691"/>
      <c r="CY43" s="692"/>
      <c r="CZ43" s="664">
        <v>0.3</v>
      </c>
      <c r="DA43" s="689"/>
      <c r="DB43" s="689"/>
      <c r="DC43" s="693"/>
      <c r="DD43" s="668">
        <v>88467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3266406</v>
      </c>
      <c r="CS44" s="660"/>
      <c r="CT44" s="660"/>
      <c r="CU44" s="660"/>
      <c r="CV44" s="660"/>
      <c r="CW44" s="660"/>
      <c r="CX44" s="660"/>
      <c r="CY44" s="661"/>
      <c r="CZ44" s="664">
        <v>10.4</v>
      </c>
      <c r="DA44" s="665"/>
      <c r="DB44" s="665"/>
      <c r="DC44" s="671"/>
      <c r="DD44" s="668">
        <v>503958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1709771</v>
      </c>
      <c r="CS45" s="691"/>
      <c r="CT45" s="691"/>
      <c r="CU45" s="691"/>
      <c r="CV45" s="691"/>
      <c r="CW45" s="691"/>
      <c r="CX45" s="691"/>
      <c r="CY45" s="692"/>
      <c r="CZ45" s="664">
        <v>5.4</v>
      </c>
      <c r="DA45" s="689"/>
      <c r="DB45" s="689"/>
      <c r="DC45" s="693"/>
      <c r="DD45" s="668">
        <v>52686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1"/>
      <c r="CD46" s="697"/>
      <c r="CE46" s="698"/>
      <c r="CF46" s="656" t="s">
        <v>363</v>
      </c>
      <c r="CG46" s="657"/>
      <c r="CH46" s="657"/>
      <c r="CI46" s="657"/>
      <c r="CJ46" s="657"/>
      <c r="CK46" s="657"/>
      <c r="CL46" s="657"/>
      <c r="CM46" s="657"/>
      <c r="CN46" s="657"/>
      <c r="CO46" s="657"/>
      <c r="CP46" s="657"/>
      <c r="CQ46" s="658"/>
      <c r="CR46" s="659">
        <v>1525085</v>
      </c>
      <c r="CS46" s="660"/>
      <c r="CT46" s="660"/>
      <c r="CU46" s="660"/>
      <c r="CV46" s="660"/>
      <c r="CW46" s="660"/>
      <c r="CX46" s="660"/>
      <c r="CY46" s="661"/>
      <c r="CZ46" s="664">
        <v>4.9000000000000004</v>
      </c>
      <c r="DA46" s="665"/>
      <c r="DB46" s="665"/>
      <c r="DC46" s="671"/>
      <c r="DD46" s="668">
        <v>448322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1"/>
      <c r="CD47" s="697"/>
      <c r="CE47" s="698"/>
      <c r="CF47" s="656" t="s">
        <v>364</v>
      </c>
      <c r="CG47" s="657"/>
      <c r="CH47" s="657"/>
      <c r="CI47" s="657"/>
      <c r="CJ47" s="657"/>
      <c r="CK47" s="657"/>
      <c r="CL47" s="657"/>
      <c r="CM47" s="657"/>
      <c r="CN47" s="657"/>
      <c r="CO47" s="657"/>
      <c r="CP47" s="657"/>
      <c r="CQ47" s="658"/>
      <c r="CR47" s="659">
        <v>1135657</v>
      </c>
      <c r="CS47" s="691"/>
      <c r="CT47" s="691"/>
      <c r="CU47" s="691"/>
      <c r="CV47" s="691"/>
      <c r="CW47" s="691"/>
      <c r="CX47" s="691"/>
      <c r="CY47" s="692"/>
      <c r="CZ47" s="664">
        <v>3.6</v>
      </c>
      <c r="DA47" s="689"/>
      <c r="DB47" s="689"/>
      <c r="DC47" s="693"/>
      <c r="DD47" s="668">
        <v>161683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1"/>
      <c r="CD48" s="699"/>
      <c r="CE48" s="700"/>
      <c r="CF48" s="656" t="s">
        <v>365</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246</v>
      </c>
      <c r="DA48" s="665"/>
      <c r="DB48" s="665"/>
      <c r="DC48" s="671"/>
      <c r="DD48" s="668" t="s">
        <v>141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1"/>
      <c r="CD49" s="680" t="s">
        <v>366</v>
      </c>
      <c r="CE49" s="681"/>
      <c r="CF49" s="681"/>
      <c r="CG49" s="681"/>
      <c r="CH49" s="681"/>
      <c r="CI49" s="681"/>
      <c r="CJ49" s="681"/>
      <c r="CK49" s="681"/>
      <c r="CL49" s="681"/>
      <c r="CM49" s="681"/>
      <c r="CN49" s="681"/>
      <c r="CO49" s="681"/>
      <c r="CP49" s="681"/>
      <c r="CQ49" s="682"/>
      <c r="CR49" s="731">
        <v>31372576</v>
      </c>
      <c r="CS49" s="718"/>
      <c r="CT49" s="718"/>
      <c r="CU49" s="718"/>
      <c r="CV49" s="718"/>
      <c r="CW49" s="718"/>
      <c r="CX49" s="718"/>
      <c r="CY49" s="747"/>
      <c r="CZ49" s="739">
        <v>100</v>
      </c>
      <c r="DA49" s="748"/>
      <c r="DB49" s="748"/>
      <c r="DC49" s="749"/>
      <c r="DD49" s="750">
        <v>20150017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HT/Fodgsa8ENmWgnFRBBPWnHMs7lxzk5VR3oPqQPjU2G/S0z7zNfQM8mqnlxKHOh47a6oKzPnk9jkoBl2Mdlw==" saltValue="XzJ+11A4qlk314WvMh04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368</v>
      </c>
      <c r="DK2" s="759"/>
      <c r="DL2" s="759"/>
      <c r="DM2" s="759"/>
      <c r="DN2" s="759"/>
      <c r="DO2" s="760"/>
      <c r="DP2" s="224"/>
      <c r="DQ2" s="758" t="s">
        <v>369</v>
      </c>
      <c r="DR2" s="759"/>
      <c r="DS2" s="759"/>
      <c r="DT2" s="759"/>
      <c r="DU2" s="759"/>
      <c r="DV2" s="759"/>
      <c r="DW2" s="759"/>
      <c r="DX2" s="759"/>
      <c r="DY2" s="759"/>
      <c r="DZ2" s="7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2">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28"/>
      <c r="BA5" s="228"/>
      <c r="BB5" s="228"/>
      <c r="BC5" s="228"/>
      <c r="BD5" s="228"/>
      <c r="BE5" s="229"/>
      <c r="BF5" s="229"/>
      <c r="BG5" s="229"/>
      <c r="BH5" s="229"/>
      <c r="BI5" s="229"/>
      <c r="BJ5" s="229"/>
      <c r="BK5" s="229"/>
      <c r="BL5" s="229"/>
      <c r="BM5" s="229"/>
      <c r="BN5" s="229"/>
      <c r="BO5" s="229"/>
      <c r="BP5" s="229"/>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0"/>
    </row>
    <row r="6" spans="1:131" s="231"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2">
      <c r="A7" s="232">
        <v>1</v>
      </c>
      <c r="B7" s="785" t="s">
        <v>389</v>
      </c>
      <c r="C7" s="786"/>
      <c r="D7" s="786"/>
      <c r="E7" s="786"/>
      <c r="F7" s="786"/>
      <c r="G7" s="786"/>
      <c r="H7" s="786"/>
      <c r="I7" s="786"/>
      <c r="J7" s="786"/>
      <c r="K7" s="786"/>
      <c r="L7" s="786"/>
      <c r="M7" s="786"/>
      <c r="N7" s="786"/>
      <c r="O7" s="786"/>
      <c r="P7" s="787"/>
      <c r="Q7" s="788">
        <v>33675</v>
      </c>
      <c r="R7" s="789"/>
      <c r="S7" s="789"/>
      <c r="T7" s="789"/>
      <c r="U7" s="789"/>
      <c r="V7" s="789">
        <v>31393</v>
      </c>
      <c r="W7" s="789"/>
      <c r="X7" s="789"/>
      <c r="Y7" s="789"/>
      <c r="Z7" s="789"/>
      <c r="AA7" s="789">
        <v>2283</v>
      </c>
      <c r="AB7" s="789"/>
      <c r="AC7" s="789"/>
      <c r="AD7" s="789"/>
      <c r="AE7" s="790"/>
      <c r="AF7" s="791">
        <v>1689</v>
      </c>
      <c r="AG7" s="792"/>
      <c r="AH7" s="792"/>
      <c r="AI7" s="792"/>
      <c r="AJ7" s="793"/>
      <c r="AK7" s="794">
        <v>1236</v>
      </c>
      <c r="AL7" s="795"/>
      <c r="AM7" s="795"/>
      <c r="AN7" s="795"/>
      <c r="AO7" s="795"/>
      <c r="AP7" s="795">
        <v>32800</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613</v>
      </c>
      <c r="BT7" s="783"/>
      <c r="BU7" s="783"/>
      <c r="BV7" s="783"/>
      <c r="BW7" s="783"/>
      <c r="BX7" s="783"/>
      <c r="BY7" s="783"/>
      <c r="BZ7" s="783"/>
      <c r="CA7" s="783"/>
      <c r="CB7" s="783"/>
      <c r="CC7" s="783"/>
      <c r="CD7" s="783"/>
      <c r="CE7" s="783"/>
      <c r="CF7" s="783"/>
      <c r="CG7" s="798"/>
      <c r="CH7" s="779">
        <v>-2</v>
      </c>
      <c r="CI7" s="780"/>
      <c r="CJ7" s="780"/>
      <c r="CK7" s="780"/>
      <c r="CL7" s="781"/>
      <c r="CM7" s="779">
        <v>122</v>
      </c>
      <c r="CN7" s="780"/>
      <c r="CO7" s="780"/>
      <c r="CP7" s="780"/>
      <c r="CQ7" s="781"/>
      <c r="CR7" s="779">
        <v>25</v>
      </c>
      <c r="CS7" s="780"/>
      <c r="CT7" s="780"/>
      <c r="CU7" s="780"/>
      <c r="CV7" s="781"/>
      <c r="CW7" s="779">
        <v>1</v>
      </c>
      <c r="CX7" s="780"/>
      <c r="CY7" s="780"/>
      <c r="CZ7" s="780"/>
      <c r="DA7" s="781"/>
      <c r="DB7" s="779" t="s">
        <v>601</v>
      </c>
      <c r="DC7" s="780"/>
      <c r="DD7" s="780"/>
      <c r="DE7" s="780"/>
      <c r="DF7" s="781"/>
      <c r="DG7" s="779" t="s">
        <v>601</v>
      </c>
      <c r="DH7" s="780"/>
      <c r="DI7" s="780"/>
      <c r="DJ7" s="780"/>
      <c r="DK7" s="781"/>
      <c r="DL7" s="779" t="s">
        <v>601</v>
      </c>
      <c r="DM7" s="780"/>
      <c r="DN7" s="780"/>
      <c r="DO7" s="780"/>
      <c r="DP7" s="781"/>
      <c r="DQ7" s="779" t="s">
        <v>601</v>
      </c>
      <c r="DR7" s="780"/>
      <c r="DS7" s="780"/>
      <c r="DT7" s="780"/>
      <c r="DU7" s="781"/>
      <c r="DV7" s="782"/>
      <c r="DW7" s="783"/>
      <c r="DX7" s="783"/>
      <c r="DY7" s="783"/>
      <c r="DZ7" s="784"/>
      <c r="EA7" s="230"/>
    </row>
    <row r="8" spans="1:131" s="231" customFormat="1" ht="26.25" customHeight="1" x14ac:dyDescent="0.2">
      <c r="A8" s="234">
        <v>2</v>
      </c>
      <c r="B8" s="816" t="s">
        <v>390</v>
      </c>
      <c r="C8" s="817"/>
      <c r="D8" s="817"/>
      <c r="E8" s="817"/>
      <c r="F8" s="817"/>
      <c r="G8" s="817"/>
      <c r="H8" s="817"/>
      <c r="I8" s="817"/>
      <c r="J8" s="817"/>
      <c r="K8" s="817"/>
      <c r="L8" s="817"/>
      <c r="M8" s="817"/>
      <c r="N8" s="817"/>
      <c r="O8" s="817"/>
      <c r="P8" s="818"/>
      <c r="Q8" s="819">
        <v>14</v>
      </c>
      <c r="R8" s="820"/>
      <c r="S8" s="820"/>
      <c r="T8" s="820"/>
      <c r="U8" s="820"/>
      <c r="V8" s="820">
        <v>14</v>
      </c>
      <c r="W8" s="820"/>
      <c r="X8" s="820"/>
      <c r="Y8" s="820"/>
      <c r="Z8" s="820"/>
      <c r="AA8" s="820" t="s">
        <v>601</v>
      </c>
      <c r="AB8" s="820"/>
      <c r="AC8" s="820"/>
      <c r="AD8" s="820"/>
      <c r="AE8" s="821"/>
      <c r="AF8" s="822" t="s">
        <v>391</v>
      </c>
      <c r="AG8" s="823"/>
      <c r="AH8" s="823"/>
      <c r="AI8" s="823"/>
      <c r="AJ8" s="824"/>
      <c r="AK8" s="805">
        <v>12</v>
      </c>
      <c r="AL8" s="806"/>
      <c r="AM8" s="806"/>
      <c r="AN8" s="806"/>
      <c r="AO8" s="806"/>
      <c r="AP8" s="806" t="s">
        <v>601</v>
      </c>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614</v>
      </c>
      <c r="BT8" s="810"/>
      <c r="BU8" s="810"/>
      <c r="BV8" s="810"/>
      <c r="BW8" s="810"/>
      <c r="BX8" s="810"/>
      <c r="BY8" s="810"/>
      <c r="BZ8" s="810"/>
      <c r="CA8" s="810"/>
      <c r="CB8" s="810"/>
      <c r="CC8" s="810"/>
      <c r="CD8" s="810"/>
      <c r="CE8" s="810"/>
      <c r="CF8" s="810"/>
      <c r="CG8" s="811"/>
      <c r="CH8" s="812">
        <v>2</v>
      </c>
      <c r="CI8" s="813"/>
      <c r="CJ8" s="813"/>
      <c r="CK8" s="813"/>
      <c r="CL8" s="814"/>
      <c r="CM8" s="812">
        <v>40</v>
      </c>
      <c r="CN8" s="813"/>
      <c r="CO8" s="813"/>
      <c r="CP8" s="813"/>
      <c r="CQ8" s="814"/>
      <c r="CR8" s="812">
        <v>10</v>
      </c>
      <c r="CS8" s="813"/>
      <c r="CT8" s="813"/>
      <c r="CU8" s="813"/>
      <c r="CV8" s="814"/>
      <c r="CW8" s="812">
        <v>47</v>
      </c>
      <c r="CX8" s="813"/>
      <c r="CY8" s="813"/>
      <c r="CZ8" s="813"/>
      <c r="DA8" s="814"/>
      <c r="DB8" s="812" t="s">
        <v>601</v>
      </c>
      <c r="DC8" s="813"/>
      <c r="DD8" s="813"/>
      <c r="DE8" s="813"/>
      <c r="DF8" s="814"/>
      <c r="DG8" s="812" t="s">
        <v>601</v>
      </c>
      <c r="DH8" s="813"/>
      <c r="DI8" s="813"/>
      <c r="DJ8" s="813"/>
      <c r="DK8" s="814"/>
      <c r="DL8" s="812" t="s">
        <v>601</v>
      </c>
      <c r="DM8" s="813"/>
      <c r="DN8" s="813"/>
      <c r="DO8" s="813"/>
      <c r="DP8" s="814"/>
      <c r="DQ8" s="812" t="s">
        <v>601</v>
      </c>
      <c r="DR8" s="813"/>
      <c r="DS8" s="813"/>
      <c r="DT8" s="813"/>
      <c r="DU8" s="814"/>
      <c r="DV8" s="809"/>
      <c r="DW8" s="810"/>
      <c r="DX8" s="810"/>
      <c r="DY8" s="810"/>
      <c r="DZ8" s="815"/>
      <c r="EA8" s="230"/>
    </row>
    <row r="9" spans="1:131" s="231" customFormat="1" ht="26.25" customHeight="1" x14ac:dyDescent="0.2">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t="s">
        <v>615</v>
      </c>
      <c r="BT9" s="810"/>
      <c r="BU9" s="810"/>
      <c r="BV9" s="810"/>
      <c r="BW9" s="810"/>
      <c r="BX9" s="810"/>
      <c r="BY9" s="810"/>
      <c r="BZ9" s="810"/>
      <c r="CA9" s="810"/>
      <c r="CB9" s="810"/>
      <c r="CC9" s="810"/>
      <c r="CD9" s="810"/>
      <c r="CE9" s="810"/>
      <c r="CF9" s="810"/>
      <c r="CG9" s="811"/>
      <c r="CH9" s="812">
        <v>-25</v>
      </c>
      <c r="CI9" s="813"/>
      <c r="CJ9" s="813"/>
      <c r="CK9" s="813"/>
      <c r="CL9" s="814"/>
      <c r="CM9" s="812">
        <v>79</v>
      </c>
      <c r="CN9" s="813"/>
      <c r="CO9" s="813"/>
      <c r="CP9" s="813"/>
      <c r="CQ9" s="814"/>
      <c r="CR9" s="812">
        <v>25</v>
      </c>
      <c r="CS9" s="813"/>
      <c r="CT9" s="813"/>
      <c r="CU9" s="813"/>
      <c r="CV9" s="814"/>
      <c r="CW9" s="812" t="s">
        <v>601</v>
      </c>
      <c r="CX9" s="813"/>
      <c r="CY9" s="813"/>
      <c r="CZ9" s="813"/>
      <c r="DA9" s="814"/>
      <c r="DB9" s="812" t="s">
        <v>601</v>
      </c>
      <c r="DC9" s="813"/>
      <c r="DD9" s="813"/>
      <c r="DE9" s="813"/>
      <c r="DF9" s="814"/>
      <c r="DG9" s="812" t="s">
        <v>601</v>
      </c>
      <c r="DH9" s="813"/>
      <c r="DI9" s="813"/>
      <c r="DJ9" s="813"/>
      <c r="DK9" s="814"/>
      <c r="DL9" s="812" t="s">
        <v>601</v>
      </c>
      <c r="DM9" s="813"/>
      <c r="DN9" s="813"/>
      <c r="DO9" s="813"/>
      <c r="DP9" s="814"/>
      <c r="DQ9" s="812" t="s">
        <v>601</v>
      </c>
      <c r="DR9" s="813"/>
      <c r="DS9" s="813"/>
      <c r="DT9" s="813"/>
      <c r="DU9" s="814"/>
      <c r="DV9" s="809"/>
      <c r="DW9" s="810"/>
      <c r="DX9" s="810"/>
      <c r="DY9" s="810"/>
      <c r="DZ9" s="815"/>
      <c r="EA9" s="230"/>
    </row>
    <row r="10" spans="1:131" s="231" customFormat="1" ht="26.25" customHeight="1" x14ac:dyDescent="0.2">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0"/>
    </row>
    <row r="11" spans="1:131" s="231" customFormat="1" ht="26.25" customHeight="1" x14ac:dyDescent="0.2">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2">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2">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2">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2">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2">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2">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2">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2">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2">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5">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2">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5">
      <c r="A23" s="236" t="s">
        <v>393</v>
      </c>
      <c r="B23" s="825" t="s">
        <v>394</v>
      </c>
      <c r="C23" s="826"/>
      <c r="D23" s="826"/>
      <c r="E23" s="826"/>
      <c r="F23" s="826"/>
      <c r="G23" s="826"/>
      <c r="H23" s="826"/>
      <c r="I23" s="826"/>
      <c r="J23" s="826"/>
      <c r="K23" s="826"/>
      <c r="L23" s="826"/>
      <c r="M23" s="826"/>
      <c r="N23" s="826"/>
      <c r="O23" s="826"/>
      <c r="P23" s="827"/>
      <c r="Q23" s="828">
        <v>33655</v>
      </c>
      <c r="R23" s="829"/>
      <c r="S23" s="829"/>
      <c r="T23" s="829"/>
      <c r="U23" s="829"/>
      <c r="V23" s="829">
        <v>31373</v>
      </c>
      <c r="W23" s="829"/>
      <c r="X23" s="829"/>
      <c r="Y23" s="829"/>
      <c r="Z23" s="829"/>
      <c r="AA23" s="829">
        <v>2283</v>
      </c>
      <c r="AB23" s="829"/>
      <c r="AC23" s="829"/>
      <c r="AD23" s="829"/>
      <c r="AE23" s="830"/>
      <c r="AF23" s="831">
        <v>1689</v>
      </c>
      <c r="AG23" s="829"/>
      <c r="AH23" s="829"/>
      <c r="AI23" s="829"/>
      <c r="AJ23" s="832"/>
      <c r="AK23" s="833"/>
      <c r="AL23" s="834"/>
      <c r="AM23" s="834"/>
      <c r="AN23" s="834"/>
      <c r="AO23" s="834"/>
      <c r="AP23" s="829">
        <v>32800</v>
      </c>
      <c r="AQ23" s="829"/>
      <c r="AR23" s="829"/>
      <c r="AS23" s="829"/>
      <c r="AT23" s="829"/>
      <c r="AU23" s="845"/>
      <c r="AV23" s="845"/>
      <c r="AW23" s="845"/>
      <c r="AX23" s="845"/>
      <c r="AY23" s="846"/>
      <c r="AZ23" s="847" t="s">
        <v>395</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2">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5">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2">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2">
      <c r="A28" s="238">
        <v>1</v>
      </c>
      <c r="B28" s="785" t="s">
        <v>406</v>
      </c>
      <c r="C28" s="786"/>
      <c r="D28" s="786"/>
      <c r="E28" s="786"/>
      <c r="F28" s="786"/>
      <c r="G28" s="786"/>
      <c r="H28" s="786"/>
      <c r="I28" s="786"/>
      <c r="J28" s="786"/>
      <c r="K28" s="786"/>
      <c r="L28" s="786"/>
      <c r="M28" s="786"/>
      <c r="N28" s="786"/>
      <c r="O28" s="786"/>
      <c r="P28" s="787"/>
      <c r="Q28" s="858">
        <v>5518</v>
      </c>
      <c r="R28" s="859"/>
      <c r="S28" s="859"/>
      <c r="T28" s="859"/>
      <c r="U28" s="859"/>
      <c r="V28" s="859">
        <v>5369</v>
      </c>
      <c r="W28" s="859"/>
      <c r="X28" s="859"/>
      <c r="Y28" s="859"/>
      <c r="Z28" s="859"/>
      <c r="AA28" s="859">
        <v>150</v>
      </c>
      <c r="AB28" s="859"/>
      <c r="AC28" s="859"/>
      <c r="AD28" s="859"/>
      <c r="AE28" s="860"/>
      <c r="AF28" s="861">
        <v>150</v>
      </c>
      <c r="AG28" s="859"/>
      <c r="AH28" s="859"/>
      <c r="AI28" s="859"/>
      <c r="AJ28" s="862"/>
      <c r="AK28" s="863">
        <v>448</v>
      </c>
      <c r="AL28" s="864"/>
      <c r="AM28" s="864"/>
      <c r="AN28" s="864"/>
      <c r="AO28" s="864"/>
      <c r="AP28" s="864" t="s">
        <v>601</v>
      </c>
      <c r="AQ28" s="864"/>
      <c r="AR28" s="864"/>
      <c r="AS28" s="864"/>
      <c r="AT28" s="864"/>
      <c r="AU28" s="864" t="s">
        <v>601</v>
      </c>
      <c r="AV28" s="864"/>
      <c r="AW28" s="864"/>
      <c r="AX28" s="864"/>
      <c r="AY28" s="864"/>
      <c r="AZ28" s="865" t="s">
        <v>601</v>
      </c>
      <c r="BA28" s="865"/>
      <c r="BB28" s="865"/>
      <c r="BC28" s="865"/>
      <c r="BD28" s="865"/>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2">
      <c r="A29" s="238">
        <v>2</v>
      </c>
      <c r="B29" s="816" t="s">
        <v>407</v>
      </c>
      <c r="C29" s="817"/>
      <c r="D29" s="817"/>
      <c r="E29" s="817"/>
      <c r="F29" s="817"/>
      <c r="G29" s="817"/>
      <c r="H29" s="817"/>
      <c r="I29" s="817"/>
      <c r="J29" s="817"/>
      <c r="K29" s="817"/>
      <c r="L29" s="817"/>
      <c r="M29" s="817"/>
      <c r="N29" s="817"/>
      <c r="O29" s="817"/>
      <c r="P29" s="818"/>
      <c r="Q29" s="819">
        <v>93</v>
      </c>
      <c r="R29" s="820"/>
      <c r="S29" s="820"/>
      <c r="T29" s="820"/>
      <c r="U29" s="820"/>
      <c r="V29" s="820">
        <v>92</v>
      </c>
      <c r="W29" s="820"/>
      <c r="X29" s="820"/>
      <c r="Y29" s="820"/>
      <c r="Z29" s="820"/>
      <c r="AA29" s="820">
        <v>1</v>
      </c>
      <c r="AB29" s="820"/>
      <c r="AC29" s="820"/>
      <c r="AD29" s="820"/>
      <c r="AE29" s="821"/>
      <c r="AF29" s="822">
        <v>1</v>
      </c>
      <c r="AG29" s="823"/>
      <c r="AH29" s="823"/>
      <c r="AI29" s="823"/>
      <c r="AJ29" s="824"/>
      <c r="AK29" s="870">
        <v>35</v>
      </c>
      <c r="AL29" s="866"/>
      <c r="AM29" s="866"/>
      <c r="AN29" s="866"/>
      <c r="AO29" s="866"/>
      <c r="AP29" s="866" t="s">
        <v>601</v>
      </c>
      <c r="AQ29" s="866"/>
      <c r="AR29" s="866"/>
      <c r="AS29" s="866"/>
      <c r="AT29" s="866"/>
      <c r="AU29" s="866" t="s">
        <v>601</v>
      </c>
      <c r="AV29" s="866"/>
      <c r="AW29" s="866"/>
      <c r="AX29" s="866"/>
      <c r="AY29" s="866"/>
      <c r="AZ29" s="867" t="s">
        <v>601</v>
      </c>
      <c r="BA29" s="867"/>
      <c r="BB29" s="867"/>
      <c r="BC29" s="867"/>
      <c r="BD29" s="867"/>
      <c r="BE29" s="868"/>
      <c r="BF29" s="868"/>
      <c r="BG29" s="868"/>
      <c r="BH29" s="868"/>
      <c r="BI29" s="869"/>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2">
      <c r="A30" s="238">
        <v>3</v>
      </c>
      <c r="B30" s="816" t="s">
        <v>408</v>
      </c>
      <c r="C30" s="817"/>
      <c r="D30" s="817"/>
      <c r="E30" s="817"/>
      <c r="F30" s="817"/>
      <c r="G30" s="817"/>
      <c r="H30" s="817"/>
      <c r="I30" s="817"/>
      <c r="J30" s="817"/>
      <c r="K30" s="817"/>
      <c r="L30" s="817"/>
      <c r="M30" s="817"/>
      <c r="N30" s="817"/>
      <c r="O30" s="817"/>
      <c r="P30" s="818"/>
      <c r="Q30" s="819">
        <v>690</v>
      </c>
      <c r="R30" s="820"/>
      <c r="S30" s="820"/>
      <c r="T30" s="820"/>
      <c r="U30" s="820"/>
      <c r="V30" s="820">
        <v>689</v>
      </c>
      <c r="W30" s="820"/>
      <c r="X30" s="820"/>
      <c r="Y30" s="820"/>
      <c r="Z30" s="820"/>
      <c r="AA30" s="820">
        <v>1</v>
      </c>
      <c r="AB30" s="820"/>
      <c r="AC30" s="820"/>
      <c r="AD30" s="820"/>
      <c r="AE30" s="821"/>
      <c r="AF30" s="822">
        <v>1</v>
      </c>
      <c r="AG30" s="823"/>
      <c r="AH30" s="823"/>
      <c r="AI30" s="823"/>
      <c r="AJ30" s="824"/>
      <c r="AK30" s="870">
        <v>175</v>
      </c>
      <c r="AL30" s="866"/>
      <c r="AM30" s="866"/>
      <c r="AN30" s="866"/>
      <c r="AO30" s="866"/>
      <c r="AP30" s="866" t="s">
        <v>601</v>
      </c>
      <c r="AQ30" s="866"/>
      <c r="AR30" s="866"/>
      <c r="AS30" s="866"/>
      <c r="AT30" s="866"/>
      <c r="AU30" s="866" t="s">
        <v>601</v>
      </c>
      <c r="AV30" s="866"/>
      <c r="AW30" s="866"/>
      <c r="AX30" s="866"/>
      <c r="AY30" s="866"/>
      <c r="AZ30" s="867" t="s">
        <v>601</v>
      </c>
      <c r="BA30" s="867"/>
      <c r="BB30" s="867"/>
      <c r="BC30" s="867"/>
      <c r="BD30" s="867"/>
      <c r="BE30" s="868"/>
      <c r="BF30" s="868"/>
      <c r="BG30" s="868"/>
      <c r="BH30" s="868"/>
      <c r="BI30" s="869"/>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2">
      <c r="A31" s="238">
        <v>4</v>
      </c>
      <c r="B31" s="816" t="s">
        <v>409</v>
      </c>
      <c r="C31" s="817"/>
      <c r="D31" s="817"/>
      <c r="E31" s="817"/>
      <c r="F31" s="817"/>
      <c r="G31" s="817"/>
      <c r="H31" s="817"/>
      <c r="I31" s="817"/>
      <c r="J31" s="817"/>
      <c r="K31" s="817"/>
      <c r="L31" s="817"/>
      <c r="M31" s="817"/>
      <c r="N31" s="817"/>
      <c r="O31" s="817"/>
      <c r="P31" s="818"/>
      <c r="Q31" s="819">
        <v>6549</v>
      </c>
      <c r="R31" s="820"/>
      <c r="S31" s="820"/>
      <c r="T31" s="820"/>
      <c r="U31" s="820"/>
      <c r="V31" s="820">
        <v>6177</v>
      </c>
      <c r="W31" s="820"/>
      <c r="X31" s="820"/>
      <c r="Y31" s="820"/>
      <c r="Z31" s="820"/>
      <c r="AA31" s="820">
        <v>372</v>
      </c>
      <c r="AB31" s="820"/>
      <c r="AC31" s="820"/>
      <c r="AD31" s="820"/>
      <c r="AE31" s="821"/>
      <c r="AF31" s="822">
        <v>372</v>
      </c>
      <c r="AG31" s="823"/>
      <c r="AH31" s="823"/>
      <c r="AI31" s="823"/>
      <c r="AJ31" s="824"/>
      <c r="AK31" s="870">
        <v>965</v>
      </c>
      <c r="AL31" s="866"/>
      <c r="AM31" s="866"/>
      <c r="AN31" s="866"/>
      <c r="AO31" s="866"/>
      <c r="AP31" s="866" t="s">
        <v>601</v>
      </c>
      <c r="AQ31" s="866"/>
      <c r="AR31" s="866"/>
      <c r="AS31" s="866"/>
      <c r="AT31" s="866"/>
      <c r="AU31" s="866" t="s">
        <v>601</v>
      </c>
      <c r="AV31" s="866"/>
      <c r="AW31" s="866"/>
      <c r="AX31" s="866"/>
      <c r="AY31" s="866"/>
      <c r="AZ31" s="867" t="s">
        <v>601</v>
      </c>
      <c r="BA31" s="867"/>
      <c r="BB31" s="867"/>
      <c r="BC31" s="867"/>
      <c r="BD31" s="867"/>
      <c r="BE31" s="868"/>
      <c r="BF31" s="868"/>
      <c r="BG31" s="868"/>
      <c r="BH31" s="868"/>
      <c r="BI31" s="869"/>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2">
      <c r="A32" s="238">
        <v>5</v>
      </c>
      <c r="B32" s="816" t="s">
        <v>410</v>
      </c>
      <c r="C32" s="817"/>
      <c r="D32" s="817"/>
      <c r="E32" s="817"/>
      <c r="F32" s="817"/>
      <c r="G32" s="817"/>
      <c r="H32" s="817"/>
      <c r="I32" s="817"/>
      <c r="J32" s="817"/>
      <c r="K32" s="817"/>
      <c r="L32" s="817"/>
      <c r="M32" s="817"/>
      <c r="N32" s="817"/>
      <c r="O32" s="817"/>
      <c r="P32" s="818"/>
      <c r="Q32" s="819">
        <v>1394</v>
      </c>
      <c r="R32" s="820"/>
      <c r="S32" s="820"/>
      <c r="T32" s="820"/>
      <c r="U32" s="820"/>
      <c r="V32" s="820">
        <v>1227</v>
      </c>
      <c r="W32" s="820"/>
      <c r="X32" s="820"/>
      <c r="Y32" s="820"/>
      <c r="Z32" s="820"/>
      <c r="AA32" s="820">
        <v>167</v>
      </c>
      <c r="AB32" s="820"/>
      <c r="AC32" s="820"/>
      <c r="AD32" s="820"/>
      <c r="AE32" s="821"/>
      <c r="AF32" s="822">
        <v>2990</v>
      </c>
      <c r="AG32" s="823"/>
      <c r="AH32" s="823"/>
      <c r="AI32" s="823"/>
      <c r="AJ32" s="824"/>
      <c r="AK32" s="870">
        <v>317</v>
      </c>
      <c r="AL32" s="866"/>
      <c r="AM32" s="866"/>
      <c r="AN32" s="866"/>
      <c r="AO32" s="866"/>
      <c r="AP32" s="866">
        <v>7006</v>
      </c>
      <c r="AQ32" s="866"/>
      <c r="AR32" s="866"/>
      <c r="AS32" s="866"/>
      <c r="AT32" s="866"/>
      <c r="AU32" s="866">
        <v>2177</v>
      </c>
      <c r="AV32" s="866"/>
      <c r="AW32" s="866"/>
      <c r="AX32" s="866"/>
      <c r="AY32" s="866"/>
      <c r="AZ32" s="867" t="s">
        <v>601</v>
      </c>
      <c r="BA32" s="867"/>
      <c r="BB32" s="867"/>
      <c r="BC32" s="867"/>
      <c r="BD32" s="867"/>
      <c r="BE32" s="868" t="s">
        <v>411</v>
      </c>
      <c r="BF32" s="868"/>
      <c r="BG32" s="868"/>
      <c r="BH32" s="868"/>
      <c r="BI32" s="869"/>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2">
      <c r="A33" s="238">
        <v>6</v>
      </c>
      <c r="B33" s="816" t="s">
        <v>412</v>
      </c>
      <c r="C33" s="817"/>
      <c r="D33" s="817"/>
      <c r="E33" s="817"/>
      <c r="F33" s="817"/>
      <c r="G33" s="817"/>
      <c r="H33" s="817"/>
      <c r="I33" s="817"/>
      <c r="J33" s="817"/>
      <c r="K33" s="817"/>
      <c r="L33" s="817"/>
      <c r="M33" s="817"/>
      <c r="N33" s="817"/>
      <c r="O33" s="817"/>
      <c r="P33" s="818"/>
      <c r="Q33" s="819">
        <v>986</v>
      </c>
      <c r="R33" s="820"/>
      <c r="S33" s="820"/>
      <c r="T33" s="820"/>
      <c r="U33" s="820"/>
      <c r="V33" s="820">
        <v>986</v>
      </c>
      <c r="W33" s="820"/>
      <c r="X33" s="820"/>
      <c r="Y33" s="820"/>
      <c r="Z33" s="820"/>
      <c r="AA33" s="820">
        <v>0</v>
      </c>
      <c r="AB33" s="820"/>
      <c r="AC33" s="820"/>
      <c r="AD33" s="820"/>
      <c r="AE33" s="821"/>
      <c r="AF33" s="822">
        <v>427</v>
      </c>
      <c r="AG33" s="823"/>
      <c r="AH33" s="823"/>
      <c r="AI33" s="823"/>
      <c r="AJ33" s="824"/>
      <c r="AK33" s="870">
        <v>578</v>
      </c>
      <c r="AL33" s="866"/>
      <c r="AM33" s="866"/>
      <c r="AN33" s="866"/>
      <c r="AO33" s="866"/>
      <c r="AP33" s="866">
        <v>4157</v>
      </c>
      <c r="AQ33" s="866"/>
      <c r="AR33" s="866"/>
      <c r="AS33" s="866"/>
      <c r="AT33" s="866"/>
      <c r="AU33" s="866">
        <v>4157</v>
      </c>
      <c r="AV33" s="866"/>
      <c r="AW33" s="866"/>
      <c r="AX33" s="866"/>
      <c r="AY33" s="866"/>
      <c r="AZ33" s="867" t="s">
        <v>601</v>
      </c>
      <c r="BA33" s="867"/>
      <c r="BB33" s="867"/>
      <c r="BC33" s="867"/>
      <c r="BD33" s="867"/>
      <c r="BE33" s="868" t="s">
        <v>413</v>
      </c>
      <c r="BF33" s="868"/>
      <c r="BG33" s="868"/>
      <c r="BH33" s="868"/>
      <c r="BI33" s="869"/>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2">
      <c r="A34" s="238">
        <v>7</v>
      </c>
      <c r="B34" s="816" t="s">
        <v>414</v>
      </c>
      <c r="C34" s="817"/>
      <c r="D34" s="817"/>
      <c r="E34" s="817"/>
      <c r="F34" s="817"/>
      <c r="G34" s="817"/>
      <c r="H34" s="817"/>
      <c r="I34" s="817"/>
      <c r="J34" s="817"/>
      <c r="K34" s="817"/>
      <c r="L34" s="817"/>
      <c r="M34" s="817"/>
      <c r="N34" s="817"/>
      <c r="O34" s="817"/>
      <c r="P34" s="818"/>
      <c r="Q34" s="819">
        <v>288</v>
      </c>
      <c r="R34" s="820"/>
      <c r="S34" s="820"/>
      <c r="T34" s="820"/>
      <c r="U34" s="820"/>
      <c r="V34" s="820">
        <v>285</v>
      </c>
      <c r="W34" s="820"/>
      <c r="X34" s="820"/>
      <c r="Y34" s="820"/>
      <c r="Z34" s="820"/>
      <c r="AA34" s="820">
        <v>3</v>
      </c>
      <c r="AB34" s="820"/>
      <c r="AC34" s="820"/>
      <c r="AD34" s="820"/>
      <c r="AE34" s="821"/>
      <c r="AF34" s="822">
        <v>133</v>
      </c>
      <c r="AG34" s="823"/>
      <c r="AH34" s="823"/>
      <c r="AI34" s="823"/>
      <c r="AJ34" s="824"/>
      <c r="AK34" s="870" t="s">
        <v>601</v>
      </c>
      <c r="AL34" s="866"/>
      <c r="AM34" s="866"/>
      <c r="AN34" s="866"/>
      <c r="AO34" s="866"/>
      <c r="AP34" s="866">
        <v>761</v>
      </c>
      <c r="AQ34" s="866"/>
      <c r="AR34" s="866"/>
      <c r="AS34" s="866"/>
      <c r="AT34" s="866"/>
      <c r="AU34" s="866">
        <v>121</v>
      </c>
      <c r="AV34" s="866"/>
      <c r="AW34" s="866"/>
      <c r="AX34" s="866"/>
      <c r="AY34" s="866"/>
      <c r="AZ34" s="867" t="s">
        <v>601</v>
      </c>
      <c r="BA34" s="867"/>
      <c r="BB34" s="867"/>
      <c r="BC34" s="867"/>
      <c r="BD34" s="867"/>
      <c r="BE34" s="868" t="s">
        <v>413</v>
      </c>
      <c r="BF34" s="868"/>
      <c r="BG34" s="868"/>
      <c r="BH34" s="868"/>
      <c r="BI34" s="869"/>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2">
      <c r="A35" s="238">
        <v>8</v>
      </c>
      <c r="B35" s="816" t="s">
        <v>415</v>
      </c>
      <c r="C35" s="817"/>
      <c r="D35" s="817"/>
      <c r="E35" s="817"/>
      <c r="F35" s="817"/>
      <c r="G35" s="817"/>
      <c r="H35" s="817"/>
      <c r="I35" s="817"/>
      <c r="J35" s="817"/>
      <c r="K35" s="817"/>
      <c r="L35" s="817"/>
      <c r="M35" s="817"/>
      <c r="N35" s="817"/>
      <c r="O35" s="817"/>
      <c r="P35" s="818"/>
      <c r="Q35" s="819" t="s">
        <v>601</v>
      </c>
      <c r="R35" s="820"/>
      <c r="S35" s="820"/>
      <c r="T35" s="820"/>
      <c r="U35" s="820"/>
      <c r="V35" s="820" t="s">
        <v>601</v>
      </c>
      <c r="W35" s="820"/>
      <c r="X35" s="820"/>
      <c r="Y35" s="820"/>
      <c r="Z35" s="820"/>
      <c r="AA35" s="820" t="s">
        <v>601</v>
      </c>
      <c r="AB35" s="820"/>
      <c r="AC35" s="820"/>
      <c r="AD35" s="820"/>
      <c r="AE35" s="821"/>
      <c r="AF35" s="822" t="s">
        <v>416</v>
      </c>
      <c r="AG35" s="823"/>
      <c r="AH35" s="823"/>
      <c r="AI35" s="823"/>
      <c r="AJ35" s="824"/>
      <c r="AK35" s="870" t="s">
        <v>601</v>
      </c>
      <c r="AL35" s="866"/>
      <c r="AM35" s="866"/>
      <c r="AN35" s="866"/>
      <c r="AO35" s="866"/>
      <c r="AP35" s="866">
        <v>303</v>
      </c>
      <c r="AQ35" s="866"/>
      <c r="AR35" s="866"/>
      <c r="AS35" s="866"/>
      <c r="AT35" s="866"/>
      <c r="AU35" s="866" t="s">
        <v>601</v>
      </c>
      <c r="AV35" s="866"/>
      <c r="AW35" s="866"/>
      <c r="AX35" s="866"/>
      <c r="AY35" s="866"/>
      <c r="AZ35" s="867" t="s">
        <v>601</v>
      </c>
      <c r="BA35" s="867"/>
      <c r="BB35" s="867"/>
      <c r="BC35" s="867"/>
      <c r="BD35" s="867"/>
      <c r="BE35" s="868" t="s">
        <v>417</v>
      </c>
      <c r="BF35" s="868"/>
      <c r="BG35" s="868"/>
      <c r="BH35" s="868"/>
      <c r="BI35" s="869"/>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2">
      <c r="A36" s="238">
        <v>9</v>
      </c>
      <c r="B36" s="816" t="s">
        <v>418</v>
      </c>
      <c r="C36" s="817"/>
      <c r="D36" s="817"/>
      <c r="E36" s="817"/>
      <c r="F36" s="817"/>
      <c r="G36" s="817"/>
      <c r="H36" s="817"/>
      <c r="I36" s="817"/>
      <c r="J36" s="817"/>
      <c r="K36" s="817"/>
      <c r="L36" s="817"/>
      <c r="M36" s="817"/>
      <c r="N36" s="817"/>
      <c r="O36" s="817"/>
      <c r="P36" s="818"/>
      <c r="Q36" s="819">
        <v>15</v>
      </c>
      <c r="R36" s="820"/>
      <c r="S36" s="820"/>
      <c r="T36" s="820"/>
      <c r="U36" s="820"/>
      <c r="V36" s="820">
        <v>14</v>
      </c>
      <c r="W36" s="820"/>
      <c r="X36" s="820"/>
      <c r="Y36" s="820"/>
      <c r="Z36" s="820"/>
      <c r="AA36" s="820">
        <v>1</v>
      </c>
      <c r="AB36" s="820"/>
      <c r="AC36" s="820"/>
      <c r="AD36" s="820"/>
      <c r="AE36" s="821"/>
      <c r="AF36" s="822">
        <v>1</v>
      </c>
      <c r="AG36" s="823"/>
      <c r="AH36" s="823"/>
      <c r="AI36" s="823"/>
      <c r="AJ36" s="824"/>
      <c r="AK36" s="870">
        <v>2</v>
      </c>
      <c r="AL36" s="866"/>
      <c r="AM36" s="866"/>
      <c r="AN36" s="866"/>
      <c r="AO36" s="866"/>
      <c r="AP36" s="866" t="s">
        <v>601</v>
      </c>
      <c r="AQ36" s="866"/>
      <c r="AR36" s="866"/>
      <c r="AS36" s="866"/>
      <c r="AT36" s="866"/>
      <c r="AU36" s="866" t="s">
        <v>601</v>
      </c>
      <c r="AV36" s="866"/>
      <c r="AW36" s="866"/>
      <c r="AX36" s="866"/>
      <c r="AY36" s="866"/>
      <c r="AZ36" s="867" t="s">
        <v>601</v>
      </c>
      <c r="BA36" s="867"/>
      <c r="BB36" s="867"/>
      <c r="BC36" s="867"/>
      <c r="BD36" s="867"/>
      <c r="BE36" s="868" t="s">
        <v>419</v>
      </c>
      <c r="BF36" s="868"/>
      <c r="BG36" s="868"/>
      <c r="BH36" s="868"/>
      <c r="BI36" s="869"/>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2">
      <c r="A37" s="238">
        <v>10</v>
      </c>
      <c r="B37" s="816" t="s">
        <v>420</v>
      </c>
      <c r="C37" s="817"/>
      <c r="D37" s="817"/>
      <c r="E37" s="817"/>
      <c r="F37" s="817"/>
      <c r="G37" s="817"/>
      <c r="H37" s="817"/>
      <c r="I37" s="817"/>
      <c r="J37" s="817"/>
      <c r="K37" s="817"/>
      <c r="L37" s="817"/>
      <c r="M37" s="817"/>
      <c r="N37" s="817"/>
      <c r="O37" s="817"/>
      <c r="P37" s="818"/>
      <c r="Q37" s="819">
        <v>1</v>
      </c>
      <c r="R37" s="820"/>
      <c r="S37" s="820"/>
      <c r="T37" s="820"/>
      <c r="U37" s="820"/>
      <c r="V37" s="820">
        <v>1</v>
      </c>
      <c r="W37" s="820"/>
      <c r="X37" s="820"/>
      <c r="Y37" s="820"/>
      <c r="Z37" s="820"/>
      <c r="AA37" s="820">
        <v>0</v>
      </c>
      <c r="AB37" s="820"/>
      <c r="AC37" s="820"/>
      <c r="AD37" s="820"/>
      <c r="AE37" s="821"/>
      <c r="AF37" s="822">
        <v>18</v>
      </c>
      <c r="AG37" s="823"/>
      <c r="AH37" s="823"/>
      <c r="AI37" s="823"/>
      <c r="AJ37" s="824"/>
      <c r="AK37" s="870">
        <v>1</v>
      </c>
      <c r="AL37" s="866"/>
      <c r="AM37" s="866"/>
      <c r="AN37" s="866"/>
      <c r="AO37" s="866"/>
      <c r="AP37" s="866" t="s">
        <v>601</v>
      </c>
      <c r="AQ37" s="866"/>
      <c r="AR37" s="866"/>
      <c r="AS37" s="866"/>
      <c r="AT37" s="866"/>
      <c r="AU37" s="866" t="s">
        <v>601</v>
      </c>
      <c r="AV37" s="866"/>
      <c r="AW37" s="866"/>
      <c r="AX37" s="866"/>
      <c r="AY37" s="866"/>
      <c r="AZ37" s="867" t="s">
        <v>601</v>
      </c>
      <c r="BA37" s="867"/>
      <c r="BB37" s="867"/>
      <c r="BC37" s="867"/>
      <c r="BD37" s="867"/>
      <c r="BE37" s="868" t="s">
        <v>419</v>
      </c>
      <c r="BF37" s="868"/>
      <c r="BG37" s="868"/>
      <c r="BH37" s="868"/>
      <c r="BI37" s="869"/>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2">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2">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2">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2">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2">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2">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2">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2">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2">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2">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2">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2">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2">
      <c r="A50" s="234">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2">
      <c r="A51" s="234">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2">
      <c r="A52" s="234">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2">
      <c r="A53" s="234">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2">
      <c r="A54" s="234">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2">
      <c r="A55" s="234">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2">
      <c r="A56" s="234">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2">
      <c r="A57" s="234">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2">
      <c r="A58" s="234">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2">
      <c r="A59" s="234">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2">
      <c r="A60" s="234">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5">
      <c r="A61" s="234">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2">
      <c r="A62" s="234">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421</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5">
      <c r="A63" s="236" t="s">
        <v>393</v>
      </c>
      <c r="B63" s="825" t="s">
        <v>422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4094</v>
      </c>
      <c r="AG63" s="880"/>
      <c r="AH63" s="880"/>
      <c r="AI63" s="880"/>
      <c r="AJ63" s="881"/>
      <c r="AK63" s="882"/>
      <c r="AL63" s="877"/>
      <c r="AM63" s="877"/>
      <c r="AN63" s="877"/>
      <c r="AO63" s="877"/>
      <c r="AP63" s="880">
        <v>12226</v>
      </c>
      <c r="AQ63" s="880"/>
      <c r="AR63" s="880"/>
      <c r="AS63" s="880"/>
      <c r="AT63" s="880"/>
      <c r="AU63" s="880">
        <v>6455</v>
      </c>
      <c r="AV63" s="880"/>
      <c r="AW63" s="880"/>
      <c r="AX63" s="880"/>
      <c r="AY63" s="880"/>
      <c r="AZ63" s="884"/>
      <c r="BA63" s="884"/>
      <c r="BB63" s="884"/>
      <c r="BC63" s="884"/>
      <c r="BD63" s="884"/>
      <c r="BE63" s="885"/>
      <c r="BF63" s="885"/>
      <c r="BG63" s="885"/>
      <c r="BH63" s="885"/>
      <c r="BI63" s="886"/>
      <c r="BJ63" s="887" t="s">
        <v>423</v>
      </c>
      <c r="BK63" s="888"/>
      <c r="BL63" s="888"/>
      <c r="BM63" s="888"/>
      <c r="BN63" s="889"/>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5">
      <c r="A65" s="228" t="s">
        <v>424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2">
      <c r="A66" s="763" t="s">
        <v>425</v>
      </c>
      <c r="B66" s="764"/>
      <c r="C66" s="764"/>
      <c r="D66" s="764"/>
      <c r="E66" s="764"/>
      <c r="F66" s="764"/>
      <c r="G66" s="764"/>
      <c r="H66" s="764"/>
      <c r="I66" s="764"/>
      <c r="J66" s="764"/>
      <c r="K66" s="764"/>
      <c r="L66" s="764"/>
      <c r="M66" s="764"/>
      <c r="N66" s="764"/>
      <c r="O66" s="764"/>
      <c r="P66" s="765"/>
      <c r="Q66" s="769" t="s">
        <v>426</v>
      </c>
      <c r="R66" s="770"/>
      <c r="S66" s="770"/>
      <c r="T66" s="770"/>
      <c r="U66" s="771"/>
      <c r="V66" s="769" t="s">
        <v>427</v>
      </c>
      <c r="W66" s="770"/>
      <c r="X66" s="770"/>
      <c r="Y66" s="770"/>
      <c r="Z66" s="771"/>
      <c r="AA66" s="769" t="s">
        <v>428</v>
      </c>
      <c r="AB66" s="770"/>
      <c r="AC66" s="770"/>
      <c r="AD66" s="770"/>
      <c r="AE66" s="771"/>
      <c r="AF66" s="890" t="s">
        <v>429</v>
      </c>
      <c r="AG66" s="851"/>
      <c r="AH66" s="851"/>
      <c r="AI66" s="851"/>
      <c r="AJ66" s="891"/>
      <c r="AK66" s="769" t="s">
        <v>430</v>
      </c>
      <c r="AL66" s="764"/>
      <c r="AM66" s="764"/>
      <c r="AN66" s="764"/>
      <c r="AO66" s="765"/>
      <c r="AP66" s="769" t="s">
        <v>431</v>
      </c>
      <c r="AQ66" s="770"/>
      <c r="AR66" s="770"/>
      <c r="AS66" s="770"/>
      <c r="AT66" s="771"/>
      <c r="AU66" s="769" t="s">
        <v>432</v>
      </c>
      <c r="AV66" s="770"/>
      <c r="AW66" s="770"/>
      <c r="AX66" s="770"/>
      <c r="AY66" s="771"/>
      <c r="AZ66" s="769" t="s">
        <v>379</v>
      </c>
      <c r="BA66" s="770"/>
      <c r="BB66" s="770"/>
      <c r="BC66" s="770"/>
      <c r="BD66" s="776"/>
      <c r="BE66" s="237"/>
      <c r="BF66" s="237"/>
      <c r="BG66" s="237"/>
      <c r="BH66" s="237"/>
      <c r="BI66" s="237"/>
      <c r="BJ66" s="237"/>
      <c r="BK66" s="237"/>
      <c r="BL66" s="237"/>
      <c r="BM66" s="237"/>
      <c r="BN66" s="237"/>
      <c r="BO66" s="237"/>
      <c r="BP66" s="237"/>
      <c r="BQ66" s="234">
        <v>60</v>
      </c>
      <c r="BR66" s="239"/>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6"/>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6"/>
    </row>
    <row r="68" spans="1:131" ht="26.25" customHeight="1" thickTop="1" x14ac:dyDescent="0.2">
      <c r="A68" s="232">
        <v>1</v>
      </c>
      <c r="B68" s="905" t="s">
        <v>602</v>
      </c>
      <c r="C68" s="906"/>
      <c r="D68" s="906"/>
      <c r="E68" s="906"/>
      <c r="F68" s="906"/>
      <c r="G68" s="906"/>
      <c r="H68" s="906"/>
      <c r="I68" s="906"/>
      <c r="J68" s="906"/>
      <c r="K68" s="906"/>
      <c r="L68" s="906"/>
      <c r="M68" s="906"/>
      <c r="N68" s="906"/>
      <c r="O68" s="906"/>
      <c r="P68" s="907"/>
      <c r="Q68" s="908">
        <v>4688</v>
      </c>
      <c r="R68" s="902"/>
      <c r="S68" s="902"/>
      <c r="T68" s="902"/>
      <c r="U68" s="902"/>
      <c r="V68" s="902">
        <v>4450</v>
      </c>
      <c r="W68" s="902"/>
      <c r="X68" s="902"/>
      <c r="Y68" s="902"/>
      <c r="Z68" s="902"/>
      <c r="AA68" s="902">
        <v>238</v>
      </c>
      <c r="AB68" s="902"/>
      <c r="AC68" s="902"/>
      <c r="AD68" s="902"/>
      <c r="AE68" s="902"/>
      <c r="AF68" s="902">
        <v>238</v>
      </c>
      <c r="AG68" s="902"/>
      <c r="AH68" s="902"/>
      <c r="AI68" s="902"/>
      <c r="AJ68" s="902"/>
      <c r="AK68" s="902">
        <v>122</v>
      </c>
      <c r="AL68" s="902"/>
      <c r="AM68" s="902"/>
      <c r="AN68" s="902"/>
      <c r="AO68" s="902"/>
      <c r="AP68" s="902">
        <v>720</v>
      </c>
      <c r="AQ68" s="902"/>
      <c r="AR68" s="902"/>
      <c r="AS68" s="902"/>
      <c r="AT68" s="902"/>
      <c r="AU68" s="902">
        <v>742</v>
      </c>
      <c r="AV68" s="902"/>
      <c r="AW68" s="902"/>
      <c r="AX68" s="902"/>
      <c r="AY68" s="902"/>
      <c r="AZ68" s="903"/>
      <c r="BA68" s="903"/>
      <c r="BB68" s="903"/>
      <c r="BC68" s="903"/>
      <c r="BD68" s="904"/>
      <c r="BE68" s="237"/>
      <c r="BF68" s="237"/>
      <c r="BG68" s="237"/>
      <c r="BH68" s="237"/>
      <c r="BI68" s="237"/>
      <c r="BJ68" s="237"/>
      <c r="BK68" s="237"/>
      <c r="BL68" s="237"/>
      <c r="BM68" s="237"/>
      <c r="BN68" s="237"/>
      <c r="BO68" s="237"/>
      <c r="BP68" s="237"/>
      <c r="BQ68" s="234">
        <v>62</v>
      </c>
      <c r="BR68" s="239"/>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6"/>
    </row>
    <row r="69" spans="1:131" ht="26.25" customHeight="1" x14ac:dyDescent="0.2">
      <c r="A69" s="234">
        <v>2</v>
      </c>
      <c r="B69" s="909" t="s">
        <v>603</v>
      </c>
      <c r="C69" s="910"/>
      <c r="D69" s="910"/>
      <c r="E69" s="910"/>
      <c r="F69" s="910"/>
      <c r="G69" s="910"/>
      <c r="H69" s="910"/>
      <c r="I69" s="910"/>
      <c r="J69" s="910"/>
      <c r="K69" s="910"/>
      <c r="L69" s="910"/>
      <c r="M69" s="910"/>
      <c r="N69" s="910"/>
      <c r="O69" s="910"/>
      <c r="P69" s="911"/>
      <c r="Q69" s="912">
        <v>3</v>
      </c>
      <c r="R69" s="866"/>
      <c r="S69" s="866"/>
      <c r="T69" s="866"/>
      <c r="U69" s="866"/>
      <c r="V69" s="866">
        <v>3</v>
      </c>
      <c r="W69" s="866"/>
      <c r="X69" s="866"/>
      <c r="Y69" s="866"/>
      <c r="Z69" s="866"/>
      <c r="AA69" s="866" t="s">
        <v>601</v>
      </c>
      <c r="AB69" s="866"/>
      <c r="AC69" s="866"/>
      <c r="AD69" s="866"/>
      <c r="AE69" s="866"/>
      <c r="AF69" s="866" t="s">
        <v>601</v>
      </c>
      <c r="AG69" s="866"/>
      <c r="AH69" s="866"/>
      <c r="AI69" s="866"/>
      <c r="AJ69" s="866"/>
      <c r="AK69" s="866" t="s">
        <v>601</v>
      </c>
      <c r="AL69" s="866"/>
      <c r="AM69" s="866"/>
      <c r="AN69" s="866"/>
      <c r="AO69" s="866"/>
      <c r="AP69" s="866" t="s">
        <v>601</v>
      </c>
      <c r="AQ69" s="866"/>
      <c r="AR69" s="866"/>
      <c r="AS69" s="866"/>
      <c r="AT69" s="866"/>
      <c r="AU69" s="866" t="s">
        <v>601</v>
      </c>
      <c r="AV69" s="866"/>
      <c r="AW69" s="866"/>
      <c r="AX69" s="866"/>
      <c r="AY69" s="866"/>
      <c r="AZ69" s="868"/>
      <c r="BA69" s="868"/>
      <c r="BB69" s="868"/>
      <c r="BC69" s="868"/>
      <c r="BD69" s="869"/>
      <c r="BE69" s="237"/>
      <c r="BF69" s="237"/>
      <c r="BG69" s="237"/>
      <c r="BH69" s="237"/>
      <c r="BI69" s="237"/>
      <c r="BJ69" s="237"/>
      <c r="BK69" s="237"/>
      <c r="BL69" s="237"/>
      <c r="BM69" s="237"/>
      <c r="BN69" s="237"/>
      <c r="BO69" s="237"/>
      <c r="BP69" s="237"/>
      <c r="BQ69" s="234">
        <v>63</v>
      </c>
      <c r="BR69" s="239"/>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6"/>
    </row>
    <row r="70" spans="1:131" ht="26.25" customHeight="1" x14ac:dyDescent="0.2">
      <c r="A70" s="234">
        <v>3</v>
      </c>
      <c r="B70" s="909" t="s">
        <v>604</v>
      </c>
      <c r="C70" s="910"/>
      <c r="D70" s="910"/>
      <c r="E70" s="910"/>
      <c r="F70" s="910"/>
      <c r="G70" s="910"/>
      <c r="H70" s="910"/>
      <c r="I70" s="910"/>
      <c r="J70" s="910"/>
      <c r="K70" s="910"/>
      <c r="L70" s="910"/>
      <c r="M70" s="910"/>
      <c r="N70" s="910"/>
      <c r="O70" s="910"/>
      <c r="P70" s="911"/>
      <c r="Q70" s="912">
        <v>909</v>
      </c>
      <c r="R70" s="866"/>
      <c r="S70" s="866"/>
      <c r="T70" s="866"/>
      <c r="U70" s="866"/>
      <c r="V70" s="866">
        <v>848</v>
      </c>
      <c r="W70" s="866"/>
      <c r="X70" s="866"/>
      <c r="Y70" s="866"/>
      <c r="Z70" s="866"/>
      <c r="AA70" s="866">
        <v>61</v>
      </c>
      <c r="AB70" s="866"/>
      <c r="AC70" s="866"/>
      <c r="AD70" s="866"/>
      <c r="AE70" s="866"/>
      <c r="AF70" s="866">
        <v>53</v>
      </c>
      <c r="AG70" s="866"/>
      <c r="AH70" s="866"/>
      <c r="AI70" s="866"/>
      <c r="AJ70" s="866"/>
      <c r="AK70" s="866" t="s">
        <v>601</v>
      </c>
      <c r="AL70" s="866"/>
      <c r="AM70" s="866"/>
      <c r="AN70" s="866"/>
      <c r="AO70" s="866"/>
      <c r="AP70" s="866" t="s">
        <v>601</v>
      </c>
      <c r="AQ70" s="866"/>
      <c r="AR70" s="866"/>
      <c r="AS70" s="866"/>
      <c r="AT70" s="866"/>
      <c r="AU70" s="866" t="s">
        <v>601</v>
      </c>
      <c r="AV70" s="866"/>
      <c r="AW70" s="866"/>
      <c r="AX70" s="866"/>
      <c r="AY70" s="866"/>
      <c r="AZ70" s="868"/>
      <c r="BA70" s="868"/>
      <c r="BB70" s="868"/>
      <c r="BC70" s="868"/>
      <c r="BD70" s="869"/>
      <c r="BE70" s="237"/>
      <c r="BF70" s="237"/>
      <c r="BG70" s="237"/>
      <c r="BH70" s="237"/>
      <c r="BI70" s="237"/>
      <c r="BJ70" s="237"/>
      <c r="BK70" s="237"/>
      <c r="BL70" s="237"/>
      <c r="BM70" s="237"/>
      <c r="BN70" s="237"/>
      <c r="BO70" s="237"/>
      <c r="BP70" s="237"/>
      <c r="BQ70" s="234">
        <v>64</v>
      </c>
      <c r="BR70" s="239"/>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6"/>
    </row>
    <row r="71" spans="1:131" ht="26.25" customHeight="1" x14ac:dyDescent="0.2">
      <c r="A71" s="234">
        <v>4</v>
      </c>
      <c r="B71" s="909" t="s">
        <v>605</v>
      </c>
      <c r="C71" s="910"/>
      <c r="D71" s="910"/>
      <c r="E71" s="910"/>
      <c r="F71" s="910"/>
      <c r="G71" s="910"/>
      <c r="H71" s="910"/>
      <c r="I71" s="910"/>
      <c r="J71" s="910"/>
      <c r="K71" s="910"/>
      <c r="L71" s="910"/>
      <c r="M71" s="910"/>
      <c r="N71" s="910"/>
      <c r="O71" s="910"/>
      <c r="P71" s="911"/>
      <c r="Q71" s="912">
        <v>253547</v>
      </c>
      <c r="R71" s="866"/>
      <c r="S71" s="866"/>
      <c r="T71" s="866"/>
      <c r="U71" s="866"/>
      <c r="V71" s="866">
        <v>238716</v>
      </c>
      <c r="W71" s="866"/>
      <c r="X71" s="866"/>
      <c r="Y71" s="866"/>
      <c r="Z71" s="866"/>
      <c r="AA71" s="866">
        <v>14831</v>
      </c>
      <c r="AB71" s="866"/>
      <c r="AC71" s="866"/>
      <c r="AD71" s="866"/>
      <c r="AE71" s="866"/>
      <c r="AF71" s="866">
        <v>14831</v>
      </c>
      <c r="AG71" s="866"/>
      <c r="AH71" s="866"/>
      <c r="AI71" s="866"/>
      <c r="AJ71" s="866"/>
      <c r="AK71" s="866">
        <v>635</v>
      </c>
      <c r="AL71" s="866"/>
      <c r="AM71" s="866"/>
      <c r="AN71" s="866"/>
      <c r="AO71" s="866"/>
      <c r="AP71" s="866" t="s">
        <v>601</v>
      </c>
      <c r="AQ71" s="866"/>
      <c r="AR71" s="866"/>
      <c r="AS71" s="866"/>
      <c r="AT71" s="866"/>
      <c r="AU71" s="866" t="s">
        <v>601</v>
      </c>
      <c r="AV71" s="866"/>
      <c r="AW71" s="866"/>
      <c r="AX71" s="866"/>
      <c r="AY71" s="866"/>
      <c r="AZ71" s="868"/>
      <c r="BA71" s="868"/>
      <c r="BB71" s="868"/>
      <c r="BC71" s="868"/>
      <c r="BD71" s="869"/>
      <c r="BE71" s="237"/>
      <c r="BF71" s="237"/>
      <c r="BG71" s="237"/>
      <c r="BH71" s="237"/>
      <c r="BI71" s="237"/>
      <c r="BJ71" s="237"/>
      <c r="BK71" s="237"/>
      <c r="BL71" s="237"/>
      <c r="BM71" s="237"/>
      <c r="BN71" s="237"/>
      <c r="BO71" s="237"/>
      <c r="BP71" s="237"/>
      <c r="BQ71" s="234">
        <v>65</v>
      </c>
      <c r="BR71" s="239"/>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6"/>
    </row>
    <row r="72" spans="1:131" ht="26.25" customHeight="1" x14ac:dyDescent="0.2">
      <c r="A72" s="234">
        <v>5</v>
      </c>
      <c r="B72" s="909" t="s">
        <v>606</v>
      </c>
      <c r="C72" s="910"/>
      <c r="D72" s="910"/>
      <c r="E72" s="910"/>
      <c r="F72" s="910"/>
      <c r="G72" s="910"/>
      <c r="H72" s="910"/>
      <c r="I72" s="910"/>
      <c r="J72" s="910"/>
      <c r="K72" s="910"/>
      <c r="L72" s="910"/>
      <c r="M72" s="910"/>
      <c r="N72" s="910"/>
      <c r="O72" s="910"/>
      <c r="P72" s="911"/>
      <c r="Q72" s="912">
        <v>383</v>
      </c>
      <c r="R72" s="866"/>
      <c r="S72" s="866"/>
      <c r="T72" s="866"/>
      <c r="U72" s="866"/>
      <c r="V72" s="866">
        <v>183</v>
      </c>
      <c r="W72" s="866"/>
      <c r="X72" s="866"/>
      <c r="Y72" s="866"/>
      <c r="Z72" s="866"/>
      <c r="AA72" s="866">
        <v>200</v>
      </c>
      <c r="AB72" s="866"/>
      <c r="AC72" s="866"/>
      <c r="AD72" s="866"/>
      <c r="AE72" s="866"/>
      <c r="AF72" s="866">
        <v>200</v>
      </c>
      <c r="AG72" s="866"/>
      <c r="AH72" s="866"/>
      <c r="AI72" s="866"/>
      <c r="AJ72" s="866"/>
      <c r="AK72" s="866" t="s">
        <v>601</v>
      </c>
      <c r="AL72" s="866"/>
      <c r="AM72" s="866"/>
      <c r="AN72" s="866"/>
      <c r="AO72" s="866"/>
      <c r="AP72" s="866" t="s">
        <v>601</v>
      </c>
      <c r="AQ72" s="866"/>
      <c r="AR72" s="866"/>
      <c r="AS72" s="866"/>
      <c r="AT72" s="866"/>
      <c r="AU72" s="866" t="s">
        <v>601</v>
      </c>
      <c r="AV72" s="866"/>
      <c r="AW72" s="866"/>
      <c r="AX72" s="866"/>
      <c r="AY72" s="866"/>
      <c r="AZ72" s="868"/>
      <c r="BA72" s="868"/>
      <c r="BB72" s="868"/>
      <c r="BC72" s="868"/>
      <c r="BD72" s="869"/>
      <c r="BE72" s="237"/>
      <c r="BF72" s="237"/>
      <c r="BG72" s="237"/>
      <c r="BH72" s="237"/>
      <c r="BI72" s="237"/>
      <c r="BJ72" s="237"/>
      <c r="BK72" s="237"/>
      <c r="BL72" s="237"/>
      <c r="BM72" s="237"/>
      <c r="BN72" s="237"/>
      <c r="BO72" s="237"/>
      <c r="BP72" s="237"/>
      <c r="BQ72" s="234">
        <v>66</v>
      </c>
      <c r="BR72" s="239"/>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6"/>
    </row>
    <row r="73" spans="1:131" ht="26.25" customHeight="1" x14ac:dyDescent="0.2">
      <c r="A73" s="234">
        <v>6</v>
      </c>
      <c r="B73" s="909" t="s">
        <v>607</v>
      </c>
      <c r="C73" s="910"/>
      <c r="D73" s="910"/>
      <c r="E73" s="910"/>
      <c r="F73" s="910"/>
      <c r="G73" s="910"/>
      <c r="H73" s="910"/>
      <c r="I73" s="910"/>
      <c r="J73" s="910"/>
      <c r="K73" s="910"/>
      <c r="L73" s="910"/>
      <c r="M73" s="910"/>
      <c r="N73" s="910"/>
      <c r="O73" s="910"/>
      <c r="P73" s="911"/>
      <c r="Q73" s="912">
        <v>6836</v>
      </c>
      <c r="R73" s="866"/>
      <c r="S73" s="866"/>
      <c r="T73" s="866"/>
      <c r="U73" s="866"/>
      <c r="V73" s="866">
        <v>5439</v>
      </c>
      <c r="W73" s="866"/>
      <c r="X73" s="866"/>
      <c r="Y73" s="866"/>
      <c r="Z73" s="866"/>
      <c r="AA73" s="866">
        <v>1397</v>
      </c>
      <c r="AB73" s="866"/>
      <c r="AC73" s="866"/>
      <c r="AD73" s="866"/>
      <c r="AE73" s="866"/>
      <c r="AF73" s="866">
        <v>1397</v>
      </c>
      <c r="AG73" s="866"/>
      <c r="AH73" s="866"/>
      <c r="AI73" s="866"/>
      <c r="AJ73" s="866"/>
      <c r="AK73" s="866">
        <v>14</v>
      </c>
      <c r="AL73" s="866"/>
      <c r="AM73" s="866"/>
      <c r="AN73" s="866"/>
      <c r="AO73" s="866"/>
      <c r="AP73" s="866" t="s">
        <v>601</v>
      </c>
      <c r="AQ73" s="866"/>
      <c r="AR73" s="866"/>
      <c r="AS73" s="866"/>
      <c r="AT73" s="866"/>
      <c r="AU73" s="866" t="s">
        <v>601</v>
      </c>
      <c r="AV73" s="866"/>
      <c r="AW73" s="866"/>
      <c r="AX73" s="866"/>
      <c r="AY73" s="866"/>
      <c r="AZ73" s="868"/>
      <c r="BA73" s="868"/>
      <c r="BB73" s="868"/>
      <c r="BC73" s="868"/>
      <c r="BD73" s="869"/>
      <c r="BE73" s="237"/>
      <c r="BF73" s="237"/>
      <c r="BG73" s="237"/>
      <c r="BH73" s="237"/>
      <c r="BI73" s="237"/>
      <c r="BJ73" s="237"/>
      <c r="BK73" s="237"/>
      <c r="BL73" s="237"/>
      <c r="BM73" s="237"/>
      <c r="BN73" s="237"/>
      <c r="BO73" s="237"/>
      <c r="BP73" s="237"/>
      <c r="BQ73" s="234">
        <v>67</v>
      </c>
      <c r="BR73" s="239"/>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6"/>
    </row>
    <row r="74" spans="1:131" ht="26.25" customHeight="1" x14ac:dyDescent="0.2">
      <c r="A74" s="234">
        <v>7</v>
      </c>
      <c r="B74" s="909" t="s">
        <v>608</v>
      </c>
      <c r="C74" s="910"/>
      <c r="D74" s="910"/>
      <c r="E74" s="910"/>
      <c r="F74" s="910"/>
      <c r="G74" s="910"/>
      <c r="H74" s="910"/>
      <c r="I74" s="910"/>
      <c r="J74" s="910"/>
      <c r="K74" s="910"/>
      <c r="L74" s="910"/>
      <c r="M74" s="910"/>
      <c r="N74" s="910"/>
      <c r="O74" s="910"/>
      <c r="P74" s="911"/>
      <c r="Q74" s="912">
        <v>1548</v>
      </c>
      <c r="R74" s="866"/>
      <c r="S74" s="866"/>
      <c r="T74" s="866"/>
      <c r="U74" s="866"/>
      <c r="V74" s="866">
        <v>1547</v>
      </c>
      <c r="W74" s="866"/>
      <c r="X74" s="866"/>
      <c r="Y74" s="866"/>
      <c r="Z74" s="866"/>
      <c r="AA74" s="866">
        <v>1</v>
      </c>
      <c r="AB74" s="866"/>
      <c r="AC74" s="866"/>
      <c r="AD74" s="866"/>
      <c r="AE74" s="866"/>
      <c r="AF74" s="866">
        <v>1</v>
      </c>
      <c r="AG74" s="866"/>
      <c r="AH74" s="866"/>
      <c r="AI74" s="866"/>
      <c r="AJ74" s="866"/>
      <c r="AK74" s="866" t="s">
        <v>601</v>
      </c>
      <c r="AL74" s="866"/>
      <c r="AM74" s="866"/>
      <c r="AN74" s="866"/>
      <c r="AO74" s="866"/>
      <c r="AP74" s="866" t="s">
        <v>601</v>
      </c>
      <c r="AQ74" s="866"/>
      <c r="AR74" s="866"/>
      <c r="AS74" s="866"/>
      <c r="AT74" s="866"/>
      <c r="AU74" s="866" t="s">
        <v>601</v>
      </c>
      <c r="AV74" s="866"/>
      <c r="AW74" s="866"/>
      <c r="AX74" s="866"/>
      <c r="AY74" s="866"/>
      <c r="AZ74" s="868"/>
      <c r="BA74" s="868"/>
      <c r="BB74" s="868"/>
      <c r="BC74" s="868"/>
      <c r="BD74" s="869"/>
      <c r="BE74" s="237"/>
      <c r="BF74" s="237"/>
      <c r="BG74" s="237"/>
      <c r="BH74" s="237"/>
      <c r="BI74" s="237"/>
      <c r="BJ74" s="237"/>
      <c r="BK74" s="237"/>
      <c r="BL74" s="237"/>
      <c r="BM74" s="237"/>
      <c r="BN74" s="237"/>
      <c r="BO74" s="237"/>
      <c r="BP74" s="237"/>
      <c r="BQ74" s="234">
        <v>68</v>
      </c>
      <c r="BR74" s="239"/>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6"/>
    </row>
    <row r="75" spans="1:131" ht="26.25" customHeight="1" x14ac:dyDescent="0.2">
      <c r="A75" s="234">
        <v>8</v>
      </c>
      <c r="B75" s="909" t="s">
        <v>609</v>
      </c>
      <c r="C75" s="910"/>
      <c r="D75" s="910"/>
      <c r="E75" s="910"/>
      <c r="F75" s="910"/>
      <c r="G75" s="910"/>
      <c r="H75" s="910"/>
      <c r="I75" s="910"/>
      <c r="J75" s="910"/>
      <c r="K75" s="910"/>
      <c r="L75" s="910"/>
      <c r="M75" s="910"/>
      <c r="N75" s="910"/>
      <c r="O75" s="910"/>
      <c r="P75" s="911"/>
      <c r="Q75" s="913">
        <v>15</v>
      </c>
      <c r="R75" s="914"/>
      <c r="S75" s="914"/>
      <c r="T75" s="914"/>
      <c r="U75" s="870"/>
      <c r="V75" s="915">
        <v>15</v>
      </c>
      <c r="W75" s="914"/>
      <c r="X75" s="914"/>
      <c r="Y75" s="914"/>
      <c r="Z75" s="870"/>
      <c r="AA75" s="915">
        <v>0</v>
      </c>
      <c r="AB75" s="914"/>
      <c r="AC75" s="914"/>
      <c r="AD75" s="914"/>
      <c r="AE75" s="870"/>
      <c r="AF75" s="915">
        <v>0</v>
      </c>
      <c r="AG75" s="914"/>
      <c r="AH75" s="914"/>
      <c r="AI75" s="914"/>
      <c r="AJ75" s="870"/>
      <c r="AK75" s="915" t="s">
        <v>601</v>
      </c>
      <c r="AL75" s="914"/>
      <c r="AM75" s="914"/>
      <c r="AN75" s="914"/>
      <c r="AO75" s="870"/>
      <c r="AP75" s="915" t="s">
        <v>601</v>
      </c>
      <c r="AQ75" s="914"/>
      <c r="AR75" s="914"/>
      <c r="AS75" s="914"/>
      <c r="AT75" s="870"/>
      <c r="AU75" s="915" t="s">
        <v>601</v>
      </c>
      <c r="AV75" s="914"/>
      <c r="AW75" s="914"/>
      <c r="AX75" s="914"/>
      <c r="AY75" s="870"/>
      <c r="AZ75" s="868"/>
      <c r="BA75" s="868"/>
      <c r="BB75" s="868"/>
      <c r="BC75" s="868"/>
      <c r="BD75" s="869"/>
      <c r="BE75" s="237"/>
      <c r="BF75" s="237"/>
      <c r="BG75" s="237"/>
      <c r="BH75" s="237"/>
      <c r="BI75" s="237"/>
      <c r="BJ75" s="237"/>
      <c r="BK75" s="237"/>
      <c r="BL75" s="237"/>
      <c r="BM75" s="237"/>
      <c r="BN75" s="237"/>
      <c r="BO75" s="237"/>
      <c r="BP75" s="237"/>
      <c r="BQ75" s="234">
        <v>69</v>
      </c>
      <c r="BR75" s="239"/>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6"/>
    </row>
    <row r="76" spans="1:131" ht="26.25" customHeight="1" x14ac:dyDescent="0.2">
      <c r="A76" s="234">
        <v>9</v>
      </c>
      <c r="B76" s="909" t="s">
        <v>610</v>
      </c>
      <c r="C76" s="910"/>
      <c r="D76" s="910"/>
      <c r="E76" s="910"/>
      <c r="F76" s="910"/>
      <c r="G76" s="910"/>
      <c r="H76" s="910"/>
      <c r="I76" s="910"/>
      <c r="J76" s="910"/>
      <c r="K76" s="910"/>
      <c r="L76" s="910"/>
      <c r="M76" s="910"/>
      <c r="N76" s="910"/>
      <c r="O76" s="910"/>
      <c r="P76" s="911"/>
      <c r="Q76" s="913">
        <v>56</v>
      </c>
      <c r="R76" s="914"/>
      <c r="S76" s="914"/>
      <c r="T76" s="914"/>
      <c r="U76" s="870"/>
      <c r="V76" s="915">
        <v>38</v>
      </c>
      <c r="W76" s="914"/>
      <c r="X76" s="914"/>
      <c r="Y76" s="914"/>
      <c r="Z76" s="870"/>
      <c r="AA76" s="915">
        <v>18</v>
      </c>
      <c r="AB76" s="914"/>
      <c r="AC76" s="914"/>
      <c r="AD76" s="914"/>
      <c r="AE76" s="870"/>
      <c r="AF76" s="915">
        <v>19</v>
      </c>
      <c r="AG76" s="914"/>
      <c r="AH76" s="914"/>
      <c r="AI76" s="914"/>
      <c r="AJ76" s="870"/>
      <c r="AK76" s="915" t="s">
        <v>601</v>
      </c>
      <c r="AL76" s="914"/>
      <c r="AM76" s="914"/>
      <c r="AN76" s="914"/>
      <c r="AO76" s="870"/>
      <c r="AP76" s="915" t="s">
        <v>601</v>
      </c>
      <c r="AQ76" s="914"/>
      <c r="AR76" s="914"/>
      <c r="AS76" s="914"/>
      <c r="AT76" s="870"/>
      <c r="AU76" s="915" t="s">
        <v>601</v>
      </c>
      <c r="AV76" s="914"/>
      <c r="AW76" s="914"/>
      <c r="AX76" s="914"/>
      <c r="AY76" s="870"/>
      <c r="AZ76" s="868"/>
      <c r="BA76" s="868"/>
      <c r="BB76" s="868"/>
      <c r="BC76" s="868"/>
      <c r="BD76" s="869"/>
      <c r="BE76" s="237"/>
      <c r="BF76" s="237"/>
      <c r="BG76" s="237"/>
      <c r="BH76" s="237"/>
      <c r="BI76" s="237"/>
      <c r="BJ76" s="237"/>
      <c r="BK76" s="237"/>
      <c r="BL76" s="237"/>
      <c r="BM76" s="237"/>
      <c r="BN76" s="237"/>
      <c r="BO76" s="237"/>
      <c r="BP76" s="237"/>
      <c r="BQ76" s="234">
        <v>70</v>
      </c>
      <c r="BR76" s="239"/>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6"/>
    </row>
    <row r="77" spans="1:131" ht="26.25" customHeight="1" x14ac:dyDescent="0.2">
      <c r="A77" s="234">
        <v>10</v>
      </c>
      <c r="B77" s="909" t="s">
        <v>611</v>
      </c>
      <c r="C77" s="910"/>
      <c r="D77" s="910"/>
      <c r="E77" s="910"/>
      <c r="F77" s="910"/>
      <c r="G77" s="910"/>
      <c r="H77" s="910"/>
      <c r="I77" s="910"/>
      <c r="J77" s="910"/>
      <c r="K77" s="910"/>
      <c r="L77" s="910"/>
      <c r="M77" s="910"/>
      <c r="N77" s="910"/>
      <c r="O77" s="910"/>
      <c r="P77" s="911"/>
      <c r="Q77" s="913">
        <v>40</v>
      </c>
      <c r="R77" s="914"/>
      <c r="S77" s="914"/>
      <c r="T77" s="914"/>
      <c r="U77" s="870"/>
      <c r="V77" s="915">
        <v>39</v>
      </c>
      <c r="W77" s="914"/>
      <c r="X77" s="914"/>
      <c r="Y77" s="914"/>
      <c r="Z77" s="870"/>
      <c r="AA77" s="915">
        <v>1</v>
      </c>
      <c r="AB77" s="914"/>
      <c r="AC77" s="914"/>
      <c r="AD77" s="914"/>
      <c r="AE77" s="870"/>
      <c r="AF77" s="915">
        <v>1</v>
      </c>
      <c r="AG77" s="914"/>
      <c r="AH77" s="914"/>
      <c r="AI77" s="914"/>
      <c r="AJ77" s="870"/>
      <c r="AK77" s="915" t="s">
        <v>601</v>
      </c>
      <c r="AL77" s="914"/>
      <c r="AM77" s="914"/>
      <c r="AN77" s="914"/>
      <c r="AO77" s="870"/>
      <c r="AP77" s="915" t="s">
        <v>601</v>
      </c>
      <c r="AQ77" s="914"/>
      <c r="AR77" s="914"/>
      <c r="AS77" s="914"/>
      <c r="AT77" s="870"/>
      <c r="AU77" s="915" t="s">
        <v>601</v>
      </c>
      <c r="AV77" s="914"/>
      <c r="AW77" s="914"/>
      <c r="AX77" s="914"/>
      <c r="AY77" s="870"/>
      <c r="AZ77" s="868"/>
      <c r="BA77" s="868"/>
      <c r="BB77" s="868"/>
      <c r="BC77" s="868"/>
      <c r="BD77" s="869"/>
      <c r="BE77" s="237"/>
      <c r="BF77" s="237"/>
      <c r="BG77" s="237"/>
      <c r="BH77" s="237"/>
      <c r="BI77" s="237"/>
      <c r="BJ77" s="237"/>
      <c r="BK77" s="237"/>
      <c r="BL77" s="237"/>
      <c r="BM77" s="237"/>
      <c r="BN77" s="237"/>
      <c r="BO77" s="237"/>
      <c r="BP77" s="237"/>
      <c r="BQ77" s="234">
        <v>71</v>
      </c>
      <c r="BR77" s="239"/>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6"/>
    </row>
    <row r="78" spans="1:131" ht="26.25" customHeight="1" x14ac:dyDescent="0.2">
      <c r="A78" s="234">
        <v>11</v>
      </c>
      <c r="B78" s="909" t="s">
        <v>612</v>
      </c>
      <c r="C78" s="910"/>
      <c r="D78" s="910"/>
      <c r="E78" s="910"/>
      <c r="F78" s="910"/>
      <c r="G78" s="910"/>
      <c r="H78" s="910"/>
      <c r="I78" s="910"/>
      <c r="J78" s="910"/>
      <c r="K78" s="910"/>
      <c r="L78" s="910"/>
      <c r="M78" s="910"/>
      <c r="N78" s="910"/>
      <c r="O78" s="910"/>
      <c r="P78" s="911"/>
      <c r="Q78" s="912">
        <v>4133</v>
      </c>
      <c r="R78" s="866"/>
      <c r="S78" s="866"/>
      <c r="T78" s="866"/>
      <c r="U78" s="866"/>
      <c r="V78" s="866">
        <v>4046</v>
      </c>
      <c r="W78" s="866"/>
      <c r="X78" s="866"/>
      <c r="Y78" s="866"/>
      <c r="Z78" s="866"/>
      <c r="AA78" s="866">
        <v>87</v>
      </c>
      <c r="AB78" s="866"/>
      <c r="AC78" s="866"/>
      <c r="AD78" s="866"/>
      <c r="AE78" s="866"/>
      <c r="AF78" s="866">
        <v>5714</v>
      </c>
      <c r="AG78" s="866"/>
      <c r="AH78" s="866"/>
      <c r="AI78" s="866"/>
      <c r="AJ78" s="866"/>
      <c r="AK78" s="866" t="s">
        <v>601</v>
      </c>
      <c r="AL78" s="866"/>
      <c r="AM78" s="866"/>
      <c r="AN78" s="866"/>
      <c r="AO78" s="866"/>
      <c r="AP78" s="866" t="s">
        <v>601</v>
      </c>
      <c r="AQ78" s="866"/>
      <c r="AR78" s="866"/>
      <c r="AS78" s="866"/>
      <c r="AT78" s="866"/>
      <c r="AU78" s="866" t="s">
        <v>601</v>
      </c>
      <c r="AV78" s="866"/>
      <c r="AW78" s="866"/>
      <c r="AX78" s="866"/>
      <c r="AY78" s="866"/>
      <c r="AZ78" s="868"/>
      <c r="BA78" s="868"/>
      <c r="BB78" s="868"/>
      <c r="BC78" s="868"/>
      <c r="BD78" s="869"/>
      <c r="BE78" s="237"/>
      <c r="BF78" s="237"/>
      <c r="BG78" s="237"/>
      <c r="BH78" s="237"/>
      <c r="BI78" s="237"/>
      <c r="BJ78" s="226"/>
      <c r="BK78" s="226"/>
      <c r="BL78" s="226"/>
      <c r="BM78" s="226"/>
      <c r="BN78" s="226"/>
      <c r="BO78" s="237"/>
      <c r="BP78" s="237"/>
      <c r="BQ78" s="234">
        <v>72</v>
      </c>
      <c r="BR78" s="239"/>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6"/>
    </row>
    <row r="79" spans="1:131" ht="26.25" customHeight="1" x14ac:dyDescent="0.2">
      <c r="A79" s="234">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37"/>
      <c r="BF79" s="237"/>
      <c r="BG79" s="237"/>
      <c r="BH79" s="237"/>
      <c r="BI79" s="237"/>
      <c r="BJ79" s="226"/>
      <c r="BK79" s="226"/>
      <c r="BL79" s="226"/>
      <c r="BM79" s="226"/>
      <c r="BN79" s="226"/>
      <c r="BO79" s="237"/>
      <c r="BP79" s="237"/>
      <c r="BQ79" s="234">
        <v>73</v>
      </c>
      <c r="BR79" s="239"/>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6"/>
    </row>
    <row r="80" spans="1:131" ht="26.25" customHeight="1" x14ac:dyDescent="0.2">
      <c r="A80" s="234">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37"/>
      <c r="BF80" s="237"/>
      <c r="BG80" s="237"/>
      <c r="BH80" s="237"/>
      <c r="BI80" s="237"/>
      <c r="BJ80" s="237"/>
      <c r="BK80" s="237"/>
      <c r="BL80" s="237"/>
      <c r="BM80" s="237"/>
      <c r="BN80" s="237"/>
      <c r="BO80" s="237"/>
      <c r="BP80" s="237"/>
      <c r="BQ80" s="234">
        <v>74</v>
      </c>
      <c r="BR80" s="239"/>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6"/>
    </row>
    <row r="81" spans="1:131" ht="26.25" customHeight="1" x14ac:dyDescent="0.2">
      <c r="A81" s="234">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37"/>
      <c r="BF81" s="237"/>
      <c r="BG81" s="237"/>
      <c r="BH81" s="237"/>
      <c r="BI81" s="237"/>
      <c r="BJ81" s="237"/>
      <c r="BK81" s="237"/>
      <c r="BL81" s="237"/>
      <c r="BM81" s="237"/>
      <c r="BN81" s="237"/>
      <c r="BO81" s="237"/>
      <c r="BP81" s="237"/>
      <c r="BQ81" s="234">
        <v>75</v>
      </c>
      <c r="BR81" s="239"/>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6"/>
    </row>
    <row r="82" spans="1:131" ht="26.25" customHeight="1" x14ac:dyDescent="0.2">
      <c r="A82" s="234">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37"/>
      <c r="BF82" s="237"/>
      <c r="BG82" s="237"/>
      <c r="BH82" s="237"/>
      <c r="BI82" s="237"/>
      <c r="BJ82" s="237"/>
      <c r="BK82" s="237"/>
      <c r="BL82" s="237"/>
      <c r="BM82" s="237"/>
      <c r="BN82" s="237"/>
      <c r="BO82" s="237"/>
      <c r="BP82" s="237"/>
      <c r="BQ82" s="234">
        <v>76</v>
      </c>
      <c r="BR82" s="239"/>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6"/>
    </row>
    <row r="83" spans="1:131" ht="26.25" customHeight="1" x14ac:dyDescent="0.2">
      <c r="A83" s="234">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37"/>
      <c r="BF83" s="237"/>
      <c r="BG83" s="237"/>
      <c r="BH83" s="237"/>
      <c r="BI83" s="237"/>
      <c r="BJ83" s="237"/>
      <c r="BK83" s="237"/>
      <c r="BL83" s="237"/>
      <c r="BM83" s="237"/>
      <c r="BN83" s="237"/>
      <c r="BO83" s="237"/>
      <c r="BP83" s="237"/>
      <c r="BQ83" s="234">
        <v>77</v>
      </c>
      <c r="BR83" s="239"/>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6"/>
    </row>
    <row r="84" spans="1:131" ht="26.25" customHeight="1" x14ac:dyDescent="0.2">
      <c r="A84" s="234">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37"/>
      <c r="BF84" s="237"/>
      <c r="BG84" s="237"/>
      <c r="BH84" s="237"/>
      <c r="BI84" s="237"/>
      <c r="BJ84" s="237"/>
      <c r="BK84" s="237"/>
      <c r="BL84" s="237"/>
      <c r="BM84" s="237"/>
      <c r="BN84" s="237"/>
      <c r="BO84" s="237"/>
      <c r="BP84" s="237"/>
      <c r="BQ84" s="234">
        <v>78</v>
      </c>
      <c r="BR84" s="239"/>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6"/>
    </row>
    <row r="85" spans="1:131" ht="26.25" customHeight="1" x14ac:dyDescent="0.2">
      <c r="A85" s="234">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37"/>
      <c r="BF85" s="237"/>
      <c r="BG85" s="237"/>
      <c r="BH85" s="237"/>
      <c r="BI85" s="237"/>
      <c r="BJ85" s="237"/>
      <c r="BK85" s="237"/>
      <c r="BL85" s="237"/>
      <c r="BM85" s="237"/>
      <c r="BN85" s="237"/>
      <c r="BO85" s="237"/>
      <c r="BP85" s="237"/>
      <c r="BQ85" s="234">
        <v>79</v>
      </c>
      <c r="BR85" s="239"/>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6"/>
    </row>
    <row r="86" spans="1:131" ht="26.25" customHeight="1" x14ac:dyDescent="0.2">
      <c r="A86" s="234">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37"/>
      <c r="BF86" s="237"/>
      <c r="BG86" s="237"/>
      <c r="BH86" s="237"/>
      <c r="BI86" s="237"/>
      <c r="BJ86" s="237"/>
      <c r="BK86" s="237"/>
      <c r="BL86" s="237"/>
      <c r="BM86" s="237"/>
      <c r="BN86" s="237"/>
      <c r="BO86" s="237"/>
      <c r="BP86" s="237"/>
      <c r="BQ86" s="234">
        <v>80</v>
      </c>
      <c r="BR86" s="239"/>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6"/>
    </row>
    <row r="87" spans="1:131" ht="26.25" customHeight="1" x14ac:dyDescent="0.2">
      <c r="A87" s="240">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7"/>
      <c r="BF87" s="237"/>
      <c r="BG87" s="237"/>
      <c r="BH87" s="237"/>
      <c r="BI87" s="237"/>
      <c r="BJ87" s="237"/>
      <c r="BK87" s="237"/>
      <c r="BL87" s="237"/>
      <c r="BM87" s="237"/>
      <c r="BN87" s="237"/>
      <c r="BO87" s="237"/>
      <c r="BP87" s="237"/>
      <c r="BQ87" s="234">
        <v>81</v>
      </c>
      <c r="BR87" s="239"/>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6"/>
    </row>
    <row r="88" spans="1:131" ht="26.25" customHeight="1" thickBot="1" x14ac:dyDescent="0.25">
      <c r="A88" s="236" t="s">
        <v>393</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20836</v>
      </c>
      <c r="AG88" s="880"/>
      <c r="AH88" s="880"/>
      <c r="AI88" s="880"/>
      <c r="AJ88" s="880"/>
      <c r="AK88" s="877"/>
      <c r="AL88" s="877"/>
      <c r="AM88" s="877"/>
      <c r="AN88" s="877"/>
      <c r="AO88" s="877"/>
      <c r="AP88" s="880">
        <v>720</v>
      </c>
      <c r="AQ88" s="880"/>
      <c r="AR88" s="880"/>
      <c r="AS88" s="880"/>
      <c r="AT88" s="880"/>
      <c r="AU88" s="880">
        <v>742</v>
      </c>
      <c r="AV88" s="880"/>
      <c r="AW88" s="880"/>
      <c r="AX88" s="880"/>
      <c r="AY88" s="880"/>
      <c r="AZ88" s="885"/>
      <c r="BA88" s="885"/>
      <c r="BB88" s="885"/>
      <c r="BC88" s="885"/>
      <c r="BD88" s="886"/>
      <c r="BE88" s="237"/>
      <c r="BF88" s="237"/>
      <c r="BG88" s="237"/>
      <c r="BH88" s="237"/>
      <c r="BI88" s="237"/>
      <c r="BJ88" s="237"/>
      <c r="BK88" s="237"/>
      <c r="BL88" s="237"/>
      <c r="BM88" s="237"/>
      <c r="BN88" s="237"/>
      <c r="BO88" s="237"/>
      <c r="BP88" s="237"/>
      <c r="BQ88" s="234">
        <v>82</v>
      </c>
      <c r="BR88" s="239"/>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60</v>
      </c>
      <c r="CS102" s="888"/>
      <c r="CT102" s="888"/>
      <c r="CU102" s="888"/>
      <c r="CV102" s="927"/>
      <c r="CW102" s="926">
        <v>48</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6" customFormat="1" ht="26.25" customHeight="1" x14ac:dyDescent="0.2">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309</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309</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309</v>
      </c>
      <c r="DR109" s="929"/>
      <c r="DS109" s="929"/>
      <c r="DT109" s="929"/>
      <c r="DU109" s="930"/>
      <c r="DV109" s="928" t="s">
        <v>444</v>
      </c>
      <c r="DW109" s="929"/>
      <c r="DX109" s="929"/>
      <c r="DY109" s="929"/>
      <c r="DZ109" s="931"/>
    </row>
    <row r="110" spans="1:131" s="226" customFormat="1" ht="26.25" customHeight="1" x14ac:dyDescent="0.2">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3178105</v>
      </c>
      <c r="AB110" s="936"/>
      <c r="AC110" s="936"/>
      <c r="AD110" s="936"/>
      <c r="AE110" s="937"/>
      <c r="AF110" s="938">
        <v>3215265</v>
      </c>
      <c r="AG110" s="936"/>
      <c r="AH110" s="936"/>
      <c r="AI110" s="936"/>
      <c r="AJ110" s="937"/>
      <c r="AK110" s="938">
        <v>3313759</v>
      </c>
      <c r="AL110" s="936"/>
      <c r="AM110" s="936"/>
      <c r="AN110" s="936"/>
      <c r="AO110" s="937"/>
      <c r="AP110" s="939">
        <v>23.5</v>
      </c>
      <c r="AQ110" s="940"/>
      <c r="AR110" s="940"/>
      <c r="AS110" s="940"/>
      <c r="AT110" s="941"/>
      <c r="AU110" s="942" t="s">
        <v>75</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32943138</v>
      </c>
      <c r="BR110" s="967"/>
      <c r="BS110" s="967"/>
      <c r="BT110" s="967"/>
      <c r="BU110" s="967"/>
      <c r="BV110" s="967">
        <v>33588722</v>
      </c>
      <c r="BW110" s="967"/>
      <c r="BX110" s="967"/>
      <c r="BY110" s="967"/>
      <c r="BZ110" s="967"/>
      <c r="CA110" s="967">
        <v>32799666</v>
      </c>
      <c r="CB110" s="967"/>
      <c r="CC110" s="967"/>
      <c r="CD110" s="967"/>
      <c r="CE110" s="967"/>
      <c r="CF110" s="980">
        <v>232.7</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423</v>
      </c>
      <c r="DH110" s="967"/>
      <c r="DI110" s="967"/>
      <c r="DJ110" s="967"/>
      <c r="DK110" s="967"/>
      <c r="DL110" s="967" t="s">
        <v>423</v>
      </c>
      <c r="DM110" s="967"/>
      <c r="DN110" s="967"/>
      <c r="DO110" s="967"/>
      <c r="DP110" s="967"/>
      <c r="DQ110" s="967" t="s">
        <v>423</v>
      </c>
      <c r="DR110" s="967"/>
      <c r="DS110" s="967"/>
      <c r="DT110" s="967"/>
      <c r="DU110" s="967"/>
      <c r="DV110" s="968" t="s">
        <v>423</v>
      </c>
      <c r="DW110" s="968"/>
      <c r="DX110" s="968"/>
      <c r="DY110" s="968"/>
      <c r="DZ110" s="969"/>
    </row>
    <row r="111" spans="1:131" s="226" customFormat="1" ht="26.25" customHeight="1" x14ac:dyDescent="0.2">
      <c r="A111" s="970" t="s">
        <v>450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423</v>
      </c>
      <c r="AB111" s="974"/>
      <c r="AC111" s="974"/>
      <c r="AD111" s="974"/>
      <c r="AE111" s="975"/>
      <c r="AF111" s="976" t="s">
        <v>423</v>
      </c>
      <c r="AG111" s="974"/>
      <c r="AH111" s="974"/>
      <c r="AI111" s="974"/>
      <c r="AJ111" s="975"/>
      <c r="AK111" s="976" t="s">
        <v>423</v>
      </c>
      <c r="AL111" s="974"/>
      <c r="AM111" s="974"/>
      <c r="AN111" s="974"/>
      <c r="AO111" s="975"/>
      <c r="AP111" s="977" t="s">
        <v>423</v>
      </c>
      <c r="AQ111" s="978"/>
      <c r="AR111" s="978"/>
      <c r="AS111" s="978"/>
      <c r="AT111" s="979"/>
      <c r="AU111" s="944"/>
      <c r="AV111" s="945"/>
      <c r="AW111" s="945"/>
      <c r="AX111" s="945"/>
      <c r="AY111" s="945"/>
      <c r="AZ111" s="958" t="s">
        <v>451</v>
      </c>
      <c r="BA111" s="959"/>
      <c r="BB111" s="959"/>
      <c r="BC111" s="959"/>
      <c r="BD111" s="959"/>
      <c r="BE111" s="959"/>
      <c r="BF111" s="959"/>
      <c r="BG111" s="959"/>
      <c r="BH111" s="959"/>
      <c r="BI111" s="959"/>
      <c r="BJ111" s="959"/>
      <c r="BK111" s="959"/>
      <c r="BL111" s="959"/>
      <c r="BM111" s="959"/>
      <c r="BN111" s="959"/>
      <c r="BO111" s="959"/>
      <c r="BP111" s="960"/>
      <c r="BQ111" s="961">
        <v>540264</v>
      </c>
      <c r="BR111" s="962"/>
      <c r="BS111" s="962"/>
      <c r="BT111" s="962"/>
      <c r="BU111" s="962"/>
      <c r="BV111" s="962">
        <v>410358</v>
      </c>
      <c r="BW111" s="962"/>
      <c r="BX111" s="962"/>
      <c r="BY111" s="962"/>
      <c r="BZ111" s="962"/>
      <c r="CA111" s="962">
        <v>300389</v>
      </c>
      <c r="CB111" s="962"/>
      <c r="CC111" s="962"/>
      <c r="CD111" s="962"/>
      <c r="CE111" s="962"/>
      <c r="CF111" s="956">
        <v>2.1</v>
      </c>
      <c r="CG111" s="957"/>
      <c r="CH111" s="957"/>
      <c r="CI111" s="957"/>
      <c r="CJ111" s="957"/>
      <c r="CK111" s="984"/>
      <c r="CL111" s="985"/>
      <c r="CM111" s="958" t="s">
        <v>452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423</v>
      </c>
      <c r="DH111" s="962"/>
      <c r="DI111" s="962"/>
      <c r="DJ111" s="962"/>
      <c r="DK111" s="962"/>
      <c r="DL111" s="962" t="s">
        <v>423</v>
      </c>
      <c r="DM111" s="962"/>
      <c r="DN111" s="962"/>
      <c r="DO111" s="962"/>
      <c r="DP111" s="962"/>
      <c r="DQ111" s="962" t="s">
        <v>423</v>
      </c>
      <c r="DR111" s="962"/>
      <c r="DS111" s="962"/>
      <c r="DT111" s="962"/>
      <c r="DU111" s="962"/>
      <c r="DV111" s="963" t="s">
        <v>423</v>
      </c>
      <c r="DW111" s="963"/>
      <c r="DX111" s="963"/>
      <c r="DY111" s="963"/>
      <c r="DZ111" s="964"/>
    </row>
    <row r="112" spans="1:131" s="226" customFormat="1" ht="26.25" customHeight="1" x14ac:dyDescent="0.2">
      <c r="A112" s="988" t="s">
        <v>453</v>
      </c>
      <c r="B112" s="989"/>
      <c r="C112" s="959" t="s">
        <v>454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455</v>
      </c>
      <c r="AB112" s="995"/>
      <c r="AC112" s="995"/>
      <c r="AD112" s="995"/>
      <c r="AE112" s="996"/>
      <c r="AF112" s="997" t="s">
        <v>455</v>
      </c>
      <c r="AG112" s="995"/>
      <c r="AH112" s="995"/>
      <c r="AI112" s="995"/>
      <c r="AJ112" s="996"/>
      <c r="AK112" s="997" t="s">
        <v>456</v>
      </c>
      <c r="AL112" s="995"/>
      <c r="AM112" s="995"/>
      <c r="AN112" s="995"/>
      <c r="AO112" s="996"/>
      <c r="AP112" s="998" t="s">
        <v>457</v>
      </c>
      <c r="AQ112" s="999"/>
      <c r="AR112" s="999"/>
      <c r="AS112" s="999"/>
      <c r="AT112" s="1000"/>
      <c r="AU112" s="944"/>
      <c r="AV112" s="945"/>
      <c r="AW112" s="945"/>
      <c r="AX112" s="945"/>
      <c r="AY112" s="945"/>
      <c r="AZ112" s="958" t="s">
        <v>458</v>
      </c>
      <c r="BA112" s="959"/>
      <c r="BB112" s="959"/>
      <c r="BC112" s="959"/>
      <c r="BD112" s="959"/>
      <c r="BE112" s="959"/>
      <c r="BF112" s="959"/>
      <c r="BG112" s="959"/>
      <c r="BH112" s="959"/>
      <c r="BI112" s="959"/>
      <c r="BJ112" s="959"/>
      <c r="BK112" s="959"/>
      <c r="BL112" s="959"/>
      <c r="BM112" s="959"/>
      <c r="BN112" s="959"/>
      <c r="BO112" s="959"/>
      <c r="BP112" s="960"/>
      <c r="BQ112" s="961">
        <v>7239327</v>
      </c>
      <c r="BR112" s="962"/>
      <c r="BS112" s="962"/>
      <c r="BT112" s="962"/>
      <c r="BU112" s="962"/>
      <c r="BV112" s="962">
        <v>6465416</v>
      </c>
      <c r="BW112" s="962"/>
      <c r="BX112" s="962"/>
      <c r="BY112" s="962"/>
      <c r="BZ112" s="962"/>
      <c r="CA112" s="962">
        <v>6454835</v>
      </c>
      <c r="CB112" s="962"/>
      <c r="CC112" s="962"/>
      <c r="CD112" s="962"/>
      <c r="CE112" s="962"/>
      <c r="CF112" s="956">
        <v>45.8</v>
      </c>
      <c r="CG112" s="957"/>
      <c r="CH112" s="957"/>
      <c r="CI112" s="957"/>
      <c r="CJ112" s="957"/>
      <c r="CK112" s="984"/>
      <c r="CL112" s="985"/>
      <c r="CM112" s="958" t="s">
        <v>459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460</v>
      </c>
      <c r="DH112" s="962"/>
      <c r="DI112" s="962"/>
      <c r="DJ112" s="962"/>
      <c r="DK112" s="962"/>
      <c r="DL112" s="962" t="s">
        <v>460</v>
      </c>
      <c r="DM112" s="962"/>
      <c r="DN112" s="962"/>
      <c r="DO112" s="962"/>
      <c r="DP112" s="962"/>
      <c r="DQ112" s="962" t="s">
        <v>461</v>
      </c>
      <c r="DR112" s="962"/>
      <c r="DS112" s="962"/>
      <c r="DT112" s="962"/>
      <c r="DU112" s="962"/>
      <c r="DV112" s="963" t="s">
        <v>460</v>
      </c>
      <c r="DW112" s="963"/>
      <c r="DX112" s="963"/>
      <c r="DY112" s="963"/>
      <c r="DZ112" s="964"/>
    </row>
    <row r="113" spans="1:130" s="226" customFormat="1" ht="26.25" customHeight="1" x14ac:dyDescent="0.2">
      <c r="A113" s="990"/>
      <c r="B113" s="991"/>
      <c r="C113" s="959" t="s">
        <v>462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622839</v>
      </c>
      <c r="AB113" s="974"/>
      <c r="AC113" s="974"/>
      <c r="AD113" s="974"/>
      <c r="AE113" s="975"/>
      <c r="AF113" s="976">
        <v>614639</v>
      </c>
      <c r="AG113" s="974"/>
      <c r="AH113" s="974"/>
      <c r="AI113" s="974"/>
      <c r="AJ113" s="975"/>
      <c r="AK113" s="976">
        <v>632461</v>
      </c>
      <c r="AL113" s="974"/>
      <c r="AM113" s="974"/>
      <c r="AN113" s="974"/>
      <c r="AO113" s="975"/>
      <c r="AP113" s="977">
        <v>4.5</v>
      </c>
      <c r="AQ113" s="978"/>
      <c r="AR113" s="978"/>
      <c r="AS113" s="978"/>
      <c r="AT113" s="979"/>
      <c r="AU113" s="944"/>
      <c r="AV113" s="945"/>
      <c r="AW113" s="945"/>
      <c r="AX113" s="945"/>
      <c r="AY113" s="945"/>
      <c r="AZ113" s="958" t="s">
        <v>463</v>
      </c>
      <c r="BA113" s="959"/>
      <c r="BB113" s="959"/>
      <c r="BC113" s="959"/>
      <c r="BD113" s="959"/>
      <c r="BE113" s="959"/>
      <c r="BF113" s="959"/>
      <c r="BG113" s="959"/>
      <c r="BH113" s="959"/>
      <c r="BI113" s="959"/>
      <c r="BJ113" s="959"/>
      <c r="BK113" s="959"/>
      <c r="BL113" s="959"/>
      <c r="BM113" s="959"/>
      <c r="BN113" s="959"/>
      <c r="BO113" s="959"/>
      <c r="BP113" s="960"/>
      <c r="BQ113" s="961">
        <v>922099</v>
      </c>
      <c r="BR113" s="962"/>
      <c r="BS113" s="962"/>
      <c r="BT113" s="962"/>
      <c r="BU113" s="962"/>
      <c r="BV113" s="962">
        <v>834037</v>
      </c>
      <c r="BW113" s="962"/>
      <c r="BX113" s="962"/>
      <c r="BY113" s="962"/>
      <c r="BZ113" s="962"/>
      <c r="CA113" s="962">
        <v>742239</v>
      </c>
      <c r="CB113" s="962"/>
      <c r="CC113" s="962"/>
      <c r="CD113" s="962"/>
      <c r="CE113" s="962"/>
      <c r="CF113" s="956">
        <v>5.3</v>
      </c>
      <c r="CG113" s="957"/>
      <c r="CH113" s="957"/>
      <c r="CI113" s="957"/>
      <c r="CJ113" s="957"/>
      <c r="CK113" s="984"/>
      <c r="CL113" s="985"/>
      <c r="CM113" s="958" t="s">
        <v>464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465</v>
      </c>
      <c r="DH113" s="995"/>
      <c r="DI113" s="995"/>
      <c r="DJ113" s="995"/>
      <c r="DK113" s="996"/>
      <c r="DL113" s="997" t="s">
        <v>457</v>
      </c>
      <c r="DM113" s="995"/>
      <c r="DN113" s="995"/>
      <c r="DO113" s="995"/>
      <c r="DP113" s="996"/>
      <c r="DQ113" s="997" t="s">
        <v>460</v>
      </c>
      <c r="DR113" s="995"/>
      <c r="DS113" s="995"/>
      <c r="DT113" s="995"/>
      <c r="DU113" s="996"/>
      <c r="DV113" s="998" t="s">
        <v>131</v>
      </c>
      <c r="DW113" s="999"/>
      <c r="DX113" s="999"/>
      <c r="DY113" s="999"/>
      <c r="DZ113" s="1000"/>
    </row>
    <row r="114" spans="1:130" s="226" customFormat="1" ht="26.25" customHeight="1" x14ac:dyDescent="0.2">
      <c r="A114" s="990"/>
      <c r="B114" s="991"/>
      <c r="C114" s="959" t="s">
        <v>466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115798</v>
      </c>
      <c r="AB114" s="995"/>
      <c r="AC114" s="995"/>
      <c r="AD114" s="995"/>
      <c r="AE114" s="996"/>
      <c r="AF114" s="997">
        <v>108647</v>
      </c>
      <c r="AG114" s="995"/>
      <c r="AH114" s="995"/>
      <c r="AI114" s="995"/>
      <c r="AJ114" s="996"/>
      <c r="AK114" s="997">
        <v>113307</v>
      </c>
      <c r="AL114" s="995"/>
      <c r="AM114" s="995"/>
      <c r="AN114" s="995"/>
      <c r="AO114" s="996"/>
      <c r="AP114" s="998">
        <v>0.8</v>
      </c>
      <c r="AQ114" s="999"/>
      <c r="AR114" s="999"/>
      <c r="AS114" s="999"/>
      <c r="AT114" s="1000"/>
      <c r="AU114" s="944"/>
      <c r="AV114" s="945"/>
      <c r="AW114" s="945"/>
      <c r="AX114" s="945"/>
      <c r="AY114" s="945"/>
      <c r="AZ114" s="958" t="s">
        <v>467</v>
      </c>
      <c r="BA114" s="959"/>
      <c r="BB114" s="959"/>
      <c r="BC114" s="959"/>
      <c r="BD114" s="959"/>
      <c r="BE114" s="959"/>
      <c r="BF114" s="959"/>
      <c r="BG114" s="959"/>
      <c r="BH114" s="959"/>
      <c r="BI114" s="959"/>
      <c r="BJ114" s="959"/>
      <c r="BK114" s="959"/>
      <c r="BL114" s="959"/>
      <c r="BM114" s="959"/>
      <c r="BN114" s="959"/>
      <c r="BO114" s="959"/>
      <c r="BP114" s="960"/>
      <c r="BQ114" s="961">
        <v>3288701</v>
      </c>
      <c r="BR114" s="962"/>
      <c r="BS114" s="962"/>
      <c r="BT114" s="962"/>
      <c r="BU114" s="962"/>
      <c r="BV114" s="962">
        <v>3192834</v>
      </c>
      <c r="BW114" s="962"/>
      <c r="BX114" s="962"/>
      <c r="BY114" s="962"/>
      <c r="BZ114" s="962"/>
      <c r="CA114" s="962">
        <v>3148181</v>
      </c>
      <c r="CB114" s="962"/>
      <c r="CC114" s="962"/>
      <c r="CD114" s="962"/>
      <c r="CE114" s="962"/>
      <c r="CF114" s="956">
        <v>22.3</v>
      </c>
      <c r="CG114" s="957"/>
      <c r="CH114" s="957"/>
      <c r="CI114" s="957"/>
      <c r="CJ114" s="957"/>
      <c r="CK114" s="984"/>
      <c r="CL114" s="985"/>
      <c r="CM114" s="958" t="s">
        <v>468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469</v>
      </c>
      <c r="DH114" s="995"/>
      <c r="DI114" s="995"/>
      <c r="DJ114" s="995"/>
      <c r="DK114" s="996"/>
      <c r="DL114" s="997" t="s">
        <v>460</v>
      </c>
      <c r="DM114" s="995"/>
      <c r="DN114" s="995"/>
      <c r="DO114" s="995"/>
      <c r="DP114" s="996"/>
      <c r="DQ114" s="997" t="s">
        <v>465</v>
      </c>
      <c r="DR114" s="995"/>
      <c r="DS114" s="995"/>
      <c r="DT114" s="995"/>
      <c r="DU114" s="996"/>
      <c r="DV114" s="998" t="s">
        <v>455</v>
      </c>
      <c r="DW114" s="999"/>
      <c r="DX114" s="999"/>
      <c r="DY114" s="999"/>
      <c r="DZ114" s="1000"/>
    </row>
    <row r="115" spans="1:130" s="226" customFormat="1" ht="26.25" customHeight="1" x14ac:dyDescent="0.2">
      <c r="A115" s="990"/>
      <c r="B115" s="991"/>
      <c r="C115" s="959" t="s">
        <v>470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190683</v>
      </c>
      <c r="AB115" s="974"/>
      <c r="AC115" s="974"/>
      <c r="AD115" s="974"/>
      <c r="AE115" s="975"/>
      <c r="AF115" s="976">
        <v>157892</v>
      </c>
      <c r="AG115" s="974"/>
      <c r="AH115" s="974"/>
      <c r="AI115" s="974"/>
      <c r="AJ115" s="975"/>
      <c r="AK115" s="976">
        <v>132330</v>
      </c>
      <c r="AL115" s="974"/>
      <c r="AM115" s="974"/>
      <c r="AN115" s="974"/>
      <c r="AO115" s="975"/>
      <c r="AP115" s="977">
        <v>0.9</v>
      </c>
      <c r="AQ115" s="978"/>
      <c r="AR115" s="978"/>
      <c r="AS115" s="978"/>
      <c r="AT115" s="979"/>
      <c r="AU115" s="944"/>
      <c r="AV115" s="945"/>
      <c r="AW115" s="945"/>
      <c r="AX115" s="945"/>
      <c r="AY115" s="945"/>
      <c r="AZ115" s="958" t="s">
        <v>471</v>
      </c>
      <c r="BA115" s="959"/>
      <c r="BB115" s="959"/>
      <c r="BC115" s="959"/>
      <c r="BD115" s="959"/>
      <c r="BE115" s="959"/>
      <c r="BF115" s="959"/>
      <c r="BG115" s="959"/>
      <c r="BH115" s="959"/>
      <c r="BI115" s="959"/>
      <c r="BJ115" s="959"/>
      <c r="BK115" s="959"/>
      <c r="BL115" s="959"/>
      <c r="BM115" s="959"/>
      <c r="BN115" s="959"/>
      <c r="BO115" s="959"/>
      <c r="BP115" s="960"/>
      <c r="BQ115" s="961" t="s">
        <v>455</v>
      </c>
      <c r="BR115" s="962"/>
      <c r="BS115" s="962"/>
      <c r="BT115" s="962"/>
      <c r="BU115" s="962"/>
      <c r="BV115" s="962" t="s">
        <v>469</v>
      </c>
      <c r="BW115" s="962"/>
      <c r="BX115" s="962"/>
      <c r="BY115" s="962"/>
      <c r="BZ115" s="962"/>
      <c r="CA115" s="962" t="s">
        <v>460</v>
      </c>
      <c r="CB115" s="962"/>
      <c r="CC115" s="962"/>
      <c r="CD115" s="962"/>
      <c r="CE115" s="962"/>
      <c r="CF115" s="956" t="s">
        <v>460</v>
      </c>
      <c r="CG115" s="957"/>
      <c r="CH115" s="957"/>
      <c r="CI115" s="957"/>
      <c r="CJ115" s="957"/>
      <c r="CK115" s="984"/>
      <c r="CL115" s="985"/>
      <c r="CM115" s="958" t="s">
        <v>472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469</v>
      </c>
      <c r="DH115" s="995"/>
      <c r="DI115" s="995"/>
      <c r="DJ115" s="995"/>
      <c r="DK115" s="996"/>
      <c r="DL115" s="997" t="s">
        <v>460</v>
      </c>
      <c r="DM115" s="995"/>
      <c r="DN115" s="995"/>
      <c r="DO115" s="995"/>
      <c r="DP115" s="996"/>
      <c r="DQ115" s="997" t="s">
        <v>460</v>
      </c>
      <c r="DR115" s="995"/>
      <c r="DS115" s="995"/>
      <c r="DT115" s="995"/>
      <c r="DU115" s="996"/>
      <c r="DV115" s="998" t="s">
        <v>391</v>
      </c>
      <c r="DW115" s="999"/>
      <c r="DX115" s="999"/>
      <c r="DY115" s="999"/>
      <c r="DZ115" s="1000"/>
    </row>
    <row r="116" spans="1:130" s="226" customFormat="1" ht="26.25" customHeight="1" x14ac:dyDescent="0.2">
      <c r="A116" s="992"/>
      <c r="B116" s="993"/>
      <c r="C116" s="1001" t="s">
        <v>473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148</v>
      </c>
      <c r="AB116" s="995"/>
      <c r="AC116" s="995"/>
      <c r="AD116" s="995"/>
      <c r="AE116" s="996"/>
      <c r="AF116" s="997">
        <v>145</v>
      </c>
      <c r="AG116" s="995"/>
      <c r="AH116" s="995"/>
      <c r="AI116" s="995"/>
      <c r="AJ116" s="996"/>
      <c r="AK116" s="997">
        <v>599</v>
      </c>
      <c r="AL116" s="995"/>
      <c r="AM116" s="995"/>
      <c r="AN116" s="995"/>
      <c r="AO116" s="996"/>
      <c r="AP116" s="998">
        <v>0</v>
      </c>
      <c r="AQ116" s="999"/>
      <c r="AR116" s="999"/>
      <c r="AS116" s="999"/>
      <c r="AT116" s="1000"/>
      <c r="AU116" s="944"/>
      <c r="AV116" s="945"/>
      <c r="AW116" s="945"/>
      <c r="AX116" s="945"/>
      <c r="AY116" s="945"/>
      <c r="AZ116" s="1003" t="s">
        <v>474</v>
      </c>
      <c r="BA116" s="1004"/>
      <c r="BB116" s="1004"/>
      <c r="BC116" s="1004"/>
      <c r="BD116" s="1004"/>
      <c r="BE116" s="1004"/>
      <c r="BF116" s="1004"/>
      <c r="BG116" s="1004"/>
      <c r="BH116" s="1004"/>
      <c r="BI116" s="1004"/>
      <c r="BJ116" s="1004"/>
      <c r="BK116" s="1004"/>
      <c r="BL116" s="1004"/>
      <c r="BM116" s="1004"/>
      <c r="BN116" s="1004"/>
      <c r="BO116" s="1004"/>
      <c r="BP116" s="1005"/>
      <c r="BQ116" s="961" t="s">
        <v>469</v>
      </c>
      <c r="BR116" s="962"/>
      <c r="BS116" s="962"/>
      <c r="BT116" s="962"/>
      <c r="BU116" s="962"/>
      <c r="BV116" s="962" t="s">
        <v>465</v>
      </c>
      <c r="BW116" s="962"/>
      <c r="BX116" s="962"/>
      <c r="BY116" s="962"/>
      <c r="BZ116" s="962"/>
      <c r="CA116" s="962" t="s">
        <v>465</v>
      </c>
      <c r="CB116" s="962"/>
      <c r="CC116" s="962"/>
      <c r="CD116" s="962"/>
      <c r="CE116" s="962"/>
      <c r="CF116" s="956" t="s">
        <v>460</v>
      </c>
      <c r="CG116" s="957"/>
      <c r="CH116" s="957"/>
      <c r="CI116" s="957"/>
      <c r="CJ116" s="957"/>
      <c r="CK116" s="984"/>
      <c r="CL116" s="985"/>
      <c r="CM116" s="958" t="s">
        <v>475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465</v>
      </c>
      <c r="DH116" s="995"/>
      <c r="DI116" s="995"/>
      <c r="DJ116" s="995"/>
      <c r="DK116" s="996"/>
      <c r="DL116" s="997" t="s">
        <v>131</v>
      </c>
      <c r="DM116" s="995"/>
      <c r="DN116" s="995"/>
      <c r="DO116" s="995"/>
      <c r="DP116" s="996"/>
      <c r="DQ116" s="997" t="s">
        <v>465</v>
      </c>
      <c r="DR116" s="995"/>
      <c r="DS116" s="995"/>
      <c r="DT116" s="995"/>
      <c r="DU116" s="996"/>
      <c r="DV116" s="998" t="s">
        <v>460</v>
      </c>
      <c r="DW116" s="999"/>
      <c r="DX116" s="999"/>
      <c r="DY116" s="999"/>
      <c r="DZ116" s="1000"/>
    </row>
    <row r="117" spans="1:130" s="226" customFormat="1" ht="26.25" customHeight="1" x14ac:dyDescent="0.2">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476</v>
      </c>
      <c r="Z117" s="930"/>
      <c r="AA117" s="1014">
        <v>4107573</v>
      </c>
      <c r="AB117" s="1015"/>
      <c r="AC117" s="1015"/>
      <c r="AD117" s="1015"/>
      <c r="AE117" s="1016"/>
      <c r="AF117" s="1017">
        <v>4096588</v>
      </c>
      <c r="AG117" s="1015"/>
      <c r="AH117" s="1015"/>
      <c r="AI117" s="1015"/>
      <c r="AJ117" s="1016"/>
      <c r="AK117" s="1017">
        <v>4192456</v>
      </c>
      <c r="AL117" s="1015"/>
      <c r="AM117" s="1015"/>
      <c r="AN117" s="1015"/>
      <c r="AO117" s="1016"/>
      <c r="AP117" s="1018"/>
      <c r="AQ117" s="1019"/>
      <c r="AR117" s="1019"/>
      <c r="AS117" s="1019"/>
      <c r="AT117" s="1020"/>
      <c r="AU117" s="944"/>
      <c r="AV117" s="945"/>
      <c r="AW117" s="945"/>
      <c r="AX117" s="945"/>
      <c r="AY117" s="945"/>
      <c r="AZ117" s="1010" t="s">
        <v>477</v>
      </c>
      <c r="BA117" s="1011"/>
      <c r="BB117" s="1011"/>
      <c r="BC117" s="1011"/>
      <c r="BD117" s="1011"/>
      <c r="BE117" s="1011"/>
      <c r="BF117" s="1011"/>
      <c r="BG117" s="1011"/>
      <c r="BH117" s="1011"/>
      <c r="BI117" s="1011"/>
      <c r="BJ117" s="1011"/>
      <c r="BK117" s="1011"/>
      <c r="BL117" s="1011"/>
      <c r="BM117" s="1011"/>
      <c r="BN117" s="1011"/>
      <c r="BO117" s="1011"/>
      <c r="BP117" s="1012"/>
      <c r="BQ117" s="961" t="s">
        <v>465</v>
      </c>
      <c r="BR117" s="962"/>
      <c r="BS117" s="962"/>
      <c r="BT117" s="962"/>
      <c r="BU117" s="962"/>
      <c r="BV117" s="962" t="s">
        <v>465</v>
      </c>
      <c r="BW117" s="962"/>
      <c r="BX117" s="962"/>
      <c r="BY117" s="962"/>
      <c r="BZ117" s="962"/>
      <c r="CA117" s="962" t="s">
        <v>469</v>
      </c>
      <c r="CB117" s="962"/>
      <c r="CC117" s="962"/>
      <c r="CD117" s="962"/>
      <c r="CE117" s="962"/>
      <c r="CF117" s="956" t="s">
        <v>465</v>
      </c>
      <c r="CG117" s="957"/>
      <c r="CH117" s="957"/>
      <c r="CI117" s="957"/>
      <c r="CJ117" s="957"/>
      <c r="CK117" s="984"/>
      <c r="CL117" s="985"/>
      <c r="CM117" s="958" t="s">
        <v>478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465</v>
      </c>
      <c r="DH117" s="995"/>
      <c r="DI117" s="995"/>
      <c r="DJ117" s="995"/>
      <c r="DK117" s="996"/>
      <c r="DL117" s="997" t="s">
        <v>465</v>
      </c>
      <c r="DM117" s="995"/>
      <c r="DN117" s="995"/>
      <c r="DO117" s="995"/>
      <c r="DP117" s="996"/>
      <c r="DQ117" s="997" t="s">
        <v>456</v>
      </c>
      <c r="DR117" s="995"/>
      <c r="DS117" s="995"/>
      <c r="DT117" s="995"/>
      <c r="DU117" s="996"/>
      <c r="DV117" s="998" t="s">
        <v>465</v>
      </c>
      <c r="DW117" s="999"/>
      <c r="DX117" s="999"/>
      <c r="DY117" s="999"/>
      <c r="DZ117" s="1000"/>
    </row>
    <row r="118" spans="1:130" s="226" customFormat="1" ht="26.25" customHeight="1" x14ac:dyDescent="0.2">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309</v>
      </c>
      <c r="AL118" s="929"/>
      <c r="AM118" s="929"/>
      <c r="AN118" s="929"/>
      <c r="AO118" s="930"/>
      <c r="AP118" s="1006" t="s">
        <v>444</v>
      </c>
      <c r="AQ118" s="1007"/>
      <c r="AR118" s="1007"/>
      <c r="AS118" s="1007"/>
      <c r="AT118" s="1008"/>
      <c r="AU118" s="944"/>
      <c r="AV118" s="945"/>
      <c r="AW118" s="945"/>
      <c r="AX118" s="945"/>
      <c r="AY118" s="945"/>
      <c r="AZ118" s="1009" t="s">
        <v>479</v>
      </c>
      <c r="BA118" s="1001"/>
      <c r="BB118" s="1001"/>
      <c r="BC118" s="1001"/>
      <c r="BD118" s="1001"/>
      <c r="BE118" s="1001"/>
      <c r="BF118" s="1001"/>
      <c r="BG118" s="1001"/>
      <c r="BH118" s="1001"/>
      <c r="BI118" s="1001"/>
      <c r="BJ118" s="1001"/>
      <c r="BK118" s="1001"/>
      <c r="BL118" s="1001"/>
      <c r="BM118" s="1001"/>
      <c r="BN118" s="1001"/>
      <c r="BO118" s="1001"/>
      <c r="BP118" s="1002"/>
      <c r="BQ118" s="1035" t="s">
        <v>391</v>
      </c>
      <c r="BR118" s="1036"/>
      <c r="BS118" s="1036"/>
      <c r="BT118" s="1036"/>
      <c r="BU118" s="1036"/>
      <c r="BV118" s="1036" t="s">
        <v>465</v>
      </c>
      <c r="BW118" s="1036"/>
      <c r="BX118" s="1036"/>
      <c r="BY118" s="1036"/>
      <c r="BZ118" s="1036"/>
      <c r="CA118" s="1036" t="s">
        <v>465</v>
      </c>
      <c r="CB118" s="1036"/>
      <c r="CC118" s="1036"/>
      <c r="CD118" s="1036"/>
      <c r="CE118" s="1036"/>
      <c r="CF118" s="956" t="s">
        <v>457</v>
      </c>
      <c r="CG118" s="957"/>
      <c r="CH118" s="957"/>
      <c r="CI118" s="957"/>
      <c r="CJ118" s="957"/>
      <c r="CK118" s="984"/>
      <c r="CL118" s="985"/>
      <c r="CM118" s="958" t="s">
        <v>480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465</v>
      </c>
      <c r="DH118" s="995"/>
      <c r="DI118" s="995"/>
      <c r="DJ118" s="995"/>
      <c r="DK118" s="996"/>
      <c r="DL118" s="997" t="s">
        <v>465</v>
      </c>
      <c r="DM118" s="995"/>
      <c r="DN118" s="995"/>
      <c r="DO118" s="995"/>
      <c r="DP118" s="996"/>
      <c r="DQ118" s="997" t="s">
        <v>457</v>
      </c>
      <c r="DR118" s="995"/>
      <c r="DS118" s="995"/>
      <c r="DT118" s="995"/>
      <c r="DU118" s="996"/>
      <c r="DV118" s="998" t="s">
        <v>465</v>
      </c>
      <c r="DW118" s="999"/>
      <c r="DX118" s="999"/>
      <c r="DY118" s="999"/>
      <c r="DZ118" s="1000"/>
    </row>
    <row r="119" spans="1:130" s="226" customFormat="1" ht="26.25" customHeight="1" x14ac:dyDescent="0.2">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465</v>
      </c>
      <c r="AB119" s="936"/>
      <c r="AC119" s="936"/>
      <c r="AD119" s="936"/>
      <c r="AE119" s="937"/>
      <c r="AF119" s="938" t="s">
        <v>469</v>
      </c>
      <c r="AG119" s="936"/>
      <c r="AH119" s="936"/>
      <c r="AI119" s="936"/>
      <c r="AJ119" s="937"/>
      <c r="AK119" s="938" t="s">
        <v>455</v>
      </c>
      <c r="AL119" s="936"/>
      <c r="AM119" s="936"/>
      <c r="AN119" s="936"/>
      <c r="AO119" s="937"/>
      <c r="AP119" s="939" t="s">
        <v>460</v>
      </c>
      <c r="AQ119" s="940"/>
      <c r="AR119" s="940"/>
      <c r="AS119" s="940"/>
      <c r="AT119" s="941"/>
      <c r="AU119" s="946"/>
      <c r="AV119" s="947"/>
      <c r="AW119" s="947"/>
      <c r="AX119" s="947"/>
      <c r="AY119" s="947"/>
      <c r="AZ119" s="247" t="s">
        <v>189</v>
      </c>
      <c r="BA119" s="247"/>
      <c r="BB119" s="247"/>
      <c r="BC119" s="247"/>
      <c r="BD119" s="247"/>
      <c r="BE119" s="247"/>
      <c r="BF119" s="247"/>
      <c r="BG119" s="247"/>
      <c r="BH119" s="247"/>
      <c r="BI119" s="247"/>
      <c r="BJ119" s="247"/>
      <c r="BK119" s="247"/>
      <c r="BL119" s="247"/>
      <c r="BM119" s="247"/>
      <c r="BN119" s="247"/>
      <c r="BO119" s="1013" t="s">
        <v>481</v>
      </c>
      <c r="BP119" s="1041"/>
      <c r="BQ119" s="1035">
        <v>44933529</v>
      </c>
      <c r="BR119" s="1036"/>
      <c r="BS119" s="1036"/>
      <c r="BT119" s="1036"/>
      <c r="BU119" s="1036"/>
      <c r="BV119" s="1036">
        <v>44491367</v>
      </c>
      <c r="BW119" s="1036"/>
      <c r="BX119" s="1036"/>
      <c r="BY119" s="1036"/>
      <c r="BZ119" s="1036"/>
      <c r="CA119" s="1036">
        <v>43445310</v>
      </c>
      <c r="CB119" s="1036"/>
      <c r="CC119" s="1036"/>
      <c r="CD119" s="1036"/>
      <c r="CE119" s="1036"/>
      <c r="CF119" s="1037"/>
      <c r="CG119" s="1038"/>
      <c r="CH119" s="1038"/>
      <c r="CI119" s="1038"/>
      <c r="CJ119" s="1039"/>
      <c r="CK119" s="986"/>
      <c r="CL119" s="987"/>
      <c r="CM119" s="1009" t="s">
        <v>482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540264</v>
      </c>
      <c r="DH119" s="1022"/>
      <c r="DI119" s="1022"/>
      <c r="DJ119" s="1022"/>
      <c r="DK119" s="1023"/>
      <c r="DL119" s="1021">
        <v>410358</v>
      </c>
      <c r="DM119" s="1022"/>
      <c r="DN119" s="1022"/>
      <c r="DO119" s="1022"/>
      <c r="DP119" s="1023"/>
      <c r="DQ119" s="1021">
        <v>300389</v>
      </c>
      <c r="DR119" s="1022"/>
      <c r="DS119" s="1022"/>
      <c r="DT119" s="1022"/>
      <c r="DU119" s="1023"/>
      <c r="DV119" s="1024">
        <v>2.1</v>
      </c>
      <c r="DW119" s="1025"/>
      <c r="DX119" s="1025"/>
      <c r="DY119" s="1025"/>
      <c r="DZ119" s="1026"/>
    </row>
    <row r="120" spans="1:130" s="226" customFormat="1" ht="26.25" customHeight="1" x14ac:dyDescent="0.2">
      <c r="A120" s="1093"/>
      <c r="B120" s="985"/>
      <c r="C120" s="958" t="s">
        <v>452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469</v>
      </c>
      <c r="AB120" s="995"/>
      <c r="AC120" s="995"/>
      <c r="AD120" s="995"/>
      <c r="AE120" s="996"/>
      <c r="AF120" s="997" t="s">
        <v>460</v>
      </c>
      <c r="AG120" s="995"/>
      <c r="AH120" s="995"/>
      <c r="AI120" s="995"/>
      <c r="AJ120" s="996"/>
      <c r="AK120" s="997" t="s">
        <v>465</v>
      </c>
      <c r="AL120" s="995"/>
      <c r="AM120" s="995"/>
      <c r="AN120" s="995"/>
      <c r="AO120" s="996"/>
      <c r="AP120" s="998" t="s">
        <v>465</v>
      </c>
      <c r="AQ120" s="999"/>
      <c r="AR120" s="999"/>
      <c r="AS120" s="999"/>
      <c r="AT120" s="1000"/>
      <c r="AU120" s="1027" t="s">
        <v>483</v>
      </c>
      <c r="AV120" s="1028"/>
      <c r="AW120" s="1028"/>
      <c r="AX120" s="1028"/>
      <c r="AY120" s="1029"/>
      <c r="AZ120" s="965" t="s">
        <v>484</v>
      </c>
      <c r="BA120" s="933"/>
      <c r="BB120" s="933"/>
      <c r="BC120" s="933"/>
      <c r="BD120" s="933"/>
      <c r="BE120" s="933"/>
      <c r="BF120" s="933"/>
      <c r="BG120" s="933"/>
      <c r="BH120" s="933"/>
      <c r="BI120" s="933"/>
      <c r="BJ120" s="933"/>
      <c r="BK120" s="933"/>
      <c r="BL120" s="933"/>
      <c r="BM120" s="933"/>
      <c r="BN120" s="933"/>
      <c r="BO120" s="933"/>
      <c r="BP120" s="934"/>
      <c r="BQ120" s="966">
        <v>7866994</v>
      </c>
      <c r="BR120" s="967"/>
      <c r="BS120" s="967"/>
      <c r="BT120" s="967"/>
      <c r="BU120" s="967"/>
      <c r="BV120" s="967">
        <v>9255444</v>
      </c>
      <c r="BW120" s="967"/>
      <c r="BX120" s="967"/>
      <c r="BY120" s="967"/>
      <c r="BZ120" s="967"/>
      <c r="CA120" s="967">
        <v>9476246</v>
      </c>
      <c r="CB120" s="967"/>
      <c r="CC120" s="967"/>
      <c r="CD120" s="967"/>
      <c r="CE120" s="967"/>
      <c r="CF120" s="980">
        <v>67.2</v>
      </c>
      <c r="CG120" s="981"/>
      <c r="CH120" s="981"/>
      <c r="CI120" s="981"/>
      <c r="CJ120" s="981"/>
      <c r="CK120" s="1042" t="s">
        <v>485</v>
      </c>
      <c r="CL120" s="1043"/>
      <c r="CM120" s="1043"/>
      <c r="CN120" s="1043"/>
      <c r="CO120" s="1044"/>
      <c r="CP120" s="1050" t="s">
        <v>486</v>
      </c>
      <c r="CQ120" s="1051"/>
      <c r="CR120" s="1051"/>
      <c r="CS120" s="1051"/>
      <c r="CT120" s="1051"/>
      <c r="CU120" s="1051"/>
      <c r="CV120" s="1051"/>
      <c r="CW120" s="1051"/>
      <c r="CX120" s="1051"/>
      <c r="CY120" s="1051"/>
      <c r="CZ120" s="1051"/>
      <c r="DA120" s="1051"/>
      <c r="DB120" s="1051"/>
      <c r="DC120" s="1051"/>
      <c r="DD120" s="1051"/>
      <c r="DE120" s="1051"/>
      <c r="DF120" s="1052"/>
      <c r="DG120" s="966">
        <v>5058150</v>
      </c>
      <c r="DH120" s="967"/>
      <c r="DI120" s="967"/>
      <c r="DJ120" s="967"/>
      <c r="DK120" s="967"/>
      <c r="DL120" s="967">
        <v>4605946</v>
      </c>
      <c r="DM120" s="967"/>
      <c r="DN120" s="967"/>
      <c r="DO120" s="967"/>
      <c r="DP120" s="967"/>
      <c r="DQ120" s="967">
        <v>4156802</v>
      </c>
      <c r="DR120" s="967"/>
      <c r="DS120" s="967"/>
      <c r="DT120" s="967"/>
      <c r="DU120" s="967"/>
      <c r="DV120" s="968">
        <v>29.5</v>
      </c>
      <c r="DW120" s="968"/>
      <c r="DX120" s="968"/>
      <c r="DY120" s="968"/>
      <c r="DZ120" s="969"/>
    </row>
    <row r="121" spans="1:130" s="226" customFormat="1" ht="26.25" customHeight="1" x14ac:dyDescent="0.2">
      <c r="A121" s="1093"/>
      <c r="B121" s="985"/>
      <c r="C121" s="1010" t="s">
        <v>487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460</v>
      </c>
      <c r="AB121" s="995"/>
      <c r="AC121" s="995"/>
      <c r="AD121" s="995"/>
      <c r="AE121" s="996"/>
      <c r="AF121" s="997" t="s">
        <v>460</v>
      </c>
      <c r="AG121" s="995"/>
      <c r="AH121" s="995"/>
      <c r="AI121" s="995"/>
      <c r="AJ121" s="996"/>
      <c r="AK121" s="997" t="s">
        <v>461</v>
      </c>
      <c r="AL121" s="995"/>
      <c r="AM121" s="995"/>
      <c r="AN121" s="995"/>
      <c r="AO121" s="996"/>
      <c r="AP121" s="998" t="s">
        <v>131</v>
      </c>
      <c r="AQ121" s="999"/>
      <c r="AR121" s="999"/>
      <c r="AS121" s="999"/>
      <c r="AT121" s="1000"/>
      <c r="AU121" s="1030"/>
      <c r="AV121" s="1031"/>
      <c r="AW121" s="1031"/>
      <c r="AX121" s="1031"/>
      <c r="AY121" s="1032"/>
      <c r="AZ121" s="958" t="s">
        <v>488</v>
      </c>
      <c r="BA121" s="959"/>
      <c r="BB121" s="959"/>
      <c r="BC121" s="959"/>
      <c r="BD121" s="959"/>
      <c r="BE121" s="959"/>
      <c r="BF121" s="959"/>
      <c r="BG121" s="959"/>
      <c r="BH121" s="959"/>
      <c r="BI121" s="959"/>
      <c r="BJ121" s="959"/>
      <c r="BK121" s="959"/>
      <c r="BL121" s="959"/>
      <c r="BM121" s="959"/>
      <c r="BN121" s="959"/>
      <c r="BO121" s="959"/>
      <c r="BP121" s="960"/>
      <c r="BQ121" s="961">
        <v>508057</v>
      </c>
      <c r="BR121" s="962"/>
      <c r="BS121" s="962"/>
      <c r="BT121" s="962"/>
      <c r="BU121" s="962"/>
      <c r="BV121" s="962">
        <v>452470</v>
      </c>
      <c r="BW121" s="962"/>
      <c r="BX121" s="962"/>
      <c r="BY121" s="962"/>
      <c r="BZ121" s="962"/>
      <c r="CA121" s="962">
        <v>419991</v>
      </c>
      <c r="CB121" s="962"/>
      <c r="CC121" s="962"/>
      <c r="CD121" s="962"/>
      <c r="CE121" s="962"/>
      <c r="CF121" s="956">
        <v>3</v>
      </c>
      <c r="CG121" s="957"/>
      <c r="CH121" s="957"/>
      <c r="CI121" s="957"/>
      <c r="CJ121" s="957"/>
      <c r="CK121" s="1045"/>
      <c r="CL121" s="1046"/>
      <c r="CM121" s="1046"/>
      <c r="CN121" s="1046"/>
      <c r="CO121" s="1047"/>
      <c r="CP121" s="1055" t="s">
        <v>489</v>
      </c>
      <c r="CQ121" s="1056"/>
      <c r="CR121" s="1056"/>
      <c r="CS121" s="1056"/>
      <c r="CT121" s="1056"/>
      <c r="CU121" s="1056"/>
      <c r="CV121" s="1056"/>
      <c r="CW121" s="1056"/>
      <c r="CX121" s="1056"/>
      <c r="CY121" s="1056"/>
      <c r="CZ121" s="1056"/>
      <c r="DA121" s="1056"/>
      <c r="DB121" s="1056"/>
      <c r="DC121" s="1056"/>
      <c r="DD121" s="1056"/>
      <c r="DE121" s="1056"/>
      <c r="DF121" s="1057"/>
      <c r="DG121" s="961">
        <v>2181177</v>
      </c>
      <c r="DH121" s="962"/>
      <c r="DI121" s="962"/>
      <c r="DJ121" s="962"/>
      <c r="DK121" s="962"/>
      <c r="DL121" s="962">
        <v>1718886</v>
      </c>
      <c r="DM121" s="962"/>
      <c r="DN121" s="962"/>
      <c r="DO121" s="962"/>
      <c r="DP121" s="962"/>
      <c r="DQ121" s="962">
        <v>2177386</v>
      </c>
      <c r="DR121" s="962"/>
      <c r="DS121" s="962"/>
      <c r="DT121" s="962"/>
      <c r="DU121" s="962"/>
      <c r="DV121" s="963">
        <v>15.5</v>
      </c>
      <c r="DW121" s="963"/>
      <c r="DX121" s="963"/>
      <c r="DY121" s="963"/>
      <c r="DZ121" s="964"/>
    </row>
    <row r="122" spans="1:130" s="226" customFormat="1" ht="26.25" customHeight="1" x14ac:dyDescent="0.2">
      <c r="A122" s="1093"/>
      <c r="B122" s="985"/>
      <c r="C122" s="958" t="s">
        <v>468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465</v>
      </c>
      <c r="AB122" s="995"/>
      <c r="AC122" s="995"/>
      <c r="AD122" s="995"/>
      <c r="AE122" s="996"/>
      <c r="AF122" s="997" t="s">
        <v>465</v>
      </c>
      <c r="AG122" s="995"/>
      <c r="AH122" s="995"/>
      <c r="AI122" s="995"/>
      <c r="AJ122" s="996"/>
      <c r="AK122" s="997" t="s">
        <v>465</v>
      </c>
      <c r="AL122" s="995"/>
      <c r="AM122" s="995"/>
      <c r="AN122" s="995"/>
      <c r="AO122" s="996"/>
      <c r="AP122" s="998" t="s">
        <v>465</v>
      </c>
      <c r="AQ122" s="999"/>
      <c r="AR122" s="999"/>
      <c r="AS122" s="999"/>
      <c r="AT122" s="1000"/>
      <c r="AU122" s="1030"/>
      <c r="AV122" s="1031"/>
      <c r="AW122" s="1031"/>
      <c r="AX122" s="1031"/>
      <c r="AY122" s="1032"/>
      <c r="AZ122" s="1009" t="s">
        <v>490</v>
      </c>
      <c r="BA122" s="1001"/>
      <c r="BB122" s="1001"/>
      <c r="BC122" s="1001"/>
      <c r="BD122" s="1001"/>
      <c r="BE122" s="1001"/>
      <c r="BF122" s="1001"/>
      <c r="BG122" s="1001"/>
      <c r="BH122" s="1001"/>
      <c r="BI122" s="1001"/>
      <c r="BJ122" s="1001"/>
      <c r="BK122" s="1001"/>
      <c r="BL122" s="1001"/>
      <c r="BM122" s="1001"/>
      <c r="BN122" s="1001"/>
      <c r="BO122" s="1001"/>
      <c r="BP122" s="1002"/>
      <c r="BQ122" s="1035">
        <v>28455880</v>
      </c>
      <c r="BR122" s="1036"/>
      <c r="BS122" s="1036"/>
      <c r="BT122" s="1036"/>
      <c r="BU122" s="1036"/>
      <c r="BV122" s="1036">
        <v>28082953</v>
      </c>
      <c r="BW122" s="1036"/>
      <c r="BX122" s="1036"/>
      <c r="BY122" s="1036"/>
      <c r="BZ122" s="1036"/>
      <c r="CA122" s="1036">
        <v>27664644</v>
      </c>
      <c r="CB122" s="1036"/>
      <c r="CC122" s="1036"/>
      <c r="CD122" s="1036"/>
      <c r="CE122" s="1036"/>
      <c r="CF122" s="1053">
        <v>196.3</v>
      </c>
      <c r="CG122" s="1054"/>
      <c r="CH122" s="1054"/>
      <c r="CI122" s="1054"/>
      <c r="CJ122" s="1054"/>
      <c r="CK122" s="1045"/>
      <c r="CL122" s="1046"/>
      <c r="CM122" s="1046"/>
      <c r="CN122" s="1046"/>
      <c r="CO122" s="1047"/>
      <c r="CP122" s="1055" t="s">
        <v>491</v>
      </c>
      <c r="CQ122" s="1056"/>
      <c r="CR122" s="1056"/>
      <c r="CS122" s="1056"/>
      <c r="CT122" s="1056"/>
      <c r="CU122" s="1056"/>
      <c r="CV122" s="1056"/>
      <c r="CW122" s="1056"/>
      <c r="CX122" s="1056"/>
      <c r="CY122" s="1056"/>
      <c r="CZ122" s="1056"/>
      <c r="DA122" s="1056"/>
      <c r="DB122" s="1056"/>
      <c r="DC122" s="1056"/>
      <c r="DD122" s="1056"/>
      <c r="DE122" s="1056"/>
      <c r="DF122" s="1057"/>
      <c r="DG122" s="961" t="s">
        <v>465</v>
      </c>
      <c r="DH122" s="962"/>
      <c r="DI122" s="962"/>
      <c r="DJ122" s="962"/>
      <c r="DK122" s="962"/>
      <c r="DL122" s="962">
        <v>140584</v>
      </c>
      <c r="DM122" s="962"/>
      <c r="DN122" s="962"/>
      <c r="DO122" s="962"/>
      <c r="DP122" s="962"/>
      <c r="DQ122" s="962">
        <v>120647</v>
      </c>
      <c r="DR122" s="962"/>
      <c r="DS122" s="962"/>
      <c r="DT122" s="962"/>
      <c r="DU122" s="962"/>
      <c r="DV122" s="963">
        <v>0.9</v>
      </c>
      <c r="DW122" s="963"/>
      <c r="DX122" s="963"/>
      <c r="DY122" s="963"/>
      <c r="DZ122" s="964"/>
    </row>
    <row r="123" spans="1:130" s="226" customFormat="1" ht="26.25" customHeight="1" x14ac:dyDescent="0.2">
      <c r="A123" s="1093"/>
      <c r="B123" s="985"/>
      <c r="C123" s="958" t="s">
        <v>475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16244</v>
      </c>
      <c r="AB123" s="995"/>
      <c r="AC123" s="995"/>
      <c r="AD123" s="995"/>
      <c r="AE123" s="996"/>
      <c r="AF123" s="997" t="s">
        <v>131</v>
      </c>
      <c r="AG123" s="995"/>
      <c r="AH123" s="995"/>
      <c r="AI123" s="995"/>
      <c r="AJ123" s="996"/>
      <c r="AK123" s="997" t="s">
        <v>465</v>
      </c>
      <c r="AL123" s="995"/>
      <c r="AM123" s="995"/>
      <c r="AN123" s="995"/>
      <c r="AO123" s="996"/>
      <c r="AP123" s="998" t="s">
        <v>469</v>
      </c>
      <c r="AQ123" s="999"/>
      <c r="AR123" s="999"/>
      <c r="AS123" s="999"/>
      <c r="AT123" s="1000"/>
      <c r="AU123" s="1033"/>
      <c r="AV123" s="1034"/>
      <c r="AW123" s="1034"/>
      <c r="AX123" s="1034"/>
      <c r="AY123" s="1034"/>
      <c r="AZ123" s="247" t="s">
        <v>189</v>
      </c>
      <c r="BA123" s="247"/>
      <c r="BB123" s="247"/>
      <c r="BC123" s="247"/>
      <c r="BD123" s="247"/>
      <c r="BE123" s="247"/>
      <c r="BF123" s="247"/>
      <c r="BG123" s="247"/>
      <c r="BH123" s="247"/>
      <c r="BI123" s="247"/>
      <c r="BJ123" s="247"/>
      <c r="BK123" s="247"/>
      <c r="BL123" s="247"/>
      <c r="BM123" s="247"/>
      <c r="BN123" s="247"/>
      <c r="BO123" s="1013" t="s">
        <v>492</v>
      </c>
      <c r="BP123" s="1041"/>
      <c r="BQ123" s="1099">
        <v>36830931</v>
      </c>
      <c r="BR123" s="1100"/>
      <c r="BS123" s="1100"/>
      <c r="BT123" s="1100"/>
      <c r="BU123" s="1100"/>
      <c r="BV123" s="1100">
        <v>37790867</v>
      </c>
      <c r="BW123" s="1100"/>
      <c r="BX123" s="1100"/>
      <c r="BY123" s="1100"/>
      <c r="BZ123" s="1100"/>
      <c r="CA123" s="1100">
        <v>37560881</v>
      </c>
      <c r="CB123" s="1100"/>
      <c r="CC123" s="1100"/>
      <c r="CD123" s="1100"/>
      <c r="CE123" s="1100"/>
      <c r="CF123" s="1037"/>
      <c r="CG123" s="1038"/>
      <c r="CH123" s="1038"/>
      <c r="CI123" s="1038"/>
      <c r="CJ123" s="1039"/>
      <c r="CK123" s="1045"/>
      <c r="CL123" s="1046"/>
      <c r="CM123" s="1046"/>
      <c r="CN123" s="1046"/>
      <c r="CO123" s="1047"/>
      <c r="CP123" s="1055" t="s">
        <v>493</v>
      </c>
      <c r="CQ123" s="1056"/>
      <c r="CR123" s="1056"/>
      <c r="CS123" s="1056"/>
      <c r="CT123" s="1056"/>
      <c r="CU123" s="1056"/>
      <c r="CV123" s="1056"/>
      <c r="CW123" s="1056"/>
      <c r="CX123" s="1056"/>
      <c r="CY123" s="1056"/>
      <c r="CZ123" s="1056"/>
      <c r="DA123" s="1056"/>
      <c r="DB123" s="1056"/>
      <c r="DC123" s="1056"/>
      <c r="DD123" s="1056"/>
      <c r="DE123" s="1056"/>
      <c r="DF123" s="1057"/>
      <c r="DG123" s="994" t="s">
        <v>456</v>
      </c>
      <c r="DH123" s="995"/>
      <c r="DI123" s="995"/>
      <c r="DJ123" s="995"/>
      <c r="DK123" s="996"/>
      <c r="DL123" s="997" t="s">
        <v>391</v>
      </c>
      <c r="DM123" s="995"/>
      <c r="DN123" s="995"/>
      <c r="DO123" s="995"/>
      <c r="DP123" s="996"/>
      <c r="DQ123" s="997" t="s">
        <v>465</v>
      </c>
      <c r="DR123" s="995"/>
      <c r="DS123" s="995"/>
      <c r="DT123" s="995"/>
      <c r="DU123" s="996"/>
      <c r="DV123" s="998" t="s">
        <v>465</v>
      </c>
      <c r="DW123" s="999"/>
      <c r="DX123" s="999"/>
      <c r="DY123" s="999"/>
      <c r="DZ123" s="1000"/>
    </row>
    <row r="124" spans="1:130" s="226" customFormat="1" ht="26.25" customHeight="1" thickBot="1" x14ac:dyDescent="0.25">
      <c r="A124" s="1093"/>
      <c r="B124" s="985"/>
      <c r="C124" s="958" t="s">
        <v>478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465</v>
      </c>
      <c r="AB124" s="995"/>
      <c r="AC124" s="995"/>
      <c r="AD124" s="995"/>
      <c r="AE124" s="996"/>
      <c r="AF124" s="997" t="s">
        <v>131</v>
      </c>
      <c r="AG124" s="995"/>
      <c r="AH124" s="995"/>
      <c r="AI124" s="995"/>
      <c r="AJ124" s="996"/>
      <c r="AK124" s="997" t="s">
        <v>460</v>
      </c>
      <c r="AL124" s="995"/>
      <c r="AM124" s="995"/>
      <c r="AN124" s="995"/>
      <c r="AO124" s="996"/>
      <c r="AP124" s="998" t="s">
        <v>391</v>
      </c>
      <c r="AQ124" s="999"/>
      <c r="AR124" s="999"/>
      <c r="AS124" s="999"/>
      <c r="AT124" s="1000"/>
      <c r="AU124" s="1095" t="s">
        <v>494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57.2</v>
      </c>
      <c r="BR124" s="1063"/>
      <c r="BS124" s="1063"/>
      <c r="BT124" s="1063"/>
      <c r="BU124" s="1063"/>
      <c r="BV124" s="1063">
        <v>45.5</v>
      </c>
      <c r="BW124" s="1063"/>
      <c r="BX124" s="1063"/>
      <c r="BY124" s="1063"/>
      <c r="BZ124" s="1063"/>
      <c r="CA124" s="1063">
        <v>41.7</v>
      </c>
      <c r="CB124" s="1063"/>
      <c r="CC124" s="1063"/>
      <c r="CD124" s="1063"/>
      <c r="CE124" s="1063"/>
      <c r="CF124" s="1064"/>
      <c r="CG124" s="1065"/>
      <c r="CH124" s="1065"/>
      <c r="CI124" s="1065"/>
      <c r="CJ124" s="1066"/>
      <c r="CK124" s="1048"/>
      <c r="CL124" s="1048"/>
      <c r="CM124" s="1048"/>
      <c r="CN124" s="1048"/>
      <c r="CO124" s="1049"/>
      <c r="CP124" s="1055" t="s">
        <v>495</v>
      </c>
      <c r="CQ124" s="1056"/>
      <c r="CR124" s="1056"/>
      <c r="CS124" s="1056"/>
      <c r="CT124" s="1056"/>
      <c r="CU124" s="1056"/>
      <c r="CV124" s="1056"/>
      <c r="CW124" s="1056"/>
      <c r="CX124" s="1056"/>
      <c r="CY124" s="1056"/>
      <c r="CZ124" s="1056"/>
      <c r="DA124" s="1056"/>
      <c r="DB124" s="1056"/>
      <c r="DC124" s="1056"/>
      <c r="DD124" s="1056"/>
      <c r="DE124" s="1056"/>
      <c r="DF124" s="1057"/>
      <c r="DG124" s="1040" t="s">
        <v>456</v>
      </c>
      <c r="DH124" s="1022"/>
      <c r="DI124" s="1022"/>
      <c r="DJ124" s="1022"/>
      <c r="DK124" s="1023"/>
      <c r="DL124" s="1021" t="s">
        <v>391</v>
      </c>
      <c r="DM124" s="1022"/>
      <c r="DN124" s="1022"/>
      <c r="DO124" s="1022"/>
      <c r="DP124" s="1023"/>
      <c r="DQ124" s="1021" t="s">
        <v>465</v>
      </c>
      <c r="DR124" s="1022"/>
      <c r="DS124" s="1022"/>
      <c r="DT124" s="1022"/>
      <c r="DU124" s="1023"/>
      <c r="DV124" s="1024" t="s">
        <v>465</v>
      </c>
      <c r="DW124" s="1025"/>
      <c r="DX124" s="1025"/>
      <c r="DY124" s="1025"/>
      <c r="DZ124" s="1026"/>
    </row>
    <row r="125" spans="1:130" s="226" customFormat="1" ht="26.25" customHeight="1" x14ac:dyDescent="0.2">
      <c r="A125" s="1093"/>
      <c r="B125" s="985"/>
      <c r="C125" s="958" t="s">
        <v>480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460</v>
      </c>
      <c r="AB125" s="995"/>
      <c r="AC125" s="995"/>
      <c r="AD125" s="995"/>
      <c r="AE125" s="996"/>
      <c r="AF125" s="997" t="s">
        <v>456</v>
      </c>
      <c r="AG125" s="995"/>
      <c r="AH125" s="995"/>
      <c r="AI125" s="995"/>
      <c r="AJ125" s="996"/>
      <c r="AK125" s="997" t="s">
        <v>460</v>
      </c>
      <c r="AL125" s="995"/>
      <c r="AM125" s="995"/>
      <c r="AN125" s="995"/>
      <c r="AO125" s="996"/>
      <c r="AP125" s="998" t="s">
        <v>391</v>
      </c>
      <c r="AQ125" s="999"/>
      <c r="AR125" s="999"/>
      <c r="AS125" s="999"/>
      <c r="AT125" s="100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8" t="s">
        <v>496</v>
      </c>
      <c r="CL125" s="1043"/>
      <c r="CM125" s="1043"/>
      <c r="CN125" s="1043"/>
      <c r="CO125" s="1044"/>
      <c r="CP125" s="965" t="s">
        <v>497</v>
      </c>
      <c r="CQ125" s="933"/>
      <c r="CR125" s="933"/>
      <c r="CS125" s="933"/>
      <c r="CT125" s="933"/>
      <c r="CU125" s="933"/>
      <c r="CV125" s="933"/>
      <c r="CW125" s="933"/>
      <c r="CX125" s="933"/>
      <c r="CY125" s="933"/>
      <c r="CZ125" s="933"/>
      <c r="DA125" s="933"/>
      <c r="DB125" s="933"/>
      <c r="DC125" s="933"/>
      <c r="DD125" s="933"/>
      <c r="DE125" s="933"/>
      <c r="DF125" s="934"/>
      <c r="DG125" s="966" t="s">
        <v>391</v>
      </c>
      <c r="DH125" s="967"/>
      <c r="DI125" s="967"/>
      <c r="DJ125" s="967"/>
      <c r="DK125" s="967"/>
      <c r="DL125" s="967" t="s">
        <v>460</v>
      </c>
      <c r="DM125" s="967"/>
      <c r="DN125" s="967"/>
      <c r="DO125" s="967"/>
      <c r="DP125" s="967"/>
      <c r="DQ125" s="967" t="s">
        <v>460</v>
      </c>
      <c r="DR125" s="967"/>
      <c r="DS125" s="967"/>
      <c r="DT125" s="967"/>
      <c r="DU125" s="967"/>
      <c r="DV125" s="968" t="s">
        <v>391</v>
      </c>
      <c r="DW125" s="968"/>
      <c r="DX125" s="968"/>
      <c r="DY125" s="968"/>
      <c r="DZ125" s="969"/>
    </row>
    <row r="126" spans="1:130" s="226" customFormat="1" ht="26.25" customHeight="1" thickBot="1" x14ac:dyDescent="0.25">
      <c r="A126" s="1093"/>
      <c r="B126" s="985"/>
      <c r="C126" s="958" t="s">
        <v>482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172538</v>
      </c>
      <c r="AB126" s="995"/>
      <c r="AC126" s="995"/>
      <c r="AD126" s="995"/>
      <c r="AE126" s="996"/>
      <c r="AF126" s="997">
        <v>149996</v>
      </c>
      <c r="AG126" s="995"/>
      <c r="AH126" s="995"/>
      <c r="AI126" s="995"/>
      <c r="AJ126" s="996"/>
      <c r="AK126" s="997">
        <v>125900</v>
      </c>
      <c r="AL126" s="995"/>
      <c r="AM126" s="995"/>
      <c r="AN126" s="995"/>
      <c r="AO126" s="996"/>
      <c r="AP126" s="998">
        <v>0.9</v>
      </c>
      <c r="AQ126" s="999"/>
      <c r="AR126" s="999"/>
      <c r="AS126" s="999"/>
      <c r="AT126" s="100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9"/>
      <c r="CL126" s="1046"/>
      <c r="CM126" s="1046"/>
      <c r="CN126" s="1046"/>
      <c r="CO126" s="1047"/>
      <c r="CP126" s="958" t="s">
        <v>498</v>
      </c>
      <c r="CQ126" s="959"/>
      <c r="CR126" s="959"/>
      <c r="CS126" s="959"/>
      <c r="CT126" s="959"/>
      <c r="CU126" s="959"/>
      <c r="CV126" s="959"/>
      <c r="CW126" s="959"/>
      <c r="CX126" s="959"/>
      <c r="CY126" s="959"/>
      <c r="CZ126" s="959"/>
      <c r="DA126" s="959"/>
      <c r="DB126" s="959"/>
      <c r="DC126" s="959"/>
      <c r="DD126" s="959"/>
      <c r="DE126" s="959"/>
      <c r="DF126" s="960"/>
      <c r="DG126" s="961" t="s">
        <v>391</v>
      </c>
      <c r="DH126" s="962"/>
      <c r="DI126" s="962"/>
      <c r="DJ126" s="962"/>
      <c r="DK126" s="962"/>
      <c r="DL126" s="962" t="s">
        <v>465</v>
      </c>
      <c r="DM126" s="962"/>
      <c r="DN126" s="962"/>
      <c r="DO126" s="962"/>
      <c r="DP126" s="962"/>
      <c r="DQ126" s="962" t="s">
        <v>460</v>
      </c>
      <c r="DR126" s="962"/>
      <c r="DS126" s="962"/>
      <c r="DT126" s="962"/>
      <c r="DU126" s="962"/>
      <c r="DV126" s="963" t="s">
        <v>460</v>
      </c>
      <c r="DW126" s="963"/>
      <c r="DX126" s="963"/>
      <c r="DY126" s="963"/>
      <c r="DZ126" s="964"/>
    </row>
    <row r="127" spans="1:130" s="226" customFormat="1" ht="26.25" customHeight="1" x14ac:dyDescent="0.2">
      <c r="A127" s="1094"/>
      <c r="B127" s="987"/>
      <c r="C127" s="1009" t="s">
        <v>499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1901</v>
      </c>
      <c r="AB127" s="995"/>
      <c r="AC127" s="995"/>
      <c r="AD127" s="995"/>
      <c r="AE127" s="996"/>
      <c r="AF127" s="997">
        <v>7896</v>
      </c>
      <c r="AG127" s="995"/>
      <c r="AH127" s="995"/>
      <c r="AI127" s="995"/>
      <c r="AJ127" s="996"/>
      <c r="AK127" s="997">
        <v>6430</v>
      </c>
      <c r="AL127" s="995"/>
      <c r="AM127" s="995"/>
      <c r="AN127" s="995"/>
      <c r="AO127" s="996"/>
      <c r="AP127" s="998">
        <v>0</v>
      </c>
      <c r="AQ127" s="999"/>
      <c r="AR127" s="999"/>
      <c r="AS127" s="999"/>
      <c r="AT127" s="1000"/>
      <c r="AU127" s="228"/>
      <c r="AV127" s="228"/>
      <c r="AW127" s="228"/>
      <c r="AX127" s="1067" t="s">
        <v>500</v>
      </c>
      <c r="AY127" s="1068"/>
      <c r="AZ127" s="1068"/>
      <c r="BA127" s="1068"/>
      <c r="BB127" s="1068"/>
      <c r="BC127" s="1068"/>
      <c r="BD127" s="1068"/>
      <c r="BE127" s="1069"/>
      <c r="BF127" s="1070" t="s">
        <v>501</v>
      </c>
      <c r="BG127" s="1068"/>
      <c r="BH127" s="1068"/>
      <c r="BI127" s="1068"/>
      <c r="BJ127" s="1068"/>
      <c r="BK127" s="1068"/>
      <c r="BL127" s="1069"/>
      <c r="BM127" s="1070" t="s">
        <v>502</v>
      </c>
      <c r="BN127" s="1068"/>
      <c r="BO127" s="1068"/>
      <c r="BP127" s="1068"/>
      <c r="BQ127" s="1068"/>
      <c r="BR127" s="1068"/>
      <c r="BS127" s="1069"/>
      <c r="BT127" s="1070" t="s">
        <v>503</v>
      </c>
      <c r="BU127" s="1068"/>
      <c r="BV127" s="1068"/>
      <c r="BW127" s="1068"/>
      <c r="BX127" s="1068"/>
      <c r="BY127" s="1068"/>
      <c r="BZ127" s="1091"/>
      <c r="CA127" s="228"/>
      <c r="CB127" s="228"/>
      <c r="CC127" s="228"/>
      <c r="CD127" s="251"/>
      <c r="CE127" s="251"/>
      <c r="CF127" s="251"/>
      <c r="CG127" s="228"/>
      <c r="CH127" s="228"/>
      <c r="CI127" s="228"/>
      <c r="CJ127" s="250"/>
      <c r="CK127" s="1059"/>
      <c r="CL127" s="1046"/>
      <c r="CM127" s="1046"/>
      <c r="CN127" s="1046"/>
      <c r="CO127" s="1047"/>
      <c r="CP127" s="958" t="s">
        <v>504</v>
      </c>
      <c r="CQ127" s="959"/>
      <c r="CR127" s="959"/>
      <c r="CS127" s="959"/>
      <c r="CT127" s="959"/>
      <c r="CU127" s="959"/>
      <c r="CV127" s="959"/>
      <c r="CW127" s="959"/>
      <c r="CX127" s="959"/>
      <c r="CY127" s="959"/>
      <c r="CZ127" s="959"/>
      <c r="DA127" s="959"/>
      <c r="DB127" s="959"/>
      <c r="DC127" s="959"/>
      <c r="DD127" s="959"/>
      <c r="DE127" s="959"/>
      <c r="DF127" s="960"/>
      <c r="DG127" s="961" t="s">
        <v>465</v>
      </c>
      <c r="DH127" s="962"/>
      <c r="DI127" s="962"/>
      <c r="DJ127" s="962"/>
      <c r="DK127" s="962"/>
      <c r="DL127" s="962" t="s">
        <v>460</v>
      </c>
      <c r="DM127" s="962"/>
      <c r="DN127" s="962"/>
      <c r="DO127" s="962"/>
      <c r="DP127" s="962"/>
      <c r="DQ127" s="962" t="s">
        <v>391</v>
      </c>
      <c r="DR127" s="962"/>
      <c r="DS127" s="962"/>
      <c r="DT127" s="962"/>
      <c r="DU127" s="962"/>
      <c r="DV127" s="963" t="s">
        <v>469</v>
      </c>
      <c r="DW127" s="963"/>
      <c r="DX127" s="963"/>
      <c r="DY127" s="963"/>
      <c r="DZ127" s="964"/>
    </row>
    <row r="128" spans="1:130" s="226" customFormat="1" ht="26.25" customHeight="1" thickBot="1" x14ac:dyDescent="0.25">
      <c r="A128" s="1077" t="s">
        <v>505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506</v>
      </c>
      <c r="X128" s="1079"/>
      <c r="Y128" s="1079"/>
      <c r="Z128" s="1080"/>
      <c r="AA128" s="1081">
        <v>73199</v>
      </c>
      <c r="AB128" s="1082"/>
      <c r="AC128" s="1082"/>
      <c r="AD128" s="1082"/>
      <c r="AE128" s="1083"/>
      <c r="AF128" s="1084">
        <v>57929</v>
      </c>
      <c r="AG128" s="1082"/>
      <c r="AH128" s="1082"/>
      <c r="AI128" s="1082"/>
      <c r="AJ128" s="1083"/>
      <c r="AK128" s="1084">
        <v>30438</v>
      </c>
      <c r="AL128" s="1082"/>
      <c r="AM128" s="1082"/>
      <c r="AN128" s="1082"/>
      <c r="AO128" s="1083"/>
      <c r="AP128" s="1085"/>
      <c r="AQ128" s="1086"/>
      <c r="AR128" s="1086"/>
      <c r="AS128" s="1086"/>
      <c r="AT128" s="1087"/>
      <c r="AU128" s="228"/>
      <c r="AV128" s="228"/>
      <c r="AW128" s="228"/>
      <c r="AX128" s="932" t="s">
        <v>507</v>
      </c>
      <c r="AY128" s="933"/>
      <c r="AZ128" s="933"/>
      <c r="BA128" s="933"/>
      <c r="BB128" s="933"/>
      <c r="BC128" s="933"/>
      <c r="BD128" s="933"/>
      <c r="BE128" s="934"/>
      <c r="BF128" s="1088" t="s">
        <v>460</v>
      </c>
      <c r="BG128" s="1089"/>
      <c r="BH128" s="1089"/>
      <c r="BI128" s="1089"/>
      <c r="BJ128" s="1089"/>
      <c r="BK128" s="1089"/>
      <c r="BL128" s="1090"/>
      <c r="BM128" s="1088">
        <v>12.65</v>
      </c>
      <c r="BN128" s="1089"/>
      <c r="BO128" s="1089"/>
      <c r="BP128" s="1089"/>
      <c r="BQ128" s="1089"/>
      <c r="BR128" s="1089"/>
      <c r="BS128" s="1090"/>
      <c r="BT128" s="1088">
        <v>20</v>
      </c>
      <c r="BU128" s="1089"/>
      <c r="BV128" s="1089"/>
      <c r="BW128" s="1089"/>
      <c r="BX128" s="1089"/>
      <c r="BY128" s="1089"/>
      <c r="BZ128" s="1112"/>
      <c r="CA128" s="251"/>
      <c r="CB128" s="251"/>
      <c r="CC128" s="251"/>
      <c r="CD128" s="251"/>
      <c r="CE128" s="251"/>
      <c r="CF128" s="251"/>
      <c r="CG128" s="228"/>
      <c r="CH128" s="228"/>
      <c r="CI128" s="228"/>
      <c r="CJ128" s="250"/>
      <c r="CK128" s="1060"/>
      <c r="CL128" s="1061"/>
      <c r="CM128" s="1061"/>
      <c r="CN128" s="1061"/>
      <c r="CO128" s="1062"/>
      <c r="CP128" s="1071" t="s">
        <v>508</v>
      </c>
      <c r="CQ128" s="762"/>
      <c r="CR128" s="762"/>
      <c r="CS128" s="762"/>
      <c r="CT128" s="762"/>
      <c r="CU128" s="762"/>
      <c r="CV128" s="762"/>
      <c r="CW128" s="762"/>
      <c r="CX128" s="762"/>
      <c r="CY128" s="762"/>
      <c r="CZ128" s="762"/>
      <c r="DA128" s="762"/>
      <c r="DB128" s="762"/>
      <c r="DC128" s="762"/>
      <c r="DD128" s="762"/>
      <c r="DE128" s="762"/>
      <c r="DF128" s="1072"/>
      <c r="DG128" s="1073" t="s">
        <v>460</v>
      </c>
      <c r="DH128" s="1074"/>
      <c r="DI128" s="1074"/>
      <c r="DJ128" s="1074"/>
      <c r="DK128" s="1074"/>
      <c r="DL128" s="1074" t="s">
        <v>460</v>
      </c>
      <c r="DM128" s="1074"/>
      <c r="DN128" s="1074"/>
      <c r="DO128" s="1074"/>
      <c r="DP128" s="1074"/>
      <c r="DQ128" s="1074" t="s">
        <v>391</v>
      </c>
      <c r="DR128" s="1074"/>
      <c r="DS128" s="1074"/>
      <c r="DT128" s="1074"/>
      <c r="DU128" s="1074"/>
      <c r="DV128" s="1075" t="s">
        <v>460</v>
      </c>
      <c r="DW128" s="1075"/>
      <c r="DX128" s="1075"/>
      <c r="DY128" s="1075"/>
      <c r="DZ128" s="1076"/>
    </row>
    <row r="129" spans="1:131" s="226"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509</v>
      </c>
      <c r="X129" s="1107"/>
      <c r="Y129" s="1107"/>
      <c r="Z129" s="1108"/>
      <c r="AA129" s="994">
        <v>16954827</v>
      </c>
      <c r="AB129" s="995"/>
      <c r="AC129" s="995"/>
      <c r="AD129" s="995"/>
      <c r="AE129" s="996"/>
      <c r="AF129" s="997">
        <v>17496933</v>
      </c>
      <c r="AG129" s="995"/>
      <c r="AH129" s="995"/>
      <c r="AI129" s="995"/>
      <c r="AJ129" s="996"/>
      <c r="AK129" s="997">
        <v>16890830</v>
      </c>
      <c r="AL129" s="995"/>
      <c r="AM129" s="995"/>
      <c r="AN129" s="995"/>
      <c r="AO129" s="996"/>
      <c r="AP129" s="1109"/>
      <c r="AQ129" s="1110"/>
      <c r="AR129" s="1110"/>
      <c r="AS129" s="1110"/>
      <c r="AT129" s="1111"/>
      <c r="AU129" s="229"/>
      <c r="AV129" s="229"/>
      <c r="AW129" s="229"/>
      <c r="AX129" s="1101" t="s">
        <v>510</v>
      </c>
      <c r="AY129" s="959"/>
      <c r="AZ129" s="959"/>
      <c r="BA129" s="959"/>
      <c r="BB129" s="959"/>
      <c r="BC129" s="959"/>
      <c r="BD129" s="959"/>
      <c r="BE129" s="960"/>
      <c r="BF129" s="1102" t="s">
        <v>460</v>
      </c>
      <c r="BG129" s="1103"/>
      <c r="BH129" s="1103"/>
      <c r="BI129" s="1103"/>
      <c r="BJ129" s="1103"/>
      <c r="BK129" s="1103"/>
      <c r="BL129" s="1104"/>
      <c r="BM129" s="1102">
        <v>17.649999999999999</v>
      </c>
      <c r="BN129" s="1103"/>
      <c r="BO129" s="1103"/>
      <c r="BP129" s="1103"/>
      <c r="BQ129" s="1103"/>
      <c r="BR129" s="1103"/>
      <c r="BS129" s="1104"/>
      <c r="BT129" s="1102">
        <v>30</v>
      </c>
      <c r="BU129" s="1103"/>
      <c r="BV129" s="1103"/>
      <c r="BW129" s="1103"/>
      <c r="BX129" s="1103"/>
      <c r="BY129" s="1103"/>
      <c r="BZ129" s="110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70" t="s">
        <v>511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512</v>
      </c>
      <c r="X130" s="1107"/>
      <c r="Y130" s="1107"/>
      <c r="Z130" s="1108"/>
      <c r="AA130" s="994">
        <v>2813769</v>
      </c>
      <c r="AB130" s="995"/>
      <c r="AC130" s="995"/>
      <c r="AD130" s="995"/>
      <c r="AE130" s="996"/>
      <c r="AF130" s="997">
        <v>2787634</v>
      </c>
      <c r="AG130" s="995"/>
      <c r="AH130" s="995"/>
      <c r="AI130" s="995"/>
      <c r="AJ130" s="996"/>
      <c r="AK130" s="997">
        <v>2798088</v>
      </c>
      <c r="AL130" s="995"/>
      <c r="AM130" s="995"/>
      <c r="AN130" s="995"/>
      <c r="AO130" s="996"/>
      <c r="AP130" s="1109"/>
      <c r="AQ130" s="1110"/>
      <c r="AR130" s="1110"/>
      <c r="AS130" s="1110"/>
      <c r="AT130" s="1111"/>
      <c r="AU130" s="229"/>
      <c r="AV130" s="229"/>
      <c r="AW130" s="229"/>
      <c r="AX130" s="1101" t="s">
        <v>513</v>
      </c>
      <c r="AY130" s="959"/>
      <c r="AZ130" s="959"/>
      <c r="BA130" s="959"/>
      <c r="BB130" s="959"/>
      <c r="BC130" s="959"/>
      <c r="BD130" s="959"/>
      <c r="BE130" s="960"/>
      <c r="BF130" s="1137">
        <v>8.9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514</v>
      </c>
      <c r="X131" s="1144"/>
      <c r="Y131" s="1144"/>
      <c r="Z131" s="1145"/>
      <c r="AA131" s="1040">
        <v>14141058</v>
      </c>
      <c r="AB131" s="1022"/>
      <c r="AC131" s="1022"/>
      <c r="AD131" s="1022"/>
      <c r="AE131" s="1023"/>
      <c r="AF131" s="1021">
        <v>14709299</v>
      </c>
      <c r="AG131" s="1022"/>
      <c r="AH131" s="1022"/>
      <c r="AI131" s="1022"/>
      <c r="AJ131" s="1023"/>
      <c r="AK131" s="1021">
        <v>14092742</v>
      </c>
      <c r="AL131" s="1022"/>
      <c r="AM131" s="1022"/>
      <c r="AN131" s="1022"/>
      <c r="AO131" s="1023"/>
      <c r="AP131" s="1146"/>
      <c r="AQ131" s="1147"/>
      <c r="AR131" s="1147"/>
      <c r="AS131" s="1147"/>
      <c r="AT131" s="1148"/>
      <c r="AU131" s="229"/>
      <c r="AV131" s="229"/>
      <c r="AW131" s="229"/>
      <c r="AX131" s="1119" t="s">
        <v>515</v>
      </c>
      <c r="AY131" s="762"/>
      <c r="AZ131" s="762"/>
      <c r="BA131" s="762"/>
      <c r="BB131" s="762"/>
      <c r="BC131" s="762"/>
      <c r="BD131" s="762"/>
      <c r="BE131" s="1072"/>
      <c r="BF131" s="1120">
        <v>41.7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26" t="s">
        <v>516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517</v>
      </c>
      <c r="W132" s="1130"/>
      <c r="X132" s="1130"/>
      <c r="Y132" s="1130"/>
      <c r="Z132" s="1131"/>
      <c r="AA132" s="1132">
        <v>8.6316384530000008</v>
      </c>
      <c r="AB132" s="1133"/>
      <c r="AC132" s="1133"/>
      <c r="AD132" s="1133"/>
      <c r="AE132" s="1134"/>
      <c r="AF132" s="1135">
        <v>8.5049940179999997</v>
      </c>
      <c r="AG132" s="1133"/>
      <c r="AH132" s="1133"/>
      <c r="AI132" s="1133"/>
      <c r="AJ132" s="1134"/>
      <c r="AK132" s="1135">
        <v>9.6782443049999998</v>
      </c>
      <c r="AL132" s="1133"/>
      <c r="AM132" s="1133"/>
      <c r="AN132" s="1133"/>
      <c r="AO132" s="1134"/>
      <c r="AP132" s="1037"/>
      <c r="AQ132" s="1038"/>
      <c r="AR132" s="1038"/>
      <c r="AS132" s="1038"/>
      <c r="AT132" s="113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518</v>
      </c>
      <c r="W133" s="1113"/>
      <c r="X133" s="1113"/>
      <c r="Y133" s="1113"/>
      <c r="Z133" s="1114"/>
      <c r="AA133" s="1115">
        <v>9.3000000000000007</v>
      </c>
      <c r="AB133" s="1116"/>
      <c r="AC133" s="1116"/>
      <c r="AD133" s="1116"/>
      <c r="AE133" s="1117"/>
      <c r="AF133" s="1115">
        <v>8.9</v>
      </c>
      <c r="AG133" s="1116"/>
      <c r="AH133" s="1116"/>
      <c r="AI133" s="1116"/>
      <c r="AJ133" s="1117"/>
      <c r="AK133" s="1115">
        <v>8.9</v>
      </c>
      <c r="AL133" s="1116"/>
      <c r="AM133" s="1116"/>
      <c r="AN133" s="1116"/>
      <c r="AO133" s="1117"/>
      <c r="AP133" s="1064"/>
      <c r="AQ133" s="1065"/>
      <c r="AR133" s="1065"/>
      <c r="AS133" s="1065"/>
      <c r="AT133" s="111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DwMYCwWaHtqpllwsVRIzK7Lr+XRhCOoTz9a1SzITLOEjlHNKB8WNd1/zypsuqLgf9V2Ex57j4Bcs2zjm+q8pQ==" saltValue="5VjSI8EeF/IPLTeqcwfk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3FFxGsg99gJ/xk3OxehdIY/Ikyz+uyaboKtcOuO93Wg1uzx41HgbjC+PudSXobJbZqOALJpwZ2D/Ll6BaoL8HQ==" saltValue="x/6Du1h1qlD9IqtQ/AJ7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L3vz5a6hevJkt6BHB7YBCXYKFOL3V5w6SNZg1p3Nt/yZEj+73eg8vujtae/YxPVLDSI3BXbGEMgqjlSBPnrUg==" saltValue="kTDa0gTViZRxsKv8U0Hj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520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0" t="s">
        <v>522</v>
      </c>
      <c r="AP7" s="268"/>
      <c r="AQ7" s="269" t="s">
        <v>523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1"/>
      <c r="AP8" s="274" t="s">
        <v>524</v>
      </c>
      <c r="AQ8" s="275" t="s">
        <v>525</v>
      </c>
      <c r="AR8" s="276" t="s">
        <v>526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2" t="s">
        <v>527</v>
      </c>
      <c r="AL9" s="1153"/>
      <c r="AM9" s="1153"/>
      <c r="AN9" s="1154"/>
      <c r="AO9" s="277">
        <v>4570708</v>
      </c>
      <c r="AP9" s="277">
        <v>87625</v>
      </c>
      <c r="AQ9" s="278">
        <v>86855</v>
      </c>
      <c r="AR9" s="279">
        <v>0.9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2" t="s">
        <v>528</v>
      </c>
      <c r="AL10" s="1153"/>
      <c r="AM10" s="1153"/>
      <c r="AN10" s="1154"/>
      <c r="AO10" s="280">
        <v>571396</v>
      </c>
      <c r="AP10" s="280">
        <v>10954</v>
      </c>
      <c r="AQ10" s="281">
        <v>6847</v>
      </c>
      <c r="AR10" s="282">
        <v>60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2" t="s">
        <v>529</v>
      </c>
      <c r="AL11" s="1153"/>
      <c r="AM11" s="1153"/>
      <c r="AN11" s="1154"/>
      <c r="AO11" s="280">
        <v>44963</v>
      </c>
      <c r="AP11" s="280">
        <v>862</v>
      </c>
      <c r="AQ11" s="281">
        <v>1522</v>
      </c>
      <c r="AR11" s="282">
        <v>-43.4</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2" t="s">
        <v>530</v>
      </c>
      <c r="AL12" s="1153"/>
      <c r="AM12" s="1153"/>
      <c r="AN12" s="1154"/>
      <c r="AO12" s="280" t="s">
        <v>531</v>
      </c>
      <c r="AP12" s="280" t="s">
        <v>531</v>
      </c>
      <c r="AQ12" s="281">
        <v>12</v>
      </c>
      <c r="AR12" s="282" t="s">
        <v>531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2" t="s">
        <v>532</v>
      </c>
      <c r="AL13" s="1153"/>
      <c r="AM13" s="1153"/>
      <c r="AN13" s="1154"/>
      <c r="AO13" s="280">
        <v>122379</v>
      </c>
      <c r="AP13" s="280">
        <v>2346</v>
      </c>
      <c r="AQ13" s="281">
        <v>3290</v>
      </c>
      <c r="AR13" s="282">
        <v>-28.7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2" t="s">
        <v>533</v>
      </c>
      <c r="AL14" s="1153"/>
      <c r="AM14" s="1153"/>
      <c r="AN14" s="1154"/>
      <c r="AO14" s="280">
        <v>88467</v>
      </c>
      <c r="AP14" s="280">
        <v>1696</v>
      </c>
      <c r="AQ14" s="281">
        <v>1835</v>
      </c>
      <c r="AR14" s="282">
        <v>-7.6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5" t="s">
        <v>534</v>
      </c>
      <c r="AL15" s="1156"/>
      <c r="AM15" s="1156"/>
      <c r="AN15" s="1157"/>
      <c r="AO15" s="280">
        <v>-251013</v>
      </c>
      <c r="AP15" s="280">
        <v>-4812</v>
      </c>
      <c r="AQ15" s="281">
        <v>-6144</v>
      </c>
      <c r="AR15" s="282">
        <v>-21.7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5" t="s">
        <v>189</v>
      </c>
      <c r="AL16" s="1156"/>
      <c r="AM16" s="1156"/>
      <c r="AN16" s="1157"/>
      <c r="AO16" s="280">
        <v>5146900</v>
      </c>
      <c r="AP16" s="280">
        <v>98671</v>
      </c>
      <c r="AQ16" s="281">
        <v>94217</v>
      </c>
      <c r="AR16" s="282">
        <v>4.7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8" t="s">
        <v>539</v>
      </c>
      <c r="AL21" s="1159"/>
      <c r="AM21" s="1159"/>
      <c r="AN21" s="1160"/>
      <c r="AO21" s="293">
        <v>8.61</v>
      </c>
      <c r="AP21" s="294">
        <v>8.67</v>
      </c>
      <c r="AQ21" s="295">
        <v>-0.06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8" t="s">
        <v>540</v>
      </c>
      <c r="AL22" s="1159"/>
      <c r="AM22" s="1159"/>
      <c r="AN22" s="1160"/>
      <c r="AO22" s="298">
        <v>99.4</v>
      </c>
      <c r="AP22" s="299">
        <v>97.8</v>
      </c>
      <c r="AQ22" s="300">
        <v>1.6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49" t="s">
        <v>541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3"/>
    </row>
    <row r="27" spans="1:46" ht="13.2" x14ac:dyDescent="0.2">
      <c r="A27" s="305"/>
      <c r="AO27" s="258"/>
      <c r="AP27" s="258"/>
      <c r="AQ27" s="258"/>
      <c r="AR27" s="258"/>
      <c r="AS27" s="258"/>
      <c r="AT27" s="258"/>
    </row>
    <row r="28" spans="1:46" ht="16.2" x14ac:dyDescent="0.2">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0" t="s">
        <v>522</v>
      </c>
      <c r="AP30" s="268"/>
      <c r="AQ30" s="269" t="s">
        <v>523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1"/>
      <c r="AP31" s="274" t="s">
        <v>524</v>
      </c>
      <c r="AQ31" s="275" t="s">
        <v>525</v>
      </c>
      <c r="AR31" s="276" t="s">
        <v>526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6" t="s">
        <v>544</v>
      </c>
      <c r="AL32" s="1167"/>
      <c r="AM32" s="1167"/>
      <c r="AN32" s="1168"/>
      <c r="AO32" s="308">
        <v>3313759</v>
      </c>
      <c r="AP32" s="308">
        <v>63528</v>
      </c>
      <c r="AQ32" s="309">
        <v>62389</v>
      </c>
      <c r="AR32" s="310">
        <v>1.8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6" t="s">
        <v>545</v>
      </c>
      <c r="AL33" s="1167"/>
      <c r="AM33" s="1167"/>
      <c r="AN33" s="1168"/>
      <c r="AO33" s="308" t="s">
        <v>531</v>
      </c>
      <c r="AP33" s="308" t="s">
        <v>531</v>
      </c>
      <c r="AQ33" s="309" t="s">
        <v>531</v>
      </c>
      <c r="AR33" s="310" t="s">
        <v>531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6" t="s">
        <v>546</v>
      </c>
      <c r="AL34" s="1167"/>
      <c r="AM34" s="1167"/>
      <c r="AN34" s="1168"/>
      <c r="AO34" s="308" t="s">
        <v>531</v>
      </c>
      <c r="AP34" s="308" t="s">
        <v>531</v>
      </c>
      <c r="AQ34" s="309">
        <v>3</v>
      </c>
      <c r="AR34" s="310" t="s">
        <v>531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6" t="s">
        <v>547</v>
      </c>
      <c r="AL35" s="1167"/>
      <c r="AM35" s="1167"/>
      <c r="AN35" s="1168"/>
      <c r="AO35" s="308">
        <v>632461</v>
      </c>
      <c r="AP35" s="308">
        <v>12125</v>
      </c>
      <c r="AQ35" s="309">
        <v>14672</v>
      </c>
      <c r="AR35" s="310">
        <v>-17.399999999999999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6" t="s">
        <v>548</v>
      </c>
      <c r="AL36" s="1167"/>
      <c r="AM36" s="1167"/>
      <c r="AN36" s="1168"/>
      <c r="AO36" s="308">
        <v>113307</v>
      </c>
      <c r="AP36" s="308">
        <v>2172</v>
      </c>
      <c r="AQ36" s="309">
        <v>1817</v>
      </c>
      <c r="AR36" s="310">
        <v>19.5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6" t="s">
        <v>549</v>
      </c>
      <c r="AL37" s="1167"/>
      <c r="AM37" s="1167"/>
      <c r="AN37" s="1168"/>
      <c r="AO37" s="308">
        <v>132330</v>
      </c>
      <c r="AP37" s="308">
        <v>2537</v>
      </c>
      <c r="AQ37" s="309">
        <v>585</v>
      </c>
      <c r="AR37" s="310">
        <v>333.7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9" t="s">
        <v>550</v>
      </c>
      <c r="AL38" s="1170"/>
      <c r="AM38" s="1170"/>
      <c r="AN38" s="1171"/>
      <c r="AO38" s="311">
        <v>599</v>
      </c>
      <c r="AP38" s="311">
        <v>11</v>
      </c>
      <c r="AQ38" s="312">
        <v>1</v>
      </c>
      <c r="AR38" s="300">
        <v>1000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9" t="s">
        <v>551</v>
      </c>
      <c r="AL39" s="1170"/>
      <c r="AM39" s="1170"/>
      <c r="AN39" s="1171"/>
      <c r="AO39" s="308">
        <v>-30438</v>
      </c>
      <c r="AP39" s="308">
        <v>-584</v>
      </c>
      <c r="AQ39" s="309">
        <v>-3091</v>
      </c>
      <c r="AR39" s="310">
        <v>-81.099999999999994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6" t="s">
        <v>552</v>
      </c>
      <c r="AL40" s="1167"/>
      <c r="AM40" s="1167"/>
      <c r="AN40" s="1168"/>
      <c r="AO40" s="308">
        <v>-2798088</v>
      </c>
      <c r="AP40" s="308">
        <v>-53642</v>
      </c>
      <c r="AQ40" s="309">
        <v>-54269</v>
      </c>
      <c r="AR40" s="310">
        <v>-1.2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2" t="s">
        <v>301</v>
      </c>
      <c r="AL41" s="1173"/>
      <c r="AM41" s="1173"/>
      <c r="AN41" s="1174"/>
      <c r="AO41" s="308">
        <v>1363930</v>
      </c>
      <c r="AP41" s="308">
        <v>26148</v>
      </c>
      <c r="AQ41" s="309">
        <v>22106</v>
      </c>
      <c r="AR41" s="310">
        <v>18.3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1" t="s">
        <v>522</v>
      </c>
      <c r="AN49" s="1163" t="s">
        <v>556</v>
      </c>
      <c r="AO49" s="1164"/>
      <c r="AP49" s="1164"/>
      <c r="AQ49" s="1164"/>
      <c r="AR49" s="1165"/>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2"/>
      <c r="AN50" s="324" t="s">
        <v>557</v>
      </c>
      <c r="AO50" s="325" t="s">
        <v>558</v>
      </c>
      <c r="AP50" s="326" t="s">
        <v>559</v>
      </c>
      <c r="AQ50" s="327" t="s">
        <v>560</v>
      </c>
      <c r="AR50" s="328" t="s">
        <v>561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562</v>
      </c>
      <c r="AL51" s="321"/>
      <c r="AM51" s="329">
        <v>5723114</v>
      </c>
      <c r="AN51" s="330">
        <v>103958</v>
      </c>
      <c r="AO51" s="331">
        <v>-11.2</v>
      </c>
      <c r="AP51" s="332">
        <v>79245</v>
      </c>
      <c r="AQ51" s="333">
        <v>26.4</v>
      </c>
      <c r="AR51" s="334">
        <v>-37.6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563</v>
      </c>
      <c r="AM52" s="337">
        <v>2489637</v>
      </c>
      <c r="AN52" s="338">
        <v>45223</v>
      </c>
      <c r="AO52" s="339">
        <v>4.5999999999999996</v>
      </c>
      <c r="AP52" s="340">
        <v>40378</v>
      </c>
      <c r="AQ52" s="341">
        <v>26.3</v>
      </c>
      <c r="AR52" s="342">
        <v>-21.7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564</v>
      </c>
      <c r="AL53" s="321"/>
      <c r="AM53" s="329">
        <v>4335906</v>
      </c>
      <c r="AN53" s="330">
        <v>79922</v>
      </c>
      <c r="AO53" s="331">
        <v>-23.1</v>
      </c>
      <c r="AP53" s="332">
        <v>71604</v>
      </c>
      <c r="AQ53" s="333">
        <v>-9.6</v>
      </c>
      <c r="AR53" s="334">
        <v>-13.5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563</v>
      </c>
      <c r="AM54" s="337">
        <v>1939620</v>
      </c>
      <c r="AN54" s="338">
        <v>35752</v>
      </c>
      <c r="AO54" s="339">
        <v>-20.9</v>
      </c>
      <c r="AP54" s="340">
        <v>45121</v>
      </c>
      <c r="AQ54" s="341">
        <v>11.7</v>
      </c>
      <c r="AR54" s="342">
        <v>-32.6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565</v>
      </c>
      <c r="AL55" s="321"/>
      <c r="AM55" s="329">
        <v>4162425</v>
      </c>
      <c r="AN55" s="330">
        <v>77579</v>
      </c>
      <c r="AO55" s="331">
        <v>-2.9</v>
      </c>
      <c r="AP55" s="332">
        <v>67009</v>
      </c>
      <c r="AQ55" s="333">
        <v>-6.4</v>
      </c>
      <c r="AR55" s="334">
        <v>3.5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563</v>
      </c>
      <c r="AM56" s="337">
        <v>1919267</v>
      </c>
      <c r="AN56" s="338">
        <v>35771</v>
      </c>
      <c r="AO56" s="339">
        <v>0.1</v>
      </c>
      <c r="AP56" s="340">
        <v>43028</v>
      </c>
      <c r="AQ56" s="341">
        <v>-4.5999999999999996</v>
      </c>
      <c r="AR56" s="342">
        <v>4.7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566</v>
      </c>
      <c r="AL57" s="321"/>
      <c r="AM57" s="329">
        <v>5145428</v>
      </c>
      <c r="AN57" s="330">
        <v>97282</v>
      </c>
      <c r="AO57" s="331">
        <v>25.4</v>
      </c>
      <c r="AP57" s="332">
        <v>71871</v>
      </c>
      <c r="AQ57" s="333">
        <v>7.3</v>
      </c>
      <c r="AR57" s="334">
        <v>18.100000000000001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563</v>
      </c>
      <c r="AM58" s="337">
        <v>1769642</v>
      </c>
      <c r="AN58" s="338">
        <v>33458</v>
      </c>
      <c r="AO58" s="339">
        <v>-6.5</v>
      </c>
      <c r="AP58" s="340">
        <v>38232</v>
      </c>
      <c r="AQ58" s="341">
        <v>-11.1</v>
      </c>
      <c r="AR58" s="342">
        <v>4.5999999999999996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567</v>
      </c>
      <c r="AL59" s="321"/>
      <c r="AM59" s="329">
        <v>3266406</v>
      </c>
      <c r="AN59" s="330">
        <v>62620</v>
      </c>
      <c r="AO59" s="331">
        <v>-35.6</v>
      </c>
      <c r="AP59" s="332">
        <v>71807</v>
      </c>
      <c r="AQ59" s="333">
        <v>-0.1</v>
      </c>
      <c r="AR59" s="334">
        <v>-35.5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563</v>
      </c>
      <c r="AM60" s="337">
        <v>1525085</v>
      </c>
      <c r="AN60" s="338">
        <v>29237</v>
      </c>
      <c r="AO60" s="339">
        <v>-12.6</v>
      </c>
      <c r="AP60" s="340">
        <v>37333</v>
      </c>
      <c r="AQ60" s="341">
        <v>-2.4</v>
      </c>
      <c r="AR60" s="342">
        <v>-10.199999999999999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568</v>
      </c>
      <c r="AL61" s="343"/>
      <c r="AM61" s="344">
        <v>4526656</v>
      </c>
      <c r="AN61" s="345">
        <v>84272</v>
      </c>
      <c r="AO61" s="346">
        <v>-9.5</v>
      </c>
      <c r="AP61" s="347">
        <v>72307</v>
      </c>
      <c r="AQ61" s="348">
        <v>3.5</v>
      </c>
      <c r="AR61" s="334">
        <v>-13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563</v>
      </c>
      <c r="AM62" s="337">
        <v>1928650</v>
      </c>
      <c r="AN62" s="338">
        <v>35888</v>
      </c>
      <c r="AO62" s="339">
        <v>-7.1</v>
      </c>
      <c r="AP62" s="340">
        <v>40818</v>
      </c>
      <c r="AQ62" s="341">
        <v>4</v>
      </c>
      <c r="AR62" s="342">
        <v>-11.1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sr0+YNByv8LydAaXae6r1jmAPcfvRuZhzb8Wvj8GrhGZkWjE/cUnMlUeG+oQwTQnfcnw0zla8m4k9zOxLhTKIg==" saltValue="Xhkzd1uRlaLP7QQEKjEH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570</v>
      </c>
    </row>
    <row r="121" spans="125:125" ht="13.5" hidden="1" customHeight="1" x14ac:dyDescent="0.2">
      <c r="DU121" s="255"/>
    </row>
  </sheetData>
  <sheetProtection algorithmName="SHA-512" hashValue="3B1+DriLSwcaFPBkoXEQWnPvPjRRs12MiUEaep0RWB8DeqlkXbVMuAz/Nyryfry4haUB5m19AexXaMLhJ7V/SA==" saltValue="AIAFyru6NIdJmll7lMmm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571</v>
      </c>
    </row>
  </sheetData>
  <sheetProtection algorithmName="SHA-512" hashValue="hqs1mH62e/aw4bpBfyhKnyO75jL6ZLCxRT2m6HetaXFHI+WKiYaYF/HishY5wRdtRT9LDVDpTW1AxRMU7qw6cg==" saltValue="Xf+lT07NrSG5v0TALx/3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175" t="s">
        <v>3</v>
      </c>
      <c r="D47" s="1175"/>
      <c r="E47" s="1176"/>
      <c r="F47" s="11">
        <v>22.38</v>
      </c>
      <c r="G47" s="12">
        <v>17.850000000000001</v>
      </c>
      <c r="H47" s="12">
        <v>13.94</v>
      </c>
      <c r="I47" s="12">
        <v>18.37</v>
      </c>
      <c r="J47" s="13">
        <v>19.920000000000002</v>
      </c>
    </row>
    <row r="48" spans="2:10" ht="57.75" customHeight="1" x14ac:dyDescent="0.2">
      <c r="B48" s="14"/>
      <c r="C48" s="1177" t="s">
        <v>4</v>
      </c>
      <c r="D48" s="1177"/>
      <c r="E48" s="1178"/>
      <c r="F48" s="15">
        <v>8.19</v>
      </c>
      <c r="G48" s="16">
        <v>8.8800000000000008</v>
      </c>
      <c r="H48" s="16">
        <v>9.76</v>
      </c>
      <c r="I48" s="16">
        <v>12.19</v>
      </c>
      <c r="J48" s="17">
        <v>10</v>
      </c>
    </row>
    <row r="49" spans="2:10" ht="57.75" customHeight="1" thickBot="1" x14ac:dyDescent="0.25">
      <c r="B49" s="18"/>
      <c r="C49" s="1179" t="s">
        <v>5</v>
      </c>
      <c r="D49" s="1179"/>
      <c r="E49" s="1180"/>
      <c r="F49" s="19">
        <v>1.57</v>
      </c>
      <c r="G49" s="20" t="s">
        <v>577</v>
      </c>
      <c r="H49" s="20" t="s">
        <v>578</v>
      </c>
      <c r="I49" s="20">
        <v>7.59</v>
      </c>
      <c r="J49" s="21" t="s">
        <v>579</v>
      </c>
    </row>
    <row r="50" spans="2:10" ht="13.2" x14ac:dyDescent="0.2"/>
  </sheetData>
  <sheetProtection algorithmName="SHA-512" hashValue="Tbv43pyxhb20O1VHKtXWbTEYldTGzEI0DBnRP4Tph66Ic0fSu8WwgCPWaMCPtr8D8qeszgO4lrKTk19lmFNBHQ==" saltValue="BsMlISnnL5m/TjAMRROb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2024-03-18T01:43:31Z</cp:lastPrinted>
  <dcterms:created xsi:type="dcterms:W3CDTF">2024-02-05T00:11:05Z</dcterms:created>
  <dcterms:modified xsi:type="dcterms:W3CDTF">2024-09-24T04:19:12Z</dcterms:modified>
  <cp:category/>
</cp:coreProperties>
</file>