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1\財務部\財政課\02財務係\D財務\00総括\07財政統計\【財政状況資料集】\R4財政状況資料集\R6.8.21　【0906〆】令和４年度財政状況資料集の作成について（2回目）\04_提出\"/>
    </mc:Choice>
  </mc:AlternateContent>
  <bookViews>
    <workbookView xWindow="0" yWindow="0" windowWidth="20490" windowHeight="745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 r="BE34" i="10"/>
  <c r="CO34" i="10" s="1"/>
  <c r="CO35" i="10" s="1"/>
  <c r="CO36" i="10" s="1"/>
  <c r="CO37" i="10" s="1"/>
  <c r="CO38" i="10" s="1"/>
  <c r="CO39" i="10" s="1"/>
</calcChain>
</file>

<file path=xl/sharedStrings.xml><?xml version="1.0" encoding="utf-8"?>
<sst xmlns="http://schemas.openxmlformats.org/spreadsheetml/2006/main" count="1079" uniqueCount="608">
  <si>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</si>
  <si>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</si>
  <si>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</si>
  <si>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</si>
  <si>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</si>
  <si>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</si>
  <si>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</si>
  <si>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</si>
  <si>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</si>
  <si>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</si>
  <si>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</si>
  <si>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</si>
  <si>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</si>
  <si>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</si>
  <si>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</si>
  <si>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</si>
  <si>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</si>
  <si>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</si>
  <si>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</si>
  <si>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</si>
  <si>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</si>
  <si>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</si>
  <si>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</si>
  <si>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</si>
  <si>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</si>
  <si>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</si>
  <si>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</si>
  <si>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</si>
  <si>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</si>
  <si>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</si>
  <si>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</si>
  <si>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</si>
  <si>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</si>
  <si>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</si>
  <si>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</si>
  <si>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</si>
  <si>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</si>
  <si>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</si>
  <si>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</si>
  <si>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</si>
  <si>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</si>
  <si>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</si>
  <si>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</si>
  <si>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</si>
  <si>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</si>
  <si>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</si>
  <si>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</si>
  <si>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</si>
  <si>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</si>
  <si>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</si>
  <si>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</si>
  <si>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</si>
  <si>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</si>
  <si>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</si>
  <si>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</si>
  <si>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</si>
  <si>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</si>
  <si>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</si>
  <si>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</si>
  <si>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</si>
  <si>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</si>
  <si>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</si>
  <si>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</si>
  <si>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</si>
  <si>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</si>
  <si>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</si>
  <si>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</si>
  <si>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</si>
  <si>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</si>
  <si>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</si>
  <si>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</si>
  <si>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</si>
  <si>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</si>
  <si>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</si>
  <si>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</si>
  <si>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</si>
  <si>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</si>
  <si>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</si>
  <si>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</si>
  <si>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</si>
  <si>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</si>
  <si>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</si>
  <si>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</si>
  <si>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</si>
  <si>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</si>
  <si>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</si>
  <si>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</si>
  <si>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</si>
  <si>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</si>
  <si>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</si>
  <si>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</si>
  <si>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</si>
  <si>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</si>
  <si>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</si>
  <si>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</si>
  <si>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</si>
  <si>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</si>
  <si>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</si>
  <si>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</si>
  <si>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</si>
  <si>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須賀川市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</si>
  <si>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</si>
  <si>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</si>
  <si>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</si>
  <si>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</si>
  <si>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</si>
  <si>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</si>
  <si>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</si>
  <si>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</si>
  <si>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</si>
  <si>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</si>
  <si>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</si>
  <si>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</si>
  <si>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</si>
  <si>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</si>
  <si>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</si>
  <si>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</si>
  <si>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</si>
  <si>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</si>
  <si>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</si>
  <si>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</si>
  <si>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</si>
  <si>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</si>
  <si>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</si>
  <si>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</si>
  <si>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</si>
  <si>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</si>
  <si>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</si>
  <si>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</si>
  <si>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</si>
  <si>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</si>
  <si>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</si>
  <si>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</si>
  <si>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</si>
  <si>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</si>
  <si>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</si>
  <si>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</si>
  <si>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</si>
  <si>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</si>
  <si>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</si>
  <si>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</si>
  <si>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</si>
  <si>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</si>
  <si>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</si>
  <si>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</si>
  <si>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</si>
  <si>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</si>
  <si>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</si>
  <si>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</si>
  <si>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</si>
  <si>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</si>
  <si>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</si>
  <si>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</si>
  <si>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</si>
  <si>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</si>
  <si>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</si>
  <si>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</si>
  <si>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</si>
  <si>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</si>
  <si>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</si>
  <si>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</si>
  <si>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</si>
  <si>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</si>
  <si>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</si>
  <si>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</si>
  <si>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</si>
  <si>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</si>
  <si>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</si>
  <si>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</si>
  <si>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</si>
  <si>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</si>
  <si>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</si>
  <si>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</si>
  <si>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</si>
  <si>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</si>
  <si>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</si>
  <si>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</si>
  <si>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</si>
  <si>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</si>
  <si>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</si>
  <si>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</si>
  <si>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</si>
  <si>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</si>
  <si>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</si>
  <si>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</si>
  <si>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</si>
  <si>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</si>
  <si>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</si>
  <si>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</si>
  <si>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</si>
  <si>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</si>
  <si>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</si>
  <si>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</si>
  <si>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</si>
  <si>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</si>
  <si>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</si>
  <si>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</si>
  <si>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</si>
  <si>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</si>
  <si>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</si>
  <si>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</si>
  <si>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</si>
  <si>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</si>
  <si>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</si>
  <si>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</si>
  <si>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</si>
  <si>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</si>
  <si>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</si>
  <si>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</si>
  <si>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</si>
  <si>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</si>
  <si>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</si>
  <si>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</si>
  <si>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</si>
  <si>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</si>
  <si>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</si>
  <si>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福島県須賀川市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</si>
  <si>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</si>
  <si>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</si>
  <si>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</si>
  <si>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</si>
  <si>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</si>
  <si>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</si>
  <si>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</si>
  <si>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</si>
  <si>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</si>
  <si>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</si>
  <si>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</si>
  <si>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</si>
  <si>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</si>
  <si>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</si>
  <si>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</si>
  <si>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</si>
  <si>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</si>
  <si>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</si>
  <si>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</si>
  <si>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</si>
  <si>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</si>
  <si>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</si>
  <si>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</si>
  <si>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</si>
  <si>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</si>
  <si>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</si>
  <si>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</si>
  <si>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</si>
  <si>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</si>
  <si>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</si>
  <si>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</si>
  <si>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</si>
  <si>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</si>
  <si>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</si>
  <si>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</si>
  <si>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</si>
  <si>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</si>
  <si>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</si>
  <si>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</si>
  <si>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</si>
  <si>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</si>
  <si>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</si>
  <si>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</si>
  <si>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</si>
  <si>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</si>
  <si>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</si>
  <si>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</si>
  <si>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</si>
  <si>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</si>
  <si>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</si>
  <si>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</si>
  <si>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</si>
  <si>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</si>
  <si>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</si>
  <si>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</si>
  <si>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</si>
  <si>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</si>
  <si>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</si>
  <si>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</si>
  <si>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</si>
  <si>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</si>
  <si>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</si>
  <si>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</si>
  <si>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</si>
  <si>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</si>
  <si>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</si>
  <si>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</si>
  <si>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</si>
  <si>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</si>
  <si>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</si>
  <si>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</si>
  <si>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</si>
  <si>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</si>
  <si>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</si>
  <si>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</si>
  <si>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</si>
  <si>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</si>
  <si>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</si>
  <si>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</si>
  <si>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</si>
  <si>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</si>
  <si>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</si>
  <si>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</si>
  <si>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</si>
  <si>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</si>
  <si>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</si>
  <si>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</si>
  <si>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</si>
  <si>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</si>
  <si>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</si>
  <si>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</si>
  <si>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</si>
  <si>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</si>
  <si>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</si>
  <si>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</si>
  <si>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</si>
  <si>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</si>
  <si>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</si>
  <si>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</si>
  <si>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</si>
  <si>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</si>
  <si>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</si>
  <si>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</si>
  <si>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</si>
  <si>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</si>
  <si>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</si>
  <si>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</si>
  <si>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</si>
  <si>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</si>
  <si>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</si>
  <si>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</si>
  <si>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</si>
  <si>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</si>
  <si>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</si>
  <si>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</si>
  <si>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</si>
  <si>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</si>
  <si>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</si>
  <si>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</si>
  <si>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</si>
  <si>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</si>
  <si>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</si>
  <si>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</si>
  <si>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</si>
  <si>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</si>
  <si>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</si>
  <si>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</si>
  <si>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</si>
  <si>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</si>
  <si>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</si>
  <si>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</si>
  <si>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</si>
  <si>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</si>
  <si>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</si>
  <si>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</si>
  <si>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</si>
  <si>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</si>
  <si>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</si>
  <si>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</si>
  <si>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</si>
  <si>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</si>
  <si>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</si>
  <si>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</si>
  <si>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</si>
  <si>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</si>
  <si>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</si>
  <si>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</si>
  <si>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</si>
  <si>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</si>
  <si>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</si>
  <si>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</si>
  <si>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</si>
  <si>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福島県須賀川市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</si>
  <si>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</si>
  <si>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</si>
  <si>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</si>
  <si>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</si>
  <si>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</si>
  <si>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</si>
  <si>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</si>
  <si>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</si>
  <si>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</si>
  <si>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</si>
  <si>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</si>
  <si>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</si>
  <si>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</si>
  <si>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</si>
  <si>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</si>
  <si>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</si>
  <si>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</si>
  <si>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</si>
  <si>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</si>
  <si>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</si>
  <si>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</si>
  <si>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</si>
  <si>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</si>
  <si>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</si>
  <si>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</si>
  <si>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</si>
  <si>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</si>
  <si>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</si>
  <si>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</si>
  <si>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</si>
  <si>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</si>
  <si>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</si>
  <si>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</si>
  <si>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</si>
  <si>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</si>
  <si>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</si>
  <si>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</si>
  <si>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</si>
  <si>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</si>
  <si>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</si>
  <si>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特定地域戸別合併処理浄化槽整備事業特別会計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</si>
  <si>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</si>
  <si>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</si>
  <si>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</si>
  <si>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</si>
  <si>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</si>
  <si>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</si>
  <si>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</si>
  <si>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</si>
  <si>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</si>
  <si>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</si>
  <si>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</si>
  <si>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</si>
  <si>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</si>
  <si>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</si>
  <si>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</si>
  <si>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</si>
  <si>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</si>
  <si>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</si>
  <si>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</si>
  <si>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</si>
  <si>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</si>
  <si>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</si>
  <si>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</si>
  <si>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</si>
  <si>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</si>
  <si>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</si>
  <si>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</si>
  <si>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</si>
  <si>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</si>
  <si>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</si>
  <si>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</si>
  <si>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</si>
  <si>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</si>
  <si>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</si>
  <si>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</si>
  <si>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</si>
  <si>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</si>
  <si>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</si>
  <si>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</si>
  <si>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</si>
  <si>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</si>
  <si>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</si>
  <si>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</si>
  <si>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</si>
  <si>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</si>
  <si>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</si>
  <si>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</si>
  <si>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</si>
  <si>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</si>
  <si>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</si>
  <si>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</si>
  <si>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</si>
  <si>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</si>
  <si>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</si>
  <si>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</si>
  <si>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</si>
  <si>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</si>
  <si>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</si>
  <si>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</si>
  <si>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</si>
  <si>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</si>
  <si>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</si>
  <si>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</si>
  <si>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</si>
  <si>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</si>
  <si>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</si>
  <si>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</si>
  <si>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</si>
  <si>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</si>
  <si>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</si>
  <si>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</si>
  <si>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</si>
  <si>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</si>
  <si>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</si>
  <si>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</si>
  <si>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</si>
  <si>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</si>
  <si>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</si>
  <si>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</si>
  <si>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</si>
  <si>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</si>
  <si>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</si>
  <si>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</si>
  <si>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</si>
  <si>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</si>
  <si>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</si>
  <si>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</si>
  <si>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</si>
  <si>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</si>
  <si>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</si>
  <si>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</si>
  <si>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</si>
  <si>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</si>
  <si>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</si>
  <si>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</si>
  <si>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</si>
  <si>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</si>
  <si>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</si>
  <si>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</si>
  <si>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</si>
  <si>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</si>
  <si>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</si>
  <si>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</si>
  <si>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</si>
  <si>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</si>
  <si>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</si>
  <si>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</si>
  <si>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</si>
  <si>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</si>
  <si>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</si>
  <si>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</si>
  <si>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</si>
  <si>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</si>
  <si>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</si>
  <si>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</si>
  <si>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</si>
  <si>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</si>
  <si>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</si>
  <si>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</si>
  <si>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</si>
  <si>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</si>
  <si>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</si>
  <si>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</si>
  <si>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</si>
  <si>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</si>
  <si>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</si>
  <si>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</si>
  <si>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</si>
  <si>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</si>
  <si>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</si>
  <si>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</si>
  <si>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</si>
  <si>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</si>
  <si>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</si>
  <si>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</si>
  <si>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</si>
  <si>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</si>
  <si>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</si>
  <si>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</si>
  <si>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</si>
  <si>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</si>
  <si>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</si>
  <si>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</si>
  <si>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</si>
  <si>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</si>
  <si>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</si>
  <si>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8.65</t>
  </si>
  <si>
    <t>▲ 8.47</t>
  </si>
  <si>
    <t>▲ 1.06</t>
  </si>
  <si>
    <t>水道事業会計</t>
  </si>
  <si>
    <t>一般会計</t>
  </si>
  <si>
    <t>国民健康保険特別会計</t>
  </si>
  <si>
    <t>下水道事業会計</t>
  </si>
  <si>
    <t>介護保険特別会計</t>
  </si>
  <si>
    <t>後期高齢者医療特別会計</t>
  </si>
  <si>
    <t>市営墓地事業特別会計</t>
  </si>
  <si>
    <t>特定地域戸別合併処理浄化槽整備事業特別会計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</si>
  <si>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</si>
  <si>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</si>
  <si>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</si>
  <si>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</si>
  <si>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</si>
  <si>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</si>
  <si>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</si>
  <si>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</si>
  <si>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</si>
  <si>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郡山地方土地開発公社</t>
    <rPh sb="0" eb="4">
      <t>コオリヤマチホウ</t>
    </rPh>
    <rPh sb="4" eb="10">
      <t>トチカイハツコウシャ</t>
    </rPh>
    <phoneticPr fontId="2"/>
  </si>
  <si>
    <t>（株）福島エアポートサービス</t>
    <rPh sb="0" eb="3">
      <t>カブ</t>
    </rPh>
    <rPh sb="3" eb="5">
      <t>フクシマ</t>
    </rPh>
    <phoneticPr fontId="2"/>
  </si>
  <si>
    <t>（公財）ふくしま科学振興協会</t>
    <rPh sb="1" eb="3">
      <t>コウザイ</t>
    </rPh>
    <rPh sb="8" eb="10">
      <t>カガク</t>
    </rPh>
    <rPh sb="10" eb="14">
      <t>シンコウキョウカイ</t>
    </rPh>
    <phoneticPr fontId="2"/>
  </si>
  <si>
    <t>（公財）須賀川市農業公社</t>
    <rPh sb="1" eb="3">
      <t>コウザイ</t>
    </rPh>
    <rPh sb="4" eb="8">
      <t>スカガワシ</t>
    </rPh>
    <rPh sb="8" eb="12">
      <t>ノウギョウコウシャ</t>
    </rPh>
    <phoneticPr fontId="2"/>
  </si>
  <si>
    <t>（株）こぷろ須賀川</t>
    <rPh sb="0" eb="3">
      <t>カブ</t>
    </rPh>
    <rPh sb="6" eb="9">
      <t>スカガワ</t>
    </rPh>
    <phoneticPr fontId="2"/>
  </si>
  <si>
    <t>▲６</t>
    <phoneticPr fontId="2"/>
  </si>
  <si>
    <t>▲２</t>
    <phoneticPr fontId="2"/>
  </si>
  <si>
    <t>▲５</t>
    <phoneticPr fontId="2"/>
  </si>
  <si>
    <t>（公財）須賀川市スポーツ振興協会</t>
    <rPh sb="1" eb="3">
      <t>コウザイ</t>
    </rPh>
    <rPh sb="4" eb="7">
      <t>スカガワ</t>
    </rPh>
    <rPh sb="7" eb="8">
      <t>シ</t>
    </rPh>
    <rPh sb="12" eb="16">
      <t>シンコウキョウカイ</t>
    </rPh>
    <phoneticPr fontId="2"/>
  </si>
  <si>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</si>
  <si>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</si>
  <si>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</si>
  <si>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</si>
  <si>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</si>
  <si>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</si>
  <si>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</si>
  <si>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2">
      <t>フクシマ</t>
    </rPh>
    <rPh sb="2" eb="3">
      <t>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</si>
  <si>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須賀川地方広域消防組合（一般会計）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</si>
  <si>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須賀川地方保健環境組合（一般会計）</t>
    <rPh sb="0" eb="3">
      <t>スカガワ</t>
    </rPh>
    <rPh sb="3" eb="5">
      <t>チホウ</t>
    </rPh>
    <rPh sb="5" eb="7">
      <t>ホケン</t>
    </rPh>
    <rPh sb="7" eb="9">
      <t>カンキョウ</t>
    </rPh>
    <rPh sb="9" eb="11">
      <t>クミアイ</t>
    </rPh>
    <rPh sb="12" eb="14">
      <t>イッパン</t>
    </rPh>
    <rPh sb="14" eb="1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</si>
  <si>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</si>
  <si>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</si>
  <si>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</si>
  <si>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と比べて低い水準で推移しているものの、本市の公共施設は高度経済成長期から平成初期に整備されたものが多く、今後施設の老朽化が進むことで指標の上昇が見込まれる。また将来負担比率は毎年若干の変動はあるものの、やや増加傾向にあり類似団体平均に比べて極めて高い水準にある。
　各施設の更新に伴い地方債の現在高は増加しており、将来負担比率への影響が考えられることから、公共施設等総合計画や令和２年度に策定した公共施設等個別施設計画に基づき、計画的な施設の管理に取り組むとともに、公共施設等整備基金への積立など充当可能財源の確保にも努めていく。</t>
    <rPh sb="1" eb="12">
      <t>ユウケイコテイシサンゲンカショウキャクリツ</t>
    </rPh>
    <rPh sb="14" eb="20">
      <t>ルイジダンタイヘイキン</t>
    </rPh>
    <rPh sb="21" eb="22">
      <t>クラ</t>
    </rPh>
    <rPh sb="24" eb="25">
      <t>ヒク</t>
    </rPh>
    <rPh sb="26" eb="28">
      <t>スイジュン</t>
    </rPh>
    <rPh sb="29" eb="31">
      <t>スイイ</t>
    </rPh>
    <rPh sb="39" eb="41">
      <t>ホンシ</t>
    </rPh>
    <rPh sb="42" eb="46">
      <t>コウキョウシセツ</t>
    </rPh>
    <rPh sb="47" eb="54">
      <t>コウドケイザイセイチョウキ</t>
    </rPh>
    <rPh sb="56" eb="60">
      <t>ヘイセイショキ</t>
    </rPh>
    <rPh sb="61" eb="63">
      <t>セイビ</t>
    </rPh>
    <rPh sb="69" eb="70">
      <t>オオ</t>
    </rPh>
    <rPh sb="72" eb="76">
      <t>コンゴシセツ</t>
    </rPh>
    <rPh sb="77" eb="80">
      <t>ロウキュウカ</t>
    </rPh>
    <rPh sb="81" eb="82">
      <t>スス</t>
    </rPh>
    <rPh sb="86" eb="88">
      <t>シヒョウ</t>
    </rPh>
    <rPh sb="89" eb="91">
      <t>ジョウショウ</t>
    </rPh>
    <rPh sb="92" eb="94">
      <t>ミコ</t>
    </rPh>
    <rPh sb="100" eb="106">
      <t>ショウライフタンヒリツ</t>
    </rPh>
    <rPh sb="107" eb="109">
      <t>マイトシ</t>
    </rPh>
    <rPh sb="109" eb="111">
      <t>ジャッカン</t>
    </rPh>
    <rPh sb="112" eb="114">
      <t>ヘンドウ</t>
    </rPh>
    <rPh sb="123" eb="127">
      <t>ゾウカケイコウ</t>
    </rPh>
    <rPh sb="130" eb="136">
      <t>ルイジダンタイヘイキン</t>
    </rPh>
    <rPh sb="137" eb="138">
      <t>クラ</t>
    </rPh>
    <rPh sb="140" eb="141">
      <t>キワ</t>
    </rPh>
    <rPh sb="143" eb="144">
      <t>タカ</t>
    </rPh>
    <rPh sb="145" eb="147">
      <t>スイジュン</t>
    </rPh>
    <rPh sb="153" eb="154">
      <t>カク</t>
    </rPh>
    <rPh sb="154" eb="156">
      <t>シセツ</t>
    </rPh>
    <rPh sb="157" eb="159">
      <t>コウシン</t>
    </rPh>
    <rPh sb="160" eb="161">
      <t>トモナ</t>
    </rPh>
    <rPh sb="162" eb="165">
      <t>チホウサイ</t>
    </rPh>
    <rPh sb="166" eb="169">
      <t>ゲンザイダカ</t>
    </rPh>
    <rPh sb="170" eb="172">
      <t>ゾウカ</t>
    </rPh>
    <rPh sb="177" eb="183">
      <t>ショウライフタンヒリツ</t>
    </rPh>
    <rPh sb="185" eb="187">
      <t>エイキョウ</t>
    </rPh>
    <rPh sb="188" eb="189">
      <t>カンガ</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</si>
  <si>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</si>
  <si>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</si>
  <si>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</si>
  <si>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</si>
  <si>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</si>
  <si>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</si>
  <si>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3.1ポイント低下した。3ヵ年平均は、令和３年度算定比率までは令和元年度の茶畑地区産業拠点整備事業に係る買戻しにより一時的に上昇していたが、令和４年度算定比率では令和元年度分が算定外となったため、低下した。単年度は令和３年度と同程度である。
　将来負担比率は1.8ポイント低下した。これは下水道事業等に要する経費の企業債残高が減少したこと等により、公営企業債繰入見込額が低下したためである。
　ただし、将来負担比率においては、類似団体平均を大きく上回っており、市債残高が増加傾向にあるとともに、これまでに借入れを行った市債の元金償還が順次始まることで、将来的には比率の更なる上昇が見込まれることから、市債の借入れにあたっては交付税措置のある起債を厳選し、実用的な公債費負担を極力抑制すること健全な指標の維持に努める。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</si>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</sst>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2A2B-465C-B6B2-5A1C5FD885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103901</c:v>
                </c:pt>
                <c:pt idx="1">
                  <c:v>85055</c:v>
                </c:pt>
                <c:pt idx="2">
                  <c:v>94386</c:v>
                </c:pt>
                <c:pt idx="3">
                  <c:v>51172</c:v>
                </c:pt>
                <c:pt idx="4">
                  <c:v>45243</c:v>
                </c:pt>
              </c:numCache>
            </c:numRef>
          </c:val>
          <c:smooth val="0"/>
          <c:extLst>
            <c:ext xmlns:c16="http://schemas.microsoft.com/office/drawing/2014/chart" uri="{C3380CC4-5D6E-409C-BE32-E72D297353CC}">
              <c16:uniqueId val="{00000001-2A2B-465C-B6B2-5A1C5FD885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7.37</c:v>
                </c:pt>
                <c:pt idx="1">
                  <c:v>8</c:v>
                </c:pt>
                <c:pt idx="2">
                  <c:v>2.81</c:v>
                </c:pt>
                <c:pt idx="3">
                  <c:v>4.43</c:v>
                </c:pt>
                <c:pt idx="4">
                  <c:v>5.81</c:v>
                </c:pt>
              </c:numCache>
            </c:numRef>
          </c:val>
          <c:extLst>
            <c:ext xmlns:c16="http://schemas.microsoft.com/office/drawing/2014/chart" uri="{C3380CC4-5D6E-409C-BE32-E72D297353CC}">
              <c16:uniqueId val="{00000000-1E99-486C-9497-5BB370156A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25.18</c:v>
                </c:pt>
                <c:pt idx="1">
                  <c:v>15.7</c:v>
                </c:pt>
                <c:pt idx="2">
                  <c:v>11.59</c:v>
                </c:pt>
                <c:pt idx="3">
                  <c:v>8.31</c:v>
                </c:pt>
                <c:pt idx="4">
                  <c:v>8.0299999999999994</c:v>
                </c:pt>
              </c:numCache>
            </c:numRef>
          </c:val>
          <c:extLst>
            <c:ext xmlns:c16="http://schemas.microsoft.com/office/drawing/2014/chart" uri="{C3380CC4-5D6E-409C-BE32-E72D297353CC}">
              <c16:uniqueId val="{00000001-1E99-486C-9497-5BB370156A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7.54</c:v>
                </c:pt>
                <c:pt idx="1">
                  <c:v>-8.65</c:v>
                </c:pt>
                <c:pt idx="2">
                  <c:v>-8.4700000000000006</c:v>
                </c:pt>
                <c:pt idx="3">
                  <c:v>-1.06</c:v>
                </c:pt>
                <c:pt idx="4">
                  <c:v>0.77</c:v>
                </c:pt>
              </c:numCache>
            </c:numRef>
          </c:val>
          <c:smooth val="0"/>
          <c:extLst>
            <c:ext xmlns:c16="http://schemas.microsoft.com/office/drawing/2014/chart" uri="{C3380CC4-5D6E-409C-BE32-E72D297353CC}">
              <c16:uniqueId val="{00000002-1E99-486C-9497-5BB370156A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1.1399999999999999</c:v>
                </c:pt>
                <c:pt idx="4">
                  <c:v>0</c:v>
                </c:pt>
                <c:pt idx="5">
                  <c:v>0</c:v>
                </c:pt>
                <c:pt idx="6">
                  <c:v>0</c:v>
                </c:pt>
                <c:pt idx="7">
                  <c:v>0</c:v>
                </c:pt>
                <c:pt idx="8">
                  <c:v>0</c:v>
                </c:pt>
                <c:pt idx="9">
                  <c:v>0</c:v>
                </c:pt>
              </c:numCache>
            </c:numRef>
          </c:val>
          <c:extLst>
            <c:ext xmlns:c16="http://schemas.microsoft.com/office/drawing/2014/chart" uri="{C3380CC4-5D6E-409C-BE32-E72D297353CC}">
              <c16:uniqueId val="{00000000-B9B2-487D-BFF2-4C7F45A1D8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B2-487D-BFF2-4C7F45A1D849}"/>
            </c:ext>
          </c:extLst>
        </c:ser>
        <c:ser>
          <c:idx val="2"/>
          <c:order val="2"/>
          <c:tx>
            <c:strRef>
              <c:f>データシート!$A$29</c:f>
              <c:strCache>
                <c:ptCount val="1"/>
                <c:pt idx="0">
                  <c:v>特定地域戸別合併処理浄化槽整備事業特別会計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9B2-487D-BFF2-4C7F45A1D849}"/>
            </c:ext>
          </c:extLst>
        </c:ser>
        <c:ser>
          <c:idx val="3"/>
          <c:order val="3"/>
          <c:tx>
            <c:strRef>
              <c:f>データシート!$A$30</c:f>
              <c:strCache>
                <c:ptCount val="1"/>
                <c:pt idx="0">
                  <c:v>市営墓地事業特別会計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9B2-487D-BFF2-4C7F45A1D84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4-B9B2-487D-BFF2-4C7F45A1D84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0.73</c:v>
                </c:pt>
                <c:pt idx="2">
                  <c:v>#N/A</c:v>
                </c:pt>
                <c:pt idx="3">
                  <c:v>0.28000000000000003</c:v>
                </c:pt>
                <c:pt idx="4">
                  <c:v>#N/A</c:v>
                </c:pt>
                <c:pt idx="5">
                  <c:v>0.84</c:v>
                </c:pt>
                <c:pt idx="6">
                  <c:v>#N/A</c:v>
                </c:pt>
                <c:pt idx="7">
                  <c:v>0.74</c:v>
                </c:pt>
                <c:pt idx="8">
                  <c:v>#N/A</c:v>
                </c:pt>
                <c:pt idx="9">
                  <c:v>1.21</c:v>
                </c:pt>
              </c:numCache>
            </c:numRef>
          </c:val>
          <c:extLst>
            <c:ext xmlns:c16="http://schemas.microsoft.com/office/drawing/2014/chart" uri="{C3380CC4-5D6E-409C-BE32-E72D297353CC}">
              <c16:uniqueId val="{00000005-B9B2-487D-BFF2-4C7F45A1D84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0.82</c:v>
                </c:pt>
                <c:pt idx="6">
                  <c:v>#N/A</c:v>
                </c:pt>
                <c:pt idx="7">
                  <c:v>1.73</c:v>
                </c:pt>
                <c:pt idx="8">
                  <c:v>#N/A</c:v>
                </c:pt>
                <c:pt idx="9">
                  <c:v>1.35</c:v>
                </c:pt>
              </c:numCache>
            </c:numRef>
          </c:val>
          <c:extLst>
            <c:ext xmlns:c16="http://schemas.microsoft.com/office/drawing/2014/chart" uri="{C3380CC4-5D6E-409C-BE32-E72D297353CC}">
              <c16:uniqueId val="{00000006-B9B2-487D-BFF2-4C7F45A1D84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3.24</c:v>
                </c:pt>
                <c:pt idx="2">
                  <c:v>#N/A</c:v>
                </c:pt>
                <c:pt idx="3">
                  <c:v>3.79</c:v>
                </c:pt>
                <c:pt idx="4">
                  <c:v>#N/A</c:v>
                </c:pt>
                <c:pt idx="5">
                  <c:v>3.89</c:v>
                </c:pt>
                <c:pt idx="6">
                  <c:v>#N/A</c:v>
                </c:pt>
                <c:pt idx="7">
                  <c:v>3.06</c:v>
                </c:pt>
                <c:pt idx="8">
                  <c:v>#N/A</c:v>
                </c:pt>
                <c:pt idx="9">
                  <c:v>2.56</c:v>
                </c:pt>
              </c:numCache>
            </c:numRef>
          </c:val>
          <c:extLst>
            <c:ext xmlns:c16="http://schemas.microsoft.com/office/drawing/2014/chart" uri="{C3380CC4-5D6E-409C-BE32-E72D297353CC}">
              <c16:uniqueId val="{00000007-B9B2-487D-BFF2-4C7F45A1D84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7.52</c:v>
                </c:pt>
                <c:pt idx="2">
                  <c:v>#N/A</c:v>
                </c:pt>
                <c:pt idx="3">
                  <c:v>8.1300000000000008</c:v>
                </c:pt>
                <c:pt idx="4">
                  <c:v>#N/A</c:v>
                </c:pt>
                <c:pt idx="5">
                  <c:v>2.93</c:v>
                </c:pt>
                <c:pt idx="6">
                  <c:v>#N/A</c:v>
                </c:pt>
                <c:pt idx="7">
                  <c:v>4.55</c:v>
                </c:pt>
                <c:pt idx="8">
                  <c:v>#N/A</c:v>
                </c:pt>
                <c:pt idx="9">
                  <c:v>5.95</c:v>
                </c:pt>
              </c:numCache>
            </c:numRef>
          </c:val>
          <c:extLst>
            <c:ext xmlns:c16="http://schemas.microsoft.com/office/drawing/2014/chart" uri="{C3380CC4-5D6E-409C-BE32-E72D297353CC}">
              <c16:uniqueId val="{00000008-B9B2-487D-BFF2-4C7F45A1D84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11.12</c:v>
                </c:pt>
                <c:pt idx="2">
                  <c:v>#N/A</c:v>
                </c:pt>
                <c:pt idx="3">
                  <c:v>11.79</c:v>
                </c:pt>
                <c:pt idx="4">
                  <c:v>#N/A</c:v>
                </c:pt>
                <c:pt idx="5">
                  <c:v>12.38</c:v>
                </c:pt>
                <c:pt idx="6">
                  <c:v>#N/A</c:v>
                </c:pt>
                <c:pt idx="7">
                  <c:v>11.91</c:v>
                </c:pt>
                <c:pt idx="8">
                  <c:v>#N/A</c:v>
                </c:pt>
                <c:pt idx="9">
                  <c:v>12.5</c:v>
                </c:pt>
              </c:numCache>
            </c:numRef>
          </c:val>
          <c:extLst>
            <c:ext xmlns:c16="http://schemas.microsoft.com/office/drawing/2014/chart" uri="{C3380CC4-5D6E-409C-BE32-E72D297353CC}">
              <c16:uniqueId val="{00000009-B9B2-487D-BFF2-4C7F45A1D8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3225</c:v>
                </c:pt>
                <c:pt idx="5">
                  <c:v>3273</c:v>
                </c:pt>
                <c:pt idx="8">
                  <c:v>3296</c:v>
                </c:pt>
                <c:pt idx="11">
                  <c:v>3325</c:v>
                </c:pt>
                <c:pt idx="14">
                  <c:v>3430</c:v>
                </c:pt>
              </c:numCache>
            </c:numRef>
          </c:val>
          <c:extLst>
            <c:ext xmlns:c16="http://schemas.microsoft.com/office/drawing/2014/chart" uri="{C3380CC4-5D6E-409C-BE32-E72D297353CC}">
              <c16:uniqueId val="{00000000-F084-482F-9028-EC2964247A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84-482F-9028-EC2964247A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c:v>
                </c:pt>
                <c:pt idx="3">
                  <c:v>1280</c:v>
                </c:pt>
                <c:pt idx="6">
                  <c:v>9</c:v>
                </c:pt>
                <c:pt idx="9">
                  <c:v>23</c:v>
                </c:pt>
                <c:pt idx="12">
                  <c:v>23</c:v>
                </c:pt>
              </c:numCache>
            </c:numRef>
          </c:val>
          <c:extLst>
            <c:ext xmlns:c16="http://schemas.microsoft.com/office/drawing/2014/chart" uri="{C3380CC4-5D6E-409C-BE32-E72D297353CC}">
              <c16:uniqueId val="{00000002-F084-482F-9028-EC2964247A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214</c:v>
                </c:pt>
                <c:pt idx="3">
                  <c:v>205</c:v>
                </c:pt>
                <c:pt idx="6">
                  <c:v>222</c:v>
                </c:pt>
                <c:pt idx="9">
                  <c:v>220</c:v>
                </c:pt>
                <c:pt idx="12">
                  <c:v>277</c:v>
                </c:pt>
              </c:numCache>
            </c:numRef>
          </c:val>
          <c:extLst>
            <c:ext xmlns:c16="http://schemas.microsoft.com/office/drawing/2014/chart" uri="{C3380CC4-5D6E-409C-BE32-E72D297353CC}">
              <c16:uniqueId val="{00000003-F084-482F-9028-EC2964247A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962</c:v>
                </c:pt>
                <c:pt idx="3">
                  <c:v>1056</c:v>
                </c:pt>
                <c:pt idx="6">
                  <c:v>881</c:v>
                </c:pt>
                <c:pt idx="9">
                  <c:v>864</c:v>
                </c:pt>
                <c:pt idx="12">
                  <c:v>743</c:v>
                </c:pt>
              </c:numCache>
            </c:numRef>
          </c:val>
          <c:extLst>
            <c:ext xmlns:c16="http://schemas.microsoft.com/office/drawing/2014/chart" uri="{C3380CC4-5D6E-409C-BE32-E72D297353CC}">
              <c16:uniqueId val="{00000004-F084-482F-9028-EC2964247A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84-482F-9028-EC2964247A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84-482F-9028-EC2964247A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2923</c:v>
                </c:pt>
                <c:pt idx="3">
                  <c:v>3053</c:v>
                </c:pt>
                <c:pt idx="6">
                  <c:v>3082</c:v>
                </c:pt>
                <c:pt idx="9">
                  <c:v>3128</c:v>
                </c:pt>
                <c:pt idx="12">
                  <c:v>3221</c:v>
                </c:pt>
              </c:numCache>
            </c:numRef>
          </c:val>
          <c:extLst>
            <c:ext xmlns:c16="http://schemas.microsoft.com/office/drawing/2014/chart" uri="{C3380CC4-5D6E-409C-BE32-E72D297353CC}">
              <c16:uniqueId val="{00000007-F084-482F-9028-EC2964247A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885</c:v>
                </c:pt>
                <c:pt idx="2">
                  <c:v>#N/A</c:v>
                </c:pt>
                <c:pt idx="3">
                  <c:v>#N/A</c:v>
                </c:pt>
                <c:pt idx="4">
                  <c:v>2321</c:v>
                </c:pt>
                <c:pt idx="5">
                  <c:v>#N/A</c:v>
                </c:pt>
                <c:pt idx="6">
                  <c:v>#N/A</c:v>
                </c:pt>
                <c:pt idx="7">
                  <c:v>898</c:v>
                </c:pt>
                <c:pt idx="8">
                  <c:v>#N/A</c:v>
                </c:pt>
                <c:pt idx="9">
                  <c:v>#N/A</c:v>
                </c:pt>
                <c:pt idx="10">
                  <c:v>910</c:v>
                </c:pt>
                <c:pt idx="11">
                  <c:v>#N/A</c:v>
                </c:pt>
                <c:pt idx="12">
                  <c:v>#N/A</c:v>
                </c:pt>
                <c:pt idx="13">
                  <c:v>834</c:v>
                </c:pt>
                <c:pt idx="14">
                  <c:v>#N/A</c:v>
                </c:pt>
              </c:numCache>
            </c:numRef>
          </c:val>
          <c:smooth val="0"/>
          <c:extLst>
            <c:ext xmlns:c16="http://schemas.microsoft.com/office/drawing/2014/chart" uri="{C3380CC4-5D6E-409C-BE32-E72D297353CC}">
              <c16:uniqueId val="{00000008-F084-482F-9028-EC2964247A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38149</c:v>
                </c:pt>
                <c:pt idx="5">
                  <c:v>38198</c:v>
                </c:pt>
                <c:pt idx="8">
                  <c:v>39759</c:v>
                </c:pt>
                <c:pt idx="11">
                  <c:v>39124</c:v>
                </c:pt>
                <c:pt idx="14">
                  <c:v>37871</c:v>
                </c:pt>
              </c:numCache>
            </c:numRef>
          </c:val>
          <c:extLst>
            <c:ext xmlns:c16="http://schemas.microsoft.com/office/drawing/2014/chart" uri="{C3380CC4-5D6E-409C-BE32-E72D297353CC}">
              <c16:uniqueId val="{00000000-5BBF-4746-AEA1-22A3D32FAD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5715</c:v>
                </c:pt>
                <c:pt idx="5">
                  <c:v>5712</c:v>
                </c:pt>
                <c:pt idx="8">
                  <c:v>5763</c:v>
                </c:pt>
                <c:pt idx="11">
                  <c:v>5657</c:v>
                </c:pt>
                <c:pt idx="14">
                  <c:v>6177</c:v>
                </c:pt>
              </c:numCache>
            </c:numRef>
          </c:val>
          <c:extLst>
            <c:ext xmlns:c16="http://schemas.microsoft.com/office/drawing/2014/chart" uri="{C3380CC4-5D6E-409C-BE32-E72D297353CC}">
              <c16:uniqueId val="{00000001-5BBF-4746-AEA1-22A3D32FAD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8955</c:v>
                </c:pt>
                <c:pt idx="5">
                  <c:v>5891</c:v>
                </c:pt>
                <c:pt idx="8">
                  <c:v>4998</c:v>
                </c:pt>
                <c:pt idx="11">
                  <c:v>5073</c:v>
                </c:pt>
                <c:pt idx="14">
                  <c:v>4664</c:v>
                </c:pt>
              </c:numCache>
            </c:numRef>
          </c:val>
          <c:extLst>
            <c:ext xmlns:c16="http://schemas.microsoft.com/office/drawing/2014/chart" uri="{C3380CC4-5D6E-409C-BE32-E72D297353CC}">
              <c16:uniqueId val="{00000002-5BBF-4746-AEA1-22A3D32FAD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BF-4746-AEA1-22A3D32FAD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BF-4746-AEA1-22A3D32FAD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BF-4746-AEA1-22A3D32FAD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4034</c:v>
                </c:pt>
                <c:pt idx="3">
                  <c:v>4105</c:v>
                </c:pt>
                <c:pt idx="6">
                  <c:v>4164</c:v>
                </c:pt>
                <c:pt idx="9">
                  <c:v>4125</c:v>
                </c:pt>
                <c:pt idx="12">
                  <c:v>4145</c:v>
                </c:pt>
              </c:numCache>
            </c:numRef>
          </c:val>
          <c:extLst>
            <c:ext xmlns:c16="http://schemas.microsoft.com/office/drawing/2014/chart" uri="{C3380CC4-5D6E-409C-BE32-E72D297353CC}">
              <c16:uniqueId val="{00000006-5BBF-4746-AEA1-22A3D32FAD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3549</c:v>
                </c:pt>
                <c:pt idx="3">
                  <c:v>3605</c:v>
                </c:pt>
                <c:pt idx="6">
                  <c:v>3501</c:v>
                </c:pt>
                <c:pt idx="9">
                  <c:v>3415</c:v>
                </c:pt>
                <c:pt idx="12">
                  <c:v>4171</c:v>
                </c:pt>
              </c:numCache>
            </c:numRef>
          </c:val>
          <c:extLst>
            <c:ext xmlns:c16="http://schemas.microsoft.com/office/drawing/2014/chart" uri="{C3380CC4-5D6E-409C-BE32-E72D297353CC}">
              <c16:uniqueId val="{00000007-5BBF-4746-AEA1-22A3D32FAD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12606</c:v>
                </c:pt>
                <c:pt idx="3">
                  <c:v>12299</c:v>
                </c:pt>
                <c:pt idx="6">
                  <c:v>11159</c:v>
                </c:pt>
                <c:pt idx="9">
                  <c:v>9664</c:v>
                </c:pt>
                <c:pt idx="12">
                  <c:v>8067</c:v>
                </c:pt>
              </c:numCache>
            </c:numRef>
          </c:val>
          <c:extLst>
            <c:ext xmlns:c16="http://schemas.microsoft.com/office/drawing/2014/chart" uri="{C3380CC4-5D6E-409C-BE32-E72D297353CC}">
              <c16:uniqueId val="{00000008-5BBF-4746-AEA1-22A3D32FAD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1329</c:v>
                </c:pt>
                <c:pt idx="3">
                  <c:v>50</c:v>
                </c:pt>
                <c:pt idx="6">
                  <c:v>41</c:v>
                </c:pt>
                <c:pt idx="9">
                  <c:v>33</c:v>
                </c:pt>
                <c:pt idx="12">
                  <c:v>25</c:v>
                </c:pt>
              </c:numCache>
            </c:numRef>
          </c:val>
          <c:extLst>
            <c:ext xmlns:c16="http://schemas.microsoft.com/office/drawing/2014/chart" uri="{C3380CC4-5D6E-409C-BE32-E72D297353CC}">
              <c16:uniqueId val="{00000009-5BBF-4746-AEA1-22A3D32FAD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37872</c:v>
                </c:pt>
                <c:pt idx="3">
                  <c:v>38638</c:v>
                </c:pt>
                <c:pt idx="6">
                  <c:v>41706</c:v>
                </c:pt>
                <c:pt idx="9">
                  <c:v>42601</c:v>
                </c:pt>
                <c:pt idx="12">
                  <c:v>41650</c:v>
                </c:pt>
              </c:numCache>
            </c:numRef>
          </c:val>
          <c:extLst>
            <c:ext xmlns:c16="http://schemas.microsoft.com/office/drawing/2014/chart" uri="{C3380CC4-5D6E-409C-BE32-E72D297353CC}">
              <c16:uniqueId val="{0000000A-5BBF-4746-AEA1-22A3D32FAD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6571</c:v>
                </c:pt>
                <c:pt idx="2">
                  <c:v>#N/A</c:v>
                </c:pt>
                <c:pt idx="3">
                  <c:v>#N/A</c:v>
                </c:pt>
                <c:pt idx="4">
                  <c:v>8895</c:v>
                </c:pt>
                <c:pt idx="5">
                  <c:v>#N/A</c:v>
                </c:pt>
                <c:pt idx="6">
                  <c:v>#N/A</c:v>
                </c:pt>
                <c:pt idx="7">
                  <c:v>10051</c:v>
                </c:pt>
                <c:pt idx="8">
                  <c:v>#N/A</c:v>
                </c:pt>
                <c:pt idx="9">
                  <c:v>#N/A</c:v>
                </c:pt>
                <c:pt idx="10">
                  <c:v>9985</c:v>
                </c:pt>
                <c:pt idx="11">
                  <c:v>#N/A</c:v>
                </c:pt>
                <c:pt idx="12">
                  <c:v>#N/A</c:v>
                </c:pt>
                <c:pt idx="13">
                  <c:v>9347</c:v>
                </c:pt>
                <c:pt idx="14">
                  <c:v>#N/A</c:v>
                </c:pt>
              </c:numCache>
            </c:numRef>
          </c:val>
          <c:smooth val="0"/>
          <c:extLst>
            <c:ext xmlns:c16="http://schemas.microsoft.com/office/drawing/2014/chart" uri="{C3380CC4-5D6E-409C-BE32-E72D297353CC}">
              <c16:uniqueId val="{0000000B-5BBF-4746-AEA1-22A3D32FAD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2247</c:v>
                </c:pt>
                <c:pt idx="1">
                  <c:v>1677</c:v>
                </c:pt>
                <c:pt idx="2">
                  <c:v>1577</c:v>
                </c:pt>
              </c:numCache>
            </c:numRef>
          </c:val>
          <c:extLst>
            <c:ext xmlns:c16="http://schemas.microsoft.com/office/drawing/2014/chart" uri="{C3380CC4-5D6E-409C-BE32-E72D297353CC}">
              <c16:uniqueId val="{00000000-133A-4748-8CF6-279379DDC3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99</c:v>
                </c:pt>
                <c:pt idx="1">
                  <c:v>405</c:v>
                </c:pt>
                <c:pt idx="2">
                  <c:v>55</c:v>
                </c:pt>
              </c:numCache>
            </c:numRef>
          </c:val>
          <c:extLst>
            <c:ext xmlns:c16="http://schemas.microsoft.com/office/drawing/2014/chart" uri="{C3380CC4-5D6E-409C-BE32-E72D297353CC}">
              <c16:uniqueId val="{00000001-133A-4748-8CF6-279379DDC3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1174</c:v>
                </c:pt>
                <c:pt idx="1">
                  <c:v>2006</c:v>
                </c:pt>
                <c:pt idx="2">
                  <c:v>2000</c:v>
                </c:pt>
              </c:numCache>
            </c:numRef>
          </c:val>
          <c:extLst>
            <c:ext xmlns:c16="http://schemas.microsoft.com/office/drawing/2014/chart" uri="{C3380CC4-5D6E-409C-BE32-E72D297353CC}">
              <c16:uniqueId val="{00000002-133A-4748-8CF6-279379DDC3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{F809DC0B-BE31-4648-B088-D649D24267E0}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AD4-45F3-9E30-5D3E895EA1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{AA905E76-0694-41AF-8F84-EDD090F3664C}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D4-45F3-9E30-5D3E895EA1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{8D60A048-C39D-4710-85A0-86A1141848D3}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D4-45F3-9E30-5D3E895EA1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{CBD95874-1866-42A7-970F-76F20E1B7E53}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D4-45F3-9E30-5D3E895EA1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{067F894F-0451-4A5F-A5DB-118CAF7CA58A}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D4-45F3-9E30-5D3E895EA12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{18DA1BF3-5DF0-463B-8F32-74447035FB6D}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AD4-45F3-9E30-5D3E895EA12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{90DD3382-EBC9-4C73-9204-18ED526D047D}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AD4-45F3-9E30-5D3E895EA12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{81FE75DB-7049-4AF9-B041-C466B17051DC}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AD4-45F3-9E30-5D3E895EA12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{F875DC4F-4B41-43E0-B486-0E969325F41B}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AD4-45F3-9E30-5D3E895EA1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52.1</c:v>
                </c:pt>
                <c:pt idx="8">
                  <c:v>53.4</c:v>
                </c:pt>
                <c:pt idx="16">
                  <c:v>54.3</c:v>
                </c:pt>
                <c:pt idx="24">
                  <c:v>55.3</c:v>
                </c:pt>
                <c:pt idx="32">
                  <c:v>56.9</c:v>
                </c:pt>
              </c:numCache>
            </c:numRef>
          </c:xVal>
          <c:yVal>
            <c:numRef>
              <c:f>公会計指標分析・財政指標組合せ分析表!$BP$51:$DC$51</c:f>
              <c:numCache>
                <c:formatCode>#,##0.0;"▲ "#,##0.0</c:formatCode>
                <c:ptCount val="40"/>
                <c:pt idx="0">
                  <c:v>40.799999999999997</c:v>
                </c:pt>
                <c:pt idx="8">
                  <c:v>55.5</c:v>
                </c:pt>
                <c:pt idx="16">
                  <c:v>60.7</c:v>
                </c:pt>
                <c:pt idx="24">
                  <c:v>57.7</c:v>
                </c:pt>
                <c:pt idx="32">
                  <c:v>55.9</c:v>
                </c:pt>
              </c:numCache>
            </c:numRef>
          </c:yVal>
          <c:smooth val="0"/>
          <c:extLst>
            <c:ext xmlns:c16="http://schemas.microsoft.com/office/drawing/2014/chart" uri="{C3380CC4-5D6E-409C-BE32-E72D297353CC}">
              <c16:uniqueId val="{00000009-8AD4-45F3-9E30-5D3E895EA1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294530228207433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{155BA83D-7E49-4247-B95B-C32E650B9362}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AD4-45F3-9E30-5D3E895EA1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{EF547653-977D-4B88-9A07-0C1C0DEDACC4}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D4-45F3-9E30-5D3E895EA1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{060C3EBE-3A1A-4A46-BB7B-CA861EA5CDB8}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D4-45F3-9E30-5D3E895EA1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{01901866-CB99-4D9F-B661-ED4ED1C80082}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D4-45F3-9E30-5D3E895EA1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{6ADFADF9-F137-4C8F-B225-F9D53638ED88}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D4-45F3-9E30-5D3E895EA129}"/>
                </c:ext>
              </c:extLst>
            </c:dLbl>
            <c:dLbl>
              <c:idx val="8"/>
              <c:layout>
                <c:manualLayout>
                  <c:x val="-3.286642089159917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{8B8274B1-5012-4ACF-A43C-C0BD5333DFB6}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AD4-45F3-9E30-5D3E895EA12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{A8CA8B48-B7F2-4B07-B191-E1F7B3992BD3}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AD4-45F3-9E30-5D3E895EA12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{673A29BC-668E-4DC5-AB22-BB610E75ABB5}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AD4-45F3-9E30-5D3E895EA12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{E29AEF3B-2759-4F53-AE80-C1DE4273621C}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AD4-45F3-9E30-5D3E895EA1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8AD4-45F3-9E30-5D3E895EA129}"/>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{4C1EA9CE-1713-4D24-BD32-668EA14BF612}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B98-40C4-A975-9FD99A3A33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{B6047F27-13B7-4C42-9010-EEF0579302A6}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98-40C4-A975-9FD99A3A33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{F53D1392-22A3-46A2-A956-C7243A67308A}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98-40C4-A975-9FD99A3A33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{B7B19BE8-FA3B-4807-98CE-45516796BD79}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98-40C4-A975-9FD99A3A33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{AA044680-2B07-43D2-B317-2545A42B1561}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98-40C4-A975-9FD99A3A33E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{71A17FD4-7D33-4FF5-8E9C-D32F62E13800}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B98-40C4-A975-9FD99A3A33E6}"/>
                </c:ext>
              </c:extLst>
            </c:dLbl>
            <c:dLbl>
              <c:idx val="16"/>
              <c:layout>
                <c:manualLayout>
                  <c:x val="-3.642968771538058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{556D27A7-3094-4756-A860-081C819273A5}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B98-40C4-A975-9FD99A3A33E6}"/>
                </c:ext>
              </c:extLst>
            </c:dLbl>
            <c:dLbl>
              <c:idx val="24"/>
              <c:layout>
                <c:manualLayout>
                  <c:x val="-2.6710997734770581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{47EACBB4-AB44-49C6-AED1-0C6B543E3C26}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B98-40C4-A975-9FD99A3A33E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{946B5BDB-FF97-4BD6-9FEC-0B8E0367D4BB}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B98-40C4-A975-9FD99A3A33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8.6</c:v>
                </c:pt>
                <c:pt idx="16">
                  <c:v>8.4</c:v>
                </c:pt>
                <c:pt idx="24">
                  <c:v>8.3000000000000007</c:v>
                </c:pt>
                <c:pt idx="32">
                  <c:v>5.2</c:v>
                </c:pt>
              </c:numCache>
            </c:numRef>
          </c:xVal>
          <c:yVal>
            <c:numRef>
              <c:f>公会計指標分析・財政指標組合せ分析表!$BP$73:$DC$73</c:f>
              <c:numCache>
                <c:formatCode>#,##0.0;"▲ "#,##0.0</c:formatCode>
                <c:ptCount val="40"/>
                <c:pt idx="0">
                  <c:v>40.799999999999997</c:v>
                </c:pt>
                <c:pt idx="8">
                  <c:v>55.5</c:v>
                </c:pt>
                <c:pt idx="16">
                  <c:v>60.7</c:v>
                </c:pt>
                <c:pt idx="24">
                  <c:v>57.7</c:v>
                </c:pt>
                <c:pt idx="32">
                  <c:v>55.9</c:v>
                </c:pt>
              </c:numCache>
            </c:numRef>
          </c:yVal>
          <c:smooth val="0"/>
          <c:extLst>
            <c:ext xmlns:c16="http://schemas.microsoft.com/office/drawing/2014/chart" uri="{C3380CC4-5D6E-409C-BE32-E72D297353CC}">
              <c16:uniqueId val="{00000009-CB98-40C4-A975-9FD99A3A33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7.2336799535860849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{EB072812-9516-4BE0-9396-DC9AFD21207F}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B98-40C4-A975-9FD99A3A33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{AC574634-9357-4F7D-B472-5F0CBDA066BA}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98-40C4-A975-9FD99A3A33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{4A31CEB8-2548-4AB0-8605-9085BF2D53B9}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98-40C4-A975-9FD99A3A33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{D1A1DB45-98BD-409A-9BFC-E58798292FF2}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98-40C4-A975-9FD99A3A33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{525B18DA-A01B-4743-A69D-7EB1E1CABBCB}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98-40C4-A975-9FD99A3A33E6}"/>
                </c:ext>
              </c:extLst>
            </c:dLbl>
            <c:dLbl>
              <c:idx val="8"/>
              <c:layout>
                <c:manualLayout>
                  <c:x val="0"/>
                  <c:y val="-7.233679953586045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{7D91A2FA-A197-42E9-9A9D-46A23B8500D7}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B98-40C4-A975-9FD99A3A33E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{4C126FDA-1599-44B5-B0D7-D1D2BAE37318}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B98-40C4-A975-9FD99A3A33E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{7CF5D7E8-A43B-408E-AA21-89B895E42518}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B98-40C4-A975-9FD99A3A33E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{586FBC93-36C0-4172-A934-36E4E8F9DB1C}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B98-40C4-A975-9FD99A3A33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CB98-40C4-A975-9FD99A3A33E6}"/>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元利償還金等のうち元利償還金については、平成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年度借入の臨時財政対策債、市民交流センター（繰越分）などに係る元利償還が順次始まったため、前年度から</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百万円増加した。算入公債費等については、交付税措置の手厚い地方債を厳選していることから、前年度から</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以上より、実質公債費比率の分子は、前年度から</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百万円減となった。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今後、過疎地域指定に伴う過疎対策事業を進めていくうえで、公債費の増加が見込まれることから、交付税措置の手厚い地方債を厳選しつつ、新規発行の抑制に努める。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将来負担額の構成要素のうち、一般会計等に係る地方債の現在高については、市債発行額を各年度の元金償還額以下に抑える方針などにより、前年度から</a:t>
          </a:r>
          <a:r>
            <a:rPr kumimoji="1" lang="en-US" altLang="ja-JP" sz="1400">
              <a:latin typeface="ＭＳ ゴシック" pitchFamily="49" charset="-128"/>
              <a:ea typeface="ＭＳ ゴシック" pitchFamily="49" charset="-128"/>
            </a:rPr>
            <a:t>951</a:t>
          </a:r>
          <a:r>
            <a:rPr kumimoji="1" lang="ja-JP" altLang="en-US" sz="1400">
              <a:latin typeface="ＭＳ ゴシック" pitchFamily="49" charset="-128"/>
              <a:ea typeface="ＭＳ ゴシック" pitchFamily="49" charset="-128"/>
            </a:rPr>
            <a:t>百万円減少した。公営企業債問等繰入見込額については、下水道事業の企業債残高の減少により、前年度から</a:t>
          </a:r>
          <a:r>
            <a:rPr kumimoji="1" lang="en-US" altLang="ja-JP" sz="1400">
              <a:latin typeface="ＭＳ ゴシック" pitchFamily="49" charset="-128"/>
              <a:ea typeface="ＭＳ ゴシック" pitchFamily="49" charset="-128"/>
            </a:rPr>
            <a:t>1,597</a:t>
          </a:r>
          <a:r>
            <a:rPr kumimoji="1" lang="ja-JP" altLang="en-US" sz="1400">
              <a:latin typeface="ＭＳ ゴシック" pitchFamily="49" charset="-128"/>
              <a:ea typeface="ＭＳ ゴシック" pitchFamily="49" charset="-128"/>
            </a:rPr>
            <a:t>百万円減少となった。将来負担額の全体では、前年度から</a:t>
          </a:r>
          <a:r>
            <a:rPr kumimoji="1" lang="en-US" altLang="ja-JP" sz="1400">
              <a:latin typeface="ＭＳ ゴシック" pitchFamily="49" charset="-128"/>
              <a:ea typeface="ＭＳ ゴシック" pitchFamily="49" charset="-128"/>
            </a:rPr>
            <a:t>1,780</a:t>
          </a:r>
          <a:r>
            <a:rPr kumimoji="1" lang="ja-JP" altLang="en-US" sz="1400">
              <a:latin typeface="ＭＳ ゴシック" pitchFamily="49" charset="-128"/>
              <a:ea typeface="ＭＳ ゴシック" pitchFamily="49" charset="-128"/>
            </a:rPr>
            <a:t>百万円の減少となった。</a:t>
          </a:r>
        </a:p>
        <a:p>
          <a:r>
            <a:rPr kumimoji="1" lang="ja-JP" altLang="en-US" sz="1400">
              <a:latin typeface="ＭＳ ゴシック" pitchFamily="49" charset="-128"/>
              <a:ea typeface="ＭＳ ゴシック" pitchFamily="49" charset="-128"/>
            </a:rPr>
            <a:t>　充当可能財源等については、基準財政需要額算入見込額の減少で全体として前年度から</a:t>
          </a:r>
          <a:r>
            <a:rPr kumimoji="1" lang="en-US" altLang="ja-JP" sz="1400">
              <a:latin typeface="ＭＳ ゴシック" pitchFamily="49" charset="-128"/>
              <a:ea typeface="ＭＳ ゴシック" pitchFamily="49" charset="-128"/>
            </a:rPr>
            <a:t>1,142</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以上から、将来負担比率の分子は、前年度から</a:t>
          </a:r>
          <a:r>
            <a:rPr kumimoji="1" lang="en-US" altLang="ja-JP" sz="1400">
              <a:latin typeface="ＭＳ ゴシック" pitchFamily="49" charset="-128"/>
              <a:ea typeface="ＭＳ ゴシック" pitchFamily="49" charset="-128"/>
            </a:rPr>
            <a:t>638</a:t>
          </a:r>
          <a:r>
            <a:rPr kumimoji="1" lang="ja-JP" altLang="en-US" sz="1400">
              <a:latin typeface="ＭＳ ゴシック" pitchFamily="49" charset="-128"/>
              <a:ea typeface="ＭＳ ゴシック" pitchFamily="49" charset="-128"/>
            </a:rPr>
            <a:t>百万円減少となった。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福島県須賀川市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年度においては、財政調整基金及び減債基金の取崩し等により、基金全体の残高は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行財政全般にわたる構造改革に取り組み、持続可能な財政基盤の確立を目指すとともに、財政調整基金等の計画的な積立てを実施していく。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・公共施設等整備基金：公共施設等の整備、取得、改修、維持補修等に活用する基金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・奨学資金基金：奨学資金の給与及び貸与並びに奨学金の返還支援に活用する基金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・明るい長寿社会を築く市民基金：長寿社会の到来に備えた対策の促進に活用する基金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・好きですすかがわガンバレ基金：美しいふるさとづくりを推進する事業に活用する基金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・森林環境譲与税基金：森林整備及びその促進に活用する基金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その他特定目的基金全体の残高はほぼ横ばいとなっている。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公共施設等整備基金については、公共施設等総合管理計画に基づく施設等の全体適正化に対する財政負担や駅西地区都市再生整備事業などの大型事業に係る財源確保のため、計画的な積立てに努める。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また、ふるさと納税（企業版ふるさと納税、ふるさと納税型クラウドファンディング）を通じた市の魅力発信により、寄附の拡大を図る。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新型コロナウイルス感染症対策と相次ぐ自然災害への対応により令和元年度以降毎年度取崩しを行ってきており、令和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今後の決算剰余金の水準を踏まえ、可能な限り積立てを行い、標準財政規模の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％程度の基金残高確保を目標としていく。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返済計画に基づき、市債の償還のため減債基金繰入金として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百万円を取り崩したことにより基金残高は減少した。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起債は交付税措置のあるものに厳選するとともに、毎年の地方債発行額が公債費を上回らないようにして市債残高の増加を抑制し、計画的に積立てをしていく。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74,634
74,197
279.43
36,685,610
35,452,235
1,141,849
19,644,156
41,650,470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令和４年度の有形固定資産減価償却率は、類似団体平均より下回っており、昨年度から１．６ポイント上昇した。耐用年数を超えて使用している施設が増えており、今後も指標の上昇が見込まれる。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令和２年度に公共施設等個別施設計画を策定し、施設ごとの具体的な再編方針や実施時期を定めた。当該計画に基づいた施設の維持管理を適切に進めていくことで総量の適正化を引き続き図っていく。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126577</xdr:rowOff>
    </xdr:from>
    <xdr:to>
      <xdr:col>23</xdr:col>
      <xdr:colOff>136525</xdr:colOff>
      <xdr:row>30</xdr:row>
      <xdr:rowOff>56727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149454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7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69003</xdr:rowOff>
    </xdr:from>
    <xdr:to>
      <xdr:col>19</xdr:col>
      <xdr:colOff>187325</xdr:colOff>
      <xdr:row>29</xdr:row>
      <xdr:rowOff>170603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119803</xdr:rowOff>
    </xdr:from>
    <xdr:to>
      <xdr:col>23</xdr:col>
      <xdr:colOff>85725</xdr:colOff>
      <xdr:row>30</xdr:row>
      <xdr:rowOff>5927</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863378"/>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83820</xdr:rowOff>
    </xdr:from>
    <xdr:to>
      <xdr:col>19</xdr:col>
      <xdr:colOff>136525</xdr:colOff>
      <xdr:row>29</xdr:row>
      <xdr:rowOff>119803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82739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51435</xdr:rowOff>
    </xdr:from>
    <xdr:to>
      <xdr:col>15</xdr:col>
      <xdr:colOff>136525</xdr:colOff>
      <xdr:row>29</xdr:row>
      <xdr:rowOff>83820</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79501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125307</xdr:rowOff>
    </xdr:from>
    <xdr:to>
      <xdr:col>7</xdr:col>
      <xdr:colOff>187325</xdr:colOff>
      <xdr:row>29</xdr:row>
      <xdr:rowOff>55457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4657</xdr:rowOff>
    </xdr:from>
    <xdr:to>
      <xdr:col>11</xdr:col>
      <xdr:colOff>136525</xdr:colOff>
      <xdr:row>29</xdr:row>
      <xdr:rowOff>51435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74823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15680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118762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71984</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[ 1,045.7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債務償還比率は類似団体の中で最も高く、昨年度から約２割上昇した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これは比率の算定（分母）に用いる臨時財政対策債発行可能額が前年度から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割以上減少し、人件費、扶助費や公債費などへの経常経費充当財源等が増加したことが主な要因である。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今後は、歳入の確保を一層推進するとともに、費用対効果を見極めながら歳出を抑制し、債務償還比率の低減に取り組んでいく。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86917</xdr:rowOff>
    </xdr:from>
    <xdr:to>
      <xdr:col>76</xdr:col>
      <xdr:colOff>73025</xdr:colOff>
      <xdr:row>34</xdr:row>
      <xdr:rowOff>17067</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51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1845</xdr:rowOff>
    </xdr:from>
    <xdr:ext cx="560923"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4312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47025</xdr:rowOff>
    </xdr:from>
    <xdr:to>
      <xdr:col>72</xdr:col>
      <xdr:colOff>123825</xdr:colOff>
      <xdr:row>32</xdr:row>
      <xdr:rowOff>148625</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3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97825</xdr:rowOff>
    </xdr:from>
    <xdr:to>
      <xdr:col>76</xdr:col>
      <xdr:colOff>22225</xdr:colOff>
      <xdr:row>33</xdr:row>
      <xdr:rowOff>137717</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6355750"/>
          <a:ext cx="711200" cy="2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112826</xdr:rowOff>
    </xdr:from>
    <xdr:to>
      <xdr:col>68</xdr:col>
      <xdr:colOff>123825</xdr:colOff>
      <xdr:row>34</xdr:row>
      <xdr:rowOff>42976</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5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97825</xdr:rowOff>
    </xdr:from>
    <xdr:to>
      <xdr:col>72</xdr:col>
      <xdr:colOff>73025</xdr:colOff>
      <xdr:row>33</xdr:row>
      <xdr:rowOff>163626</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6355750"/>
          <a:ext cx="762000" cy="23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121320</xdr:rowOff>
    </xdr:from>
    <xdr:to>
      <xdr:col>64</xdr:col>
      <xdr:colOff>123825</xdr:colOff>
      <xdr:row>32</xdr:row>
      <xdr:rowOff>51470</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20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670</xdr:rowOff>
    </xdr:from>
    <xdr:to>
      <xdr:col>68</xdr:col>
      <xdr:colOff>73025</xdr:colOff>
      <xdr:row>33</xdr:row>
      <xdr:rowOff>163626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2560300" y="6258595"/>
          <a:ext cx="762000" cy="3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158214</xdr:rowOff>
    </xdr:from>
    <xdr:to>
      <xdr:col>60</xdr:col>
      <xdr:colOff>123825</xdr:colOff>
      <xdr:row>33</xdr:row>
      <xdr:rowOff>88364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4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670</xdr:rowOff>
    </xdr:from>
    <xdr:to>
      <xdr:col>64</xdr:col>
      <xdr:colOff>73025</xdr:colOff>
      <xdr:row>33</xdr:row>
      <xdr:rowOff>37564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258595"/>
          <a:ext cx="762000" cy="20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139752</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3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34103</xdr:rowOff>
    </xdr:from>
    <xdr:ext cx="560923"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41838" y="66349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42597</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30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79491</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5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74,634
74,197
279.43
36,685,610
35,452,235
1,141,849
19,644,156
41,650,470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137812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78740</xdr:rowOff>
    </xdr:from>
    <xdr:to>
      <xdr:col>20</xdr:col>
      <xdr:colOff>38100</xdr:colOff>
      <xdr:row>38</xdr:row>
      <xdr:rowOff>8890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129540</xdr:rowOff>
    </xdr:from>
    <xdr:to>
      <xdr:col>24</xdr:col>
      <xdr:colOff>63500</xdr:colOff>
      <xdr:row>37</xdr:row>
      <xdr:rowOff>165735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731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57785</xdr:rowOff>
    </xdr:from>
    <xdr:to>
      <xdr:col>15</xdr:col>
      <xdr:colOff>101600</xdr:colOff>
      <xdr:row>37</xdr:row>
      <xdr:rowOff>159385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108585</xdr:rowOff>
    </xdr:from>
    <xdr:to>
      <xdr:col>19</xdr:col>
      <xdr:colOff>177800</xdr:colOff>
      <xdr:row>37</xdr:row>
      <xdr:rowOff>129540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522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21590</xdr:rowOff>
    </xdr:from>
    <xdr:to>
      <xdr:col>10</xdr:col>
      <xdr:colOff>165100</xdr:colOff>
      <xdr:row>37</xdr:row>
      <xdr:rowOff>123190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108585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160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141605</xdr:rowOff>
    </xdr:from>
    <xdr:to>
      <xdr:col>6</xdr:col>
      <xdr:colOff>38100</xdr:colOff>
      <xdr:row>37</xdr:row>
      <xdr:rowOff>71755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20955</xdr:rowOff>
    </xdr:from>
    <xdr:to>
      <xdr:col>10</xdr:col>
      <xdr:colOff>114300</xdr:colOff>
      <xdr:row>37</xdr:row>
      <xdr:rowOff>72390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646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25417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139717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88282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121230</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46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21187</xdr:rowOff>
    </xdr:from>
    <xdr:to>
      <xdr:col>55</xdr:col>
      <xdr:colOff>50800</xdr:colOff>
      <xdr:row>37</xdr:row>
      <xdr:rowOff>122787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3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44064</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2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27065</xdr:rowOff>
    </xdr:from>
    <xdr:to>
      <xdr:col>50</xdr:col>
      <xdr:colOff>165100</xdr:colOff>
      <xdr:row>37</xdr:row>
      <xdr:rowOff>128665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37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71987</xdr:rowOff>
    </xdr:from>
    <xdr:to>
      <xdr:col>55</xdr:col>
      <xdr:colOff>0</xdr:colOff>
      <xdr:row>37</xdr:row>
      <xdr:rowOff>77865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415637"/>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94894</xdr:rowOff>
    </xdr:from>
    <xdr:to>
      <xdr:col>46</xdr:col>
      <xdr:colOff>38100</xdr:colOff>
      <xdr:row>39</xdr:row>
      <xdr:rowOff>25044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6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77865</xdr:rowOff>
    </xdr:from>
    <xdr:to>
      <xdr:col>50</xdr:col>
      <xdr:colOff>114300</xdr:colOff>
      <xdr:row>38</xdr:row>
      <xdr:rowOff>145694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421515"/>
          <a:ext cx="889000" cy="23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99140</xdr:rowOff>
    </xdr:from>
    <xdr:to>
      <xdr:col>41</xdr:col>
      <xdr:colOff>101600</xdr:colOff>
      <xdr:row>39</xdr:row>
      <xdr:rowOff>29290</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61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145694</xdr:rowOff>
    </xdr:from>
    <xdr:to>
      <xdr:col>45</xdr:col>
      <xdr:colOff>177800</xdr:colOff>
      <xdr:row>38</xdr:row>
      <xdr:rowOff>149940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660794"/>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97899</xdr:rowOff>
    </xdr:from>
    <xdr:to>
      <xdr:col>36</xdr:col>
      <xdr:colOff>165100</xdr:colOff>
      <xdr:row>39</xdr:row>
      <xdr:rowOff>28049</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61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148699</xdr:rowOff>
    </xdr:from>
    <xdr:to>
      <xdr:col>41</xdr:col>
      <xdr:colOff>50800</xdr:colOff>
      <xdr:row>38</xdr:row>
      <xdr:rowOff>149940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6972300" y="6663799"/>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85438</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6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37399</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21299</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29724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145192</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1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41571</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38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45817</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38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44576</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38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128795</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58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77216</xdr:rowOff>
    </xdr:from>
    <xdr:to>
      <xdr:col>24</xdr:col>
      <xdr:colOff>114300</xdr:colOff>
      <xdr:row>61</xdr:row>
      <xdr:rowOff>7366</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100093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21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33782</xdr:rowOff>
    </xdr:from>
    <xdr:to>
      <xdr:col>20</xdr:col>
      <xdr:colOff>38100</xdr:colOff>
      <xdr:row>60</xdr:row>
      <xdr:rowOff>135382</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84582</xdr:rowOff>
    </xdr:from>
    <xdr:to>
      <xdr:col>24</xdr:col>
      <xdr:colOff>63500</xdr:colOff>
      <xdr:row>60</xdr:row>
      <xdr:rowOff>128016</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037158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84582</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1033272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136652</xdr:rowOff>
    </xdr:from>
    <xdr:to>
      <xdr:col>10</xdr:col>
      <xdr:colOff>165100</xdr:colOff>
      <xdr:row>60</xdr:row>
      <xdr:rowOff>66802</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xdr:rowOff>
    </xdr:from>
    <xdr:to>
      <xdr:col>15</xdr:col>
      <xdr:colOff>50800</xdr:colOff>
      <xdr:row>60</xdr:row>
      <xdr:rowOff>45720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30300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145796</xdr:rowOff>
    </xdr:from>
    <xdr:to>
      <xdr:col>6</xdr:col>
      <xdr:colOff>38100</xdr:colOff>
      <xdr:row>60</xdr:row>
      <xdr:rowOff>75946</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xdr:rowOff>
    </xdr:from>
    <xdr:to>
      <xdr:col>10</xdr:col>
      <xdr:colOff>114300</xdr:colOff>
      <xdr:row>60</xdr:row>
      <xdr:rowOff>25146</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flipV="1">
          <a:off x="1130300" y="103030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48785</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131081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101363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151909</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09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83329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92473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101862</xdr:rowOff>
    </xdr:from>
    <xdr:to>
      <xdr:col>55</xdr:col>
      <xdr:colOff>50800</xdr:colOff>
      <xdr:row>64</xdr:row>
      <xdr:rowOff>32012</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9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16789</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8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102481</xdr:rowOff>
    </xdr:from>
    <xdr:to>
      <xdr:col>50</xdr:col>
      <xdr:colOff>165100</xdr:colOff>
      <xdr:row>64</xdr:row>
      <xdr:rowOff>32631</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9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152662</xdr:rowOff>
    </xdr:from>
    <xdr:to>
      <xdr:col>55</xdr:col>
      <xdr:colOff>0</xdr:colOff>
      <xdr:row>63</xdr:row>
      <xdr:rowOff>153281</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954012"/>
          <a:ext cx="8382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103724</xdr:rowOff>
    </xdr:from>
    <xdr:to>
      <xdr:col>46</xdr:col>
      <xdr:colOff>38100</xdr:colOff>
      <xdr:row>64</xdr:row>
      <xdr:rowOff>33874</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9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153281</xdr:rowOff>
    </xdr:from>
    <xdr:to>
      <xdr:col>50</xdr:col>
      <xdr:colOff>114300</xdr:colOff>
      <xdr:row>63</xdr:row>
      <xdr:rowOff>154524</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954631"/>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105350</xdr:rowOff>
    </xdr:from>
    <xdr:to>
      <xdr:col>41</xdr:col>
      <xdr:colOff>101600</xdr:colOff>
      <xdr:row>64</xdr:row>
      <xdr:rowOff>35500</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9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154524</xdr:rowOff>
    </xdr:from>
    <xdr:to>
      <xdr:col>45</xdr:col>
      <xdr:colOff>177800</xdr:colOff>
      <xdr:row>63</xdr:row>
      <xdr:rowOff>156150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955874"/>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106000</xdr:rowOff>
    </xdr:from>
    <xdr:to>
      <xdr:col>36</xdr:col>
      <xdr:colOff>165100</xdr:colOff>
      <xdr:row>64</xdr:row>
      <xdr:rowOff>36150</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9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156150</xdr:rowOff>
    </xdr:from>
    <xdr:to>
      <xdr:col>41</xdr:col>
      <xdr:colOff>50800</xdr:colOff>
      <xdr:row>63</xdr:row>
      <xdr:rowOff>156800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957500"/>
          <a:ext cx="8890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6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17594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16840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23758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99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25001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99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26627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99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27277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100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119215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349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99984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15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54248</xdr:rowOff>
    </xdr:from>
    <xdr:to>
      <xdr:col>20</xdr:col>
      <xdr:colOff>38100</xdr:colOff>
      <xdr:row>83</xdr:row>
      <xdr:rowOff>155848</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105048</xdr:rowOff>
    </xdr:from>
    <xdr:to>
      <xdr:col>24</xdr:col>
      <xdr:colOff>63500</xdr:colOff>
      <xdr:row>83</xdr:row>
      <xdr:rowOff>127907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33539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42818</xdr:rowOff>
    </xdr:from>
    <xdr:to>
      <xdr:col>15</xdr:col>
      <xdr:colOff>101600</xdr:colOff>
      <xdr:row>83</xdr:row>
      <xdr:rowOff>144418</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93618</xdr:rowOff>
    </xdr:from>
    <xdr:to>
      <xdr:col>19</xdr:col>
      <xdr:colOff>177800</xdr:colOff>
      <xdr:row>83</xdr:row>
      <xdr:rowOff>105048</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3239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19957</xdr:rowOff>
    </xdr:from>
    <xdr:to>
      <xdr:col>10</xdr:col>
      <xdr:colOff>165100</xdr:colOff>
      <xdr:row>83</xdr:row>
      <xdr:rowOff>121557</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70757</xdr:rowOff>
    </xdr:from>
    <xdr:to>
      <xdr:col>15</xdr:col>
      <xdr:colOff>50800</xdr:colOff>
      <xdr:row>83</xdr:row>
      <xdr:rowOff>93618</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3011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137523</xdr:rowOff>
    </xdr:from>
    <xdr:to>
      <xdr:col>6</xdr:col>
      <xdr:colOff>38100</xdr:colOff>
      <xdr:row>83</xdr:row>
      <xdr:rowOff>67673</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16873</xdr:rowOff>
    </xdr:from>
    <xdr:to>
      <xdr:col>10</xdr:col>
      <xdr:colOff>114300</xdr:colOff>
      <xdr:row>83</xdr:row>
      <xdr:rowOff>70757</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472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34307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39206</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26143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17978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925</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160945</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138084</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84200</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85614</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414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65481</xdr:rowOff>
    </xdr:from>
    <xdr:to>
      <xdr:col>50</xdr:col>
      <xdr:colOff>165100</xdr:colOff>
      <xdr:row>83</xdr:row>
      <xdr:rowOff>167081</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29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113537</xdr:rowOff>
    </xdr:from>
    <xdr:to>
      <xdr:col>55</xdr:col>
      <xdr:colOff>0</xdr:colOff>
      <xdr:row>83</xdr:row>
      <xdr:rowOff>116281</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343887"/>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59080</xdr:rowOff>
    </xdr:from>
    <xdr:to>
      <xdr:col>46</xdr:col>
      <xdr:colOff>38100</xdr:colOff>
      <xdr:row>83</xdr:row>
      <xdr:rowOff>160680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2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109880</xdr:rowOff>
    </xdr:from>
    <xdr:to>
      <xdr:col>50</xdr:col>
      <xdr:colOff>114300</xdr:colOff>
      <xdr:row>83</xdr:row>
      <xdr:rowOff>116281</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8750300" y="1434023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60909</xdr:rowOff>
    </xdr:from>
    <xdr:to>
      <xdr:col>41</xdr:col>
      <xdr:colOff>101600</xdr:colOff>
      <xdr:row>83</xdr:row>
      <xdr:rowOff>162509</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29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109880</xdr:rowOff>
    </xdr:from>
    <xdr:to>
      <xdr:col>45</xdr:col>
      <xdr:colOff>177800</xdr:colOff>
      <xdr:row>83</xdr:row>
      <xdr:rowOff>111709</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34023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83313</xdr:rowOff>
    </xdr:from>
    <xdr:to>
      <xdr:col>36</xdr:col>
      <xdr:colOff>165100</xdr:colOff>
      <xdr:row>84</xdr:row>
      <xdr:rowOff>13463</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111709</xdr:rowOff>
    </xdr:from>
    <xdr:to>
      <xdr:col>41</xdr:col>
      <xdr:colOff>50800</xdr:colOff>
      <xdr:row>83</xdr:row>
      <xdr:rowOff>134113</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72300" y="14342059"/>
          <a:ext cx="8890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77285</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12158</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407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5757</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40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7586</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406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1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100-0000A0010000}"/>
            </a:ext>
          </a:extLst>
        </xdr:cNvPr>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100-0000A2010000}"/>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139717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100-0000A4010000}"/>
            </a:ext>
          </a:extLst>
        </xdr:cNvPr>
        <xdr:cNvSpPr txBox="1"/>
      </xdr:nvSpPr>
      <xdr:spPr>
        <a:xfrm>
          <a:off x="16357600"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61976</xdr:rowOff>
    </xdr:from>
    <xdr:to>
      <xdr:col>85</xdr:col>
      <xdr:colOff>177800</xdr:colOff>
      <xdr:row>36</xdr:row>
      <xdr:rowOff>163576</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62687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40403</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100-0000B0010000}"/>
            </a:ext>
          </a:extLst>
        </xdr:cNvPr>
        <xdr:cNvSpPr txBox="1"/>
      </xdr:nvSpPr>
      <xdr:spPr>
        <a:xfrm>
          <a:off x="16357600" y="621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xdr:rowOff>
    </xdr:from>
    <xdr:to>
      <xdr:col>81</xdr:col>
      <xdr:colOff>101600</xdr:colOff>
      <xdr:row>36</xdr:row>
      <xdr:rowOff>106426</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5430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55626</xdr:rowOff>
    </xdr:from>
    <xdr:to>
      <xdr:col>85</xdr:col>
      <xdr:colOff>127000</xdr:colOff>
      <xdr:row>36</xdr:row>
      <xdr:rowOff>112776</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5481300" y="622782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112268</xdr:rowOff>
    </xdr:from>
    <xdr:to>
      <xdr:col>76</xdr:col>
      <xdr:colOff>165100</xdr:colOff>
      <xdr:row>36</xdr:row>
      <xdr:rowOff>42418</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4541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163068</xdr:rowOff>
    </xdr:from>
    <xdr:to>
      <xdr:col>81</xdr:col>
      <xdr:colOff>50800</xdr:colOff>
      <xdr:row>36</xdr:row>
      <xdr:rowOff>55626</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4592300" y="616381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59690</xdr:rowOff>
    </xdr:from>
    <xdr:to>
      <xdr:col>72</xdr:col>
      <xdr:colOff>38100</xdr:colOff>
      <xdr:row>35</xdr:row>
      <xdr:rowOff>161290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365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35</xdr:row>
      <xdr:rowOff>163068</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3703300" y="611124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130556</xdr:rowOff>
    </xdr:from>
    <xdr:to>
      <xdr:col>67</xdr:col>
      <xdr:colOff>101600</xdr:colOff>
      <xdr:row>36</xdr:row>
      <xdr:rowOff>60706</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2763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110490</xdr:rowOff>
    </xdr:from>
    <xdr:to>
      <xdr:col>71</xdr:col>
      <xdr:colOff>177800</xdr:colOff>
      <xdr:row>36</xdr:row>
      <xdr:rowOff>9906</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12814300" y="611124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97553</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26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33545</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20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152417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51833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22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1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100-0000DB01000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100-0000DD010000}"/>
            </a:ext>
          </a:extLst>
        </xdr:cNvPr>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100-0000DF010000}"/>
            </a:ext>
          </a:extLst>
        </xdr:cNvPr>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2110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129920</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100-0000EB010000}"/>
            </a:ext>
          </a:extLst>
        </xdr:cNvPr>
        <xdr:cNvSpPr txBox="1"/>
      </xdr:nvSpPr>
      <xdr:spPr>
        <a:xfrm>
          <a:off x="22199600"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30299</xdr:rowOff>
    </xdr:from>
    <xdr:to>
      <xdr:col>112</xdr:col>
      <xdr:colOff>38100</xdr:colOff>
      <xdr:row>39</xdr:row>
      <xdr:rowOff>131899</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127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157843</xdr:rowOff>
    </xdr:from>
    <xdr:to>
      <xdr:col>116</xdr:col>
      <xdr:colOff>63500</xdr:colOff>
      <xdr:row>39</xdr:row>
      <xdr:rowOff>81099</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1323300" y="6672943"/>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20501</xdr:rowOff>
    </xdr:from>
    <xdr:to>
      <xdr:col>107</xdr:col>
      <xdr:colOff>101600</xdr:colOff>
      <xdr:row>39</xdr:row>
      <xdr:rowOff>122101</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0383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71301</xdr:rowOff>
    </xdr:from>
    <xdr:to>
      <xdr:col>111</xdr:col>
      <xdr:colOff>177800</xdr:colOff>
      <xdr:row>39</xdr:row>
      <xdr:rowOff>81099</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0434300" y="67578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53159</xdr:rowOff>
    </xdr:from>
    <xdr:to>
      <xdr:col>102</xdr:col>
      <xdr:colOff>165100</xdr:colOff>
      <xdr:row>39</xdr:row>
      <xdr:rowOff>154759</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9494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71301</xdr:rowOff>
    </xdr:from>
    <xdr:to>
      <xdr:col>107</xdr:col>
      <xdr:colOff>50800</xdr:colOff>
      <xdr:row>39</xdr:row>
      <xdr:rowOff>103959</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19545300" y="67578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146231</xdr:rowOff>
    </xdr:from>
    <xdr:to>
      <xdr:col>98</xdr:col>
      <xdr:colOff>38100</xdr:colOff>
      <xdr:row>39</xdr:row>
      <xdr:rowOff>76381</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8605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25581</xdr:rowOff>
    </xdr:from>
    <xdr:to>
      <xdr:col>102</xdr:col>
      <xdr:colOff>114300</xdr:colOff>
      <xdr:row>39</xdr:row>
      <xdr:rowOff>103959</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8656300" y="671213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10358</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9310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20155</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8421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123026</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138628</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171286</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92908</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57785</xdr:rowOff>
    </xdr:from>
    <xdr:to>
      <xdr:col>85</xdr:col>
      <xdr:colOff>177800</xdr:colOff>
      <xdr:row>58</xdr:row>
      <xdr:rowOff>159385</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80662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67310</xdr:rowOff>
    </xdr:from>
    <xdr:to>
      <xdr:col>81</xdr:col>
      <xdr:colOff>101600</xdr:colOff>
      <xdr:row>58</xdr:row>
      <xdr:rowOff>168910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108585</xdr:rowOff>
    </xdr:from>
    <xdr:to>
      <xdr:col>85</xdr:col>
      <xdr:colOff>127000</xdr:colOff>
      <xdr:row>58</xdr:row>
      <xdr:rowOff>118110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flipV="1">
          <a:off x="15481300" y="100526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44450</xdr:rowOff>
    </xdr:from>
    <xdr:to>
      <xdr:col>76</xdr:col>
      <xdr:colOff>165100</xdr:colOff>
      <xdr:row>58</xdr:row>
      <xdr:rowOff>146050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95250</xdr:rowOff>
    </xdr:from>
    <xdr:to>
      <xdr:col>81</xdr:col>
      <xdr:colOff>50800</xdr:colOff>
      <xdr:row>58</xdr:row>
      <xdr:rowOff>118110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4592300" y="10039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89535</xdr:rowOff>
    </xdr:from>
    <xdr:to>
      <xdr:col>76</xdr:col>
      <xdr:colOff>114300</xdr:colOff>
      <xdr:row>58</xdr:row>
      <xdr:rowOff>95250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3703300" y="100336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31115</xdr:rowOff>
    </xdr:from>
    <xdr:to>
      <xdr:col>67</xdr:col>
      <xdr:colOff>101600</xdr:colOff>
      <xdr:row>58</xdr:row>
      <xdr:rowOff>132715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81915</xdr:rowOff>
    </xdr:from>
    <xdr:to>
      <xdr:col>71</xdr:col>
      <xdr:colOff>177800</xdr:colOff>
      <xdr:row>58</xdr:row>
      <xdr:rowOff>89535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814300" y="100260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13987</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162577</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1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100-00004F020000}"/>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100-000051020000}"/>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158767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100-000053020000}"/>
            </a:ext>
          </a:extLst>
        </xdr:cNvPr>
        <xdr:cNvSpPr txBox="1"/>
      </xdr:nvSpPr>
      <xdr:spPr>
        <a:xfrm>
          <a:off x="22199600" y="1010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138176</xdr:rowOff>
    </xdr:from>
    <xdr:to>
      <xdr:col>116</xdr:col>
      <xdr:colOff>114300</xdr:colOff>
      <xdr:row>61</xdr:row>
      <xdr:rowOff>68326</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2110700" y="10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116603</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100-00005F020000}"/>
            </a:ext>
          </a:extLst>
        </xdr:cNvPr>
        <xdr:cNvSpPr txBox="1"/>
      </xdr:nvSpPr>
      <xdr:spPr>
        <a:xfrm>
          <a:off x="22199600" y="104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146558</xdr:rowOff>
    </xdr:from>
    <xdr:to>
      <xdr:col>112</xdr:col>
      <xdr:colOff>38100</xdr:colOff>
      <xdr:row>61</xdr:row>
      <xdr:rowOff>76708</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1272500" y="1043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17526</xdr:rowOff>
    </xdr:from>
    <xdr:to>
      <xdr:col>116</xdr:col>
      <xdr:colOff>63500</xdr:colOff>
      <xdr:row>61</xdr:row>
      <xdr:rowOff>25908</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21323300" y="10475976"/>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2540</xdr:rowOff>
    </xdr:from>
    <xdr:to>
      <xdr:col>107</xdr:col>
      <xdr:colOff>101600</xdr:colOff>
      <xdr:row>60</xdr:row>
      <xdr:rowOff>104140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038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53340</xdr:rowOff>
    </xdr:from>
    <xdr:to>
      <xdr:col>111</xdr:col>
      <xdr:colOff>177800</xdr:colOff>
      <xdr:row>61</xdr:row>
      <xdr:rowOff>25908</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0434300" y="1034034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49784</xdr:rowOff>
    </xdr:from>
    <xdr:to>
      <xdr:col>102</xdr:col>
      <xdr:colOff>165100</xdr:colOff>
      <xdr:row>60</xdr:row>
      <xdr:rowOff>151384</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9494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53340</xdr:rowOff>
    </xdr:from>
    <xdr:to>
      <xdr:col>107</xdr:col>
      <xdr:colOff>50800</xdr:colOff>
      <xdr:row>60</xdr:row>
      <xdr:rowOff>100584</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19545300" y="10340340"/>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xdr:rowOff>
    </xdr:from>
    <xdr:to>
      <xdr:col>98</xdr:col>
      <xdr:colOff>38100</xdr:colOff>
      <xdr:row>60</xdr:row>
      <xdr:rowOff>102616</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8605500" y="102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51816</xdr:rowOff>
    </xdr:from>
    <xdr:to>
      <xdr:col>102</xdr:col>
      <xdr:colOff>114300</xdr:colOff>
      <xdr:row>60</xdr:row>
      <xdr:rowOff>100584</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656300" y="10338816"/>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90949</xdr:rowOff>
    </xdr:from>
    <xdr:ext cx="469744" cy="259045"/>
    <xdr:sp macro="" textlink="">
      <xdr:nvSpPr>
        <xdr:cNvPr id="616" name="n_1aveValue【学校施設】&#10;一人当たり面積">
          <a:extLst>
            <a:ext uri="{FF2B5EF4-FFF2-40B4-BE49-F238E27FC236}">
              <a16:creationId xmlns:a16="http://schemas.microsoft.com/office/drawing/2014/main" id="{00000000-0008-0000-0100-000068020000}"/>
            </a:ext>
          </a:extLst>
        </xdr:cNvPr>
        <xdr:cNvSpPr txBox="1"/>
      </xdr:nvSpPr>
      <xdr:spPr>
        <a:xfrm>
          <a:off x="21075727" y="1003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16781</xdr:rowOff>
    </xdr:from>
    <xdr:ext cx="469744" cy="259045"/>
    <xdr:sp macro="" textlink="">
      <xdr:nvSpPr>
        <xdr:cNvPr id="617" name="n_2aveValue【学校施設】&#10;一人当たり面積">
          <a:extLst>
            <a:ext uri="{FF2B5EF4-FFF2-40B4-BE49-F238E27FC236}">
              <a16:creationId xmlns:a16="http://schemas.microsoft.com/office/drawing/2014/main" id="{00000000-0008-0000-0100-000069020000}"/>
            </a:ext>
          </a:extLst>
        </xdr:cNvPr>
        <xdr:cNvSpPr txBox="1"/>
      </xdr:nvSpPr>
      <xdr:spPr>
        <a:xfrm>
          <a:off x="201994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618" name="n_3aveValue【学校施設】&#10;一人当たり面積">
          <a:extLst>
            <a:ext uri="{FF2B5EF4-FFF2-40B4-BE49-F238E27FC236}">
              <a16:creationId xmlns:a16="http://schemas.microsoft.com/office/drawing/2014/main" id="{00000000-0008-0000-0100-00006A020000}"/>
            </a:ext>
          </a:extLst>
        </xdr:cNvPr>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619" name="n_4aveValue【学校施設】&#10;一人当たり面積">
          <a:extLst>
            <a:ext uri="{FF2B5EF4-FFF2-40B4-BE49-F238E27FC236}">
              <a16:creationId xmlns:a16="http://schemas.microsoft.com/office/drawing/2014/main" id="{00000000-0008-0000-0100-00006B020000}"/>
            </a:ext>
          </a:extLst>
        </xdr:cNvPr>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67835</xdr:rowOff>
    </xdr:from>
    <xdr:ext cx="469744" cy="259045"/>
    <xdr:sp macro="" textlink="">
      <xdr:nvSpPr>
        <xdr:cNvPr id="620" name="n_1mainValue【学校施設】&#10;一人当たり面積">
          <a:extLst>
            <a:ext uri="{FF2B5EF4-FFF2-40B4-BE49-F238E27FC236}">
              <a16:creationId xmlns:a16="http://schemas.microsoft.com/office/drawing/2014/main" id="{00000000-0008-0000-0100-00006C020000}"/>
            </a:ext>
          </a:extLst>
        </xdr:cNvPr>
        <xdr:cNvSpPr txBox="1"/>
      </xdr:nvSpPr>
      <xdr:spPr>
        <a:xfrm>
          <a:off x="21075727" y="1052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120667</xdr:rowOff>
    </xdr:from>
    <xdr:ext cx="469744" cy="259045"/>
    <xdr:sp macro="" textlink="">
      <xdr:nvSpPr>
        <xdr:cNvPr id="621" name="n_2mainValue【学校施設】&#10;一人当たり面積">
          <a:extLst>
            <a:ext uri="{FF2B5EF4-FFF2-40B4-BE49-F238E27FC236}">
              <a16:creationId xmlns:a16="http://schemas.microsoft.com/office/drawing/2014/main" id="{00000000-0008-0000-0100-00006D020000}"/>
            </a:ext>
          </a:extLst>
        </xdr:cNvPr>
        <xdr:cNvSpPr txBox="1"/>
      </xdr:nvSpPr>
      <xdr:spPr>
        <a:xfrm>
          <a:off x="20199427"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167911</xdr:rowOff>
    </xdr:from>
    <xdr:ext cx="469744" cy="259045"/>
    <xdr:sp macro="" textlink="">
      <xdr:nvSpPr>
        <xdr:cNvPr id="622" name="n_3mainValue【学校施設】&#10;一人当たり面積">
          <a:extLst>
            <a:ext uri="{FF2B5EF4-FFF2-40B4-BE49-F238E27FC236}">
              <a16:creationId xmlns:a16="http://schemas.microsoft.com/office/drawing/2014/main" id="{00000000-0008-0000-0100-00006E020000}"/>
            </a:ext>
          </a:extLst>
        </xdr:cNvPr>
        <xdr:cNvSpPr txBox="1"/>
      </xdr:nvSpPr>
      <xdr:spPr>
        <a:xfrm>
          <a:off x="19310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119143</xdr:rowOff>
    </xdr:from>
    <xdr:ext cx="469744" cy="259045"/>
    <xdr:sp macro="" textlink="">
      <xdr:nvSpPr>
        <xdr:cNvPr id="623" name="n_4mainValue【学校施設】&#10;一人当たり面積">
          <a:extLst>
            <a:ext uri="{FF2B5EF4-FFF2-40B4-BE49-F238E27FC236}">
              <a16:creationId xmlns:a16="http://schemas.microsoft.com/office/drawing/2014/main" id="{00000000-0008-0000-0100-00006F020000}"/>
            </a:ext>
          </a:extLst>
        </xdr:cNvPr>
        <xdr:cNvSpPr txBox="1"/>
      </xdr:nvSpPr>
      <xdr:spPr>
        <a:xfrm>
          <a:off x="18421427" y="1006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1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1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2" name="【児童館】&#10;有形固定資産減価償却率最大値テキスト">
          <a:extLst>
            <a:ext uri="{FF2B5EF4-FFF2-40B4-BE49-F238E27FC236}">
              <a16:creationId xmlns:a16="http://schemas.microsoft.com/office/drawing/2014/main" id="{00000000-0008-0000-0100-00008C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132278</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100-00008E020000}"/>
            </a:ext>
          </a:extLst>
        </xdr:cNvPr>
        <xdr:cNvSpPr txBox="1"/>
      </xdr:nvSpPr>
      <xdr:spPr>
        <a:xfrm>
          <a:off x="16357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55880</xdr:rowOff>
    </xdr:from>
    <xdr:to>
      <xdr:col>67</xdr:col>
      <xdr:colOff>101600</xdr:colOff>
      <xdr:row>82</xdr:row>
      <xdr:rowOff>157480</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276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54808</xdr:rowOff>
    </xdr:from>
    <xdr:ext cx="405111" cy="259045"/>
    <xdr:sp macro="" textlink="">
      <xdr:nvSpPr>
        <xdr:cNvPr id="666" name="n_1aveValue【児童館】&#10;有形固定資産減価償却率">
          <a:extLst>
            <a:ext uri="{FF2B5EF4-FFF2-40B4-BE49-F238E27FC236}">
              <a16:creationId xmlns:a16="http://schemas.microsoft.com/office/drawing/2014/main" id="{00000000-0008-0000-0100-00009A020000}"/>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67" name="n_2aveValue【児童館】&#10;有形固定資産減価償却率">
          <a:extLst>
            <a:ext uri="{FF2B5EF4-FFF2-40B4-BE49-F238E27FC236}">
              <a16:creationId xmlns:a16="http://schemas.microsoft.com/office/drawing/2014/main" id="{00000000-0008-0000-0100-00009B02000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68" name="n_3aveValue【児童館】&#10;有形固定資産減価償却率">
          <a:extLst>
            <a:ext uri="{FF2B5EF4-FFF2-40B4-BE49-F238E27FC236}">
              <a16:creationId xmlns:a16="http://schemas.microsoft.com/office/drawing/2014/main" id="{00000000-0008-0000-0100-00009C020000}"/>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669" name="n_4aveValue【児童館】&#10;有形固定資産減価償却率">
          <a:extLst>
            <a:ext uri="{FF2B5EF4-FFF2-40B4-BE49-F238E27FC236}">
              <a16:creationId xmlns:a16="http://schemas.microsoft.com/office/drawing/2014/main" id="{00000000-0008-0000-0100-00009D020000}"/>
            </a:ext>
          </a:extLst>
        </xdr:cNvPr>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2557</xdr:rowOff>
    </xdr:from>
    <xdr:ext cx="405111" cy="259045"/>
    <xdr:sp macro="" textlink="">
      <xdr:nvSpPr>
        <xdr:cNvPr id="670" name="n_4mainValue【児童館】&#10;有形固定資産減価償却率">
          <a:extLst>
            <a:ext uri="{FF2B5EF4-FFF2-40B4-BE49-F238E27FC236}">
              <a16:creationId xmlns:a16="http://schemas.microsoft.com/office/drawing/2014/main" id="{00000000-0008-0000-0100-00009E020000}"/>
            </a:ext>
          </a:extLst>
        </xdr:cNvPr>
        <xdr:cNvSpPr txBox="1"/>
      </xdr:nvSpPr>
      <xdr:spPr>
        <a:xfrm>
          <a:off x="12611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00000000-0008-0000-0100-0000B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697" name="【児童館】&#10;一人当たり面積最小値テキスト">
          <a:extLst>
            <a:ext uri="{FF2B5EF4-FFF2-40B4-BE49-F238E27FC236}">
              <a16:creationId xmlns:a16="http://schemas.microsoft.com/office/drawing/2014/main" id="{00000000-0008-0000-0100-0000B9020000}"/>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699" name="【児童館】&#10;一人当たり面積最大値テキスト">
          <a:extLst>
            <a:ext uri="{FF2B5EF4-FFF2-40B4-BE49-F238E27FC236}">
              <a16:creationId xmlns:a16="http://schemas.microsoft.com/office/drawing/2014/main" id="{00000000-0008-0000-0100-0000BB020000}"/>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701" name="【児童館】&#10;一人当たり面積平均値テキスト">
          <a:extLst>
            <a:ext uri="{FF2B5EF4-FFF2-40B4-BE49-F238E27FC236}">
              <a16:creationId xmlns:a16="http://schemas.microsoft.com/office/drawing/2014/main" id="{00000000-0008-0000-0100-0000BD020000}"/>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3" name="フローチャート: 判断 702">
          <a:extLst>
            <a:ext uri="{FF2B5EF4-FFF2-40B4-BE49-F238E27FC236}">
              <a16:creationId xmlns:a16="http://schemas.microsoft.com/office/drawing/2014/main" id="{00000000-0008-0000-0100-0000BF02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109764</xdr:rowOff>
    </xdr:from>
    <xdr:to>
      <xdr:col>98</xdr:col>
      <xdr:colOff>38100</xdr:colOff>
      <xdr:row>86</xdr:row>
      <xdr:rowOff>39914</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8605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713" name="n_1aveValue【児童館】&#10;一人当たり面積">
          <a:extLst>
            <a:ext uri="{FF2B5EF4-FFF2-40B4-BE49-F238E27FC236}">
              <a16:creationId xmlns:a16="http://schemas.microsoft.com/office/drawing/2014/main" id="{00000000-0008-0000-0100-0000C902000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714" name="n_2aveValue【児童館】&#10;一人当たり面積">
          <a:extLst>
            <a:ext uri="{FF2B5EF4-FFF2-40B4-BE49-F238E27FC236}">
              <a16:creationId xmlns:a16="http://schemas.microsoft.com/office/drawing/2014/main" id="{00000000-0008-0000-0100-0000CA020000}"/>
            </a:ext>
          </a:extLst>
        </xdr:cNvPr>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15" name="n_3aveValue【児童館】&#10;一人当たり面積">
          <a:extLst>
            <a:ext uri="{FF2B5EF4-FFF2-40B4-BE49-F238E27FC236}">
              <a16:creationId xmlns:a16="http://schemas.microsoft.com/office/drawing/2014/main" id="{00000000-0008-0000-0100-0000CB02000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16" name="n_4aveValue【児童館】&#10;一人当たり面積">
          <a:extLst>
            <a:ext uri="{FF2B5EF4-FFF2-40B4-BE49-F238E27FC236}">
              <a16:creationId xmlns:a16="http://schemas.microsoft.com/office/drawing/2014/main" id="{00000000-0008-0000-0100-0000CC020000}"/>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31041</xdr:rowOff>
    </xdr:from>
    <xdr:ext cx="469744" cy="259045"/>
    <xdr:sp macro="" textlink="">
      <xdr:nvSpPr>
        <xdr:cNvPr id="717" name="n_4mainValue【児童館】&#10;一人当たり面積">
          <a:extLst>
            <a:ext uri="{FF2B5EF4-FFF2-40B4-BE49-F238E27FC236}">
              <a16:creationId xmlns:a16="http://schemas.microsoft.com/office/drawing/2014/main" id="{00000000-0008-0000-0100-0000CD020000}"/>
            </a:ext>
          </a:extLst>
        </xdr:cNvPr>
        <xdr:cNvSpPr txBox="1"/>
      </xdr:nvSpPr>
      <xdr:spPr>
        <a:xfrm>
          <a:off x="18421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a:extLst>
            <a:ext uri="{FF2B5EF4-FFF2-40B4-BE49-F238E27FC236}">
              <a16:creationId xmlns:a16="http://schemas.microsoft.com/office/drawing/2014/main" id="{00000000-0008-0000-0100-0000E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744" name="【公民館】&#10;有形固定資産減価償却率最小値テキスト">
          <a:extLst>
            <a:ext uri="{FF2B5EF4-FFF2-40B4-BE49-F238E27FC236}">
              <a16:creationId xmlns:a16="http://schemas.microsoft.com/office/drawing/2014/main" id="{00000000-0008-0000-0100-0000E8020000}"/>
            </a:ext>
          </a:extLst>
        </xdr:cNvPr>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746" name="【公民館】&#10;有形固定資産減価償却率最大値テキスト">
          <a:extLst>
            <a:ext uri="{FF2B5EF4-FFF2-40B4-BE49-F238E27FC236}">
              <a16:creationId xmlns:a16="http://schemas.microsoft.com/office/drawing/2014/main" id="{00000000-0008-0000-0100-0000EA020000}"/>
            </a:ext>
          </a:extLst>
        </xdr:cNvPr>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748" name="【公民館】&#10;有形固定資産減価償却率平均値テキスト">
          <a:extLst>
            <a:ext uri="{FF2B5EF4-FFF2-40B4-BE49-F238E27FC236}">
              <a16:creationId xmlns:a16="http://schemas.microsoft.com/office/drawing/2014/main" id="{00000000-0008-0000-0100-0000EC020000}"/>
            </a:ext>
          </a:extLst>
        </xdr:cNvPr>
        <xdr:cNvSpPr txBox="1"/>
      </xdr:nvSpPr>
      <xdr:spPr>
        <a:xfrm>
          <a:off x="16357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750" name="フローチャート: 判断 749">
          <a:extLst>
            <a:ext uri="{FF2B5EF4-FFF2-40B4-BE49-F238E27FC236}">
              <a16:creationId xmlns:a16="http://schemas.microsoft.com/office/drawing/2014/main" id="{00000000-0008-0000-0100-0000EE020000}"/>
            </a:ext>
          </a:extLst>
        </xdr:cNvPr>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752" name="フローチャート: 判断 751">
          <a:extLst>
            <a:ext uri="{FF2B5EF4-FFF2-40B4-BE49-F238E27FC236}">
              <a16:creationId xmlns:a16="http://schemas.microsoft.com/office/drawing/2014/main" id="{00000000-0008-0000-0100-0000F0020000}"/>
            </a:ext>
          </a:extLst>
        </xdr:cNvPr>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62687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925</xdr:rowOff>
    </xdr:from>
    <xdr:ext cx="405111" cy="259045"/>
    <xdr:sp macro="" textlink="">
      <xdr:nvSpPr>
        <xdr:cNvPr id="760" name="【公民館】&#10;有形固定資産減価償却率該当値テキスト">
          <a:extLst>
            <a:ext uri="{FF2B5EF4-FFF2-40B4-BE49-F238E27FC236}">
              <a16:creationId xmlns:a16="http://schemas.microsoft.com/office/drawing/2014/main" id="{00000000-0008-0000-0100-0000F8020000}"/>
            </a:ext>
          </a:extLst>
        </xdr:cNvPr>
        <xdr:cNvSpPr txBox="1"/>
      </xdr:nvSpPr>
      <xdr:spPr>
        <a:xfrm>
          <a:off x="16357600" y="1766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159294</xdr:rowOff>
    </xdr:from>
    <xdr:to>
      <xdr:col>81</xdr:col>
      <xdr:colOff>101600</xdr:colOff>
      <xdr:row>104</xdr:row>
      <xdr:rowOff>89444</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5430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28848</xdr:rowOff>
    </xdr:from>
    <xdr:to>
      <xdr:col>85</xdr:col>
      <xdr:colOff>127000</xdr:colOff>
      <xdr:row>104</xdr:row>
      <xdr:rowOff>38644</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flipV="1">
          <a:off x="15481300" y="1785964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85816</xdr:rowOff>
    </xdr:from>
    <xdr:to>
      <xdr:col>76</xdr:col>
      <xdr:colOff>165100</xdr:colOff>
      <xdr:row>104</xdr:row>
      <xdr:rowOff>15966</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4541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136616</xdr:rowOff>
    </xdr:from>
    <xdr:to>
      <xdr:col>81</xdr:col>
      <xdr:colOff>50800</xdr:colOff>
      <xdr:row>104</xdr:row>
      <xdr:rowOff>38644</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4592300" y="1779596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77651</xdr:rowOff>
    </xdr:from>
    <xdr:to>
      <xdr:col>72</xdr:col>
      <xdr:colOff>38100</xdr:colOff>
      <xdr:row>105</xdr:row>
      <xdr:rowOff>7801</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3652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136616</xdr:rowOff>
    </xdr:from>
    <xdr:to>
      <xdr:col>76</xdr:col>
      <xdr:colOff>114300</xdr:colOff>
      <xdr:row>104</xdr:row>
      <xdr:rowOff>128451</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flipV="1">
          <a:off x="13703300" y="1779596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41729</xdr:rowOff>
    </xdr:from>
    <xdr:to>
      <xdr:col>67</xdr:col>
      <xdr:colOff>101600</xdr:colOff>
      <xdr:row>105</xdr:row>
      <xdr:rowOff>143329</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2763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128451</xdr:rowOff>
    </xdr:from>
    <xdr:to>
      <xdr:col>71</xdr:col>
      <xdr:colOff>177800</xdr:colOff>
      <xdr:row>105</xdr:row>
      <xdr:rowOff>92529</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flipV="1">
          <a:off x="12814300" y="17959251"/>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87103</xdr:rowOff>
    </xdr:from>
    <xdr:ext cx="405111" cy="259045"/>
    <xdr:sp macro="" textlink="">
      <xdr:nvSpPr>
        <xdr:cNvPr id="769" name="n_1aveValue【公民館】&#10;有形固定資産減価償却率">
          <a:extLst>
            <a:ext uri="{FF2B5EF4-FFF2-40B4-BE49-F238E27FC236}">
              <a16:creationId xmlns:a16="http://schemas.microsoft.com/office/drawing/2014/main" id="{00000000-0008-0000-0100-000001030000}"/>
            </a:ext>
          </a:extLst>
        </xdr:cNvPr>
        <xdr:cNvSpPr txBox="1"/>
      </xdr:nvSpPr>
      <xdr:spPr>
        <a:xfrm>
          <a:off x="15266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770" name="n_2aveValue【公民館】&#10;有形固定資産減価償却率">
          <a:extLst>
            <a:ext uri="{FF2B5EF4-FFF2-40B4-BE49-F238E27FC236}">
              <a16:creationId xmlns:a16="http://schemas.microsoft.com/office/drawing/2014/main" id="{00000000-0008-0000-0100-000002030000}"/>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771" name="n_3aveValue【公民館】&#10;有形固定資産減価償却率">
          <a:extLst>
            <a:ext uri="{FF2B5EF4-FFF2-40B4-BE49-F238E27FC236}">
              <a16:creationId xmlns:a16="http://schemas.microsoft.com/office/drawing/2014/main" id="{00000000-0008-0000-0100-000003030000}"/>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72" name="n_4aveValue【公民館】&#10;有形固定資産減価償却率">
          <a:extLst>
            <a:ext uri="{FF2B5EF4-FFF2-40B4-BE49-F238E27FC236}">
              <a16:creationId xmlns:a16="http://schemas.microsoft.com/office/drawing/2014/main" id="{00000000-0008-0000-0100-000004030000}"/>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105971</xdr:rowOff>
    </xdr:from>
    <xdr:ext cx="405111" cy="259045"/>
    <xdr:sp macro="" textlink="">
      <xdr:nvSpPr>
        <xdr:cNvPr id="773" name="n_1mainValue【公民館】&#10;有形固定資産減価償却率">
          <a:extLst>
            <a:ext uri="{FF2B5EF4-FFF2-40B4-BE49-F238E27FC236}">
              <a16:creationId xmlns:a16="http://schemas.microsoft.com/office/drawing/2014/main" id="{00000000-0008-0000-0100-000005030000}"/>
            </a:ext>
          </a:extLst>
        </xdr:cNvPr>
        <xdr:cNvSpPr txBox="1"/>
      </xdr:nvSpPr>
      <xdr:spPr>
        <a:xfrm>
          <a:off x="152660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32493</xdr:rowOff>
    </xdr:from>
    <xdr:ext cx="405111" cy="259045"/>
    <xdr:sp macro="" textlink="">
      <xdr:nvSpPr>
        <xdr:cNvPr id="774" name="n_2mainValue【公民館】&#10;有形固定資産減価償却率">
          <a:extLst>
            <a:ext uri="{FF2B5EF4-FFF2-40B4-BE49-F238E27FC236}">
              <a16:creationId xmlns:a16="http://schemas.microsoft.com/office/drawing/2014/main" id="{00000000-0008-0000-0100-000006030000}"/>
            </a:ext>
          </a:extLst>
        </xdr:cNvPr>
        <xdr:cNvSpPr txBox="1"/>
      </xdr:nvSpPr>
      <xdr:spPr>
        <a:xfrm>
          <a:off x="14389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24328</xdr:rowOff>
    </xdr:from>
    <xdr:ext cx="405111" cy="259045"/>
    <xdr:sp macro="" textlink="">
      <xdr:nvSpPr>
        <xdr:cNvPr id="775" name="n_3mainValue【公民館】&#10;有形固定資産減価償却率">
          <a:extLst>
            <a:ext uri="{FF2B5EF4-FFF2-40B4-BE49-F238E27FC236}">
              <a16:creationId xmlns:a16="http://schemas.microsoft.com/office/drawing/2014/main" id="{00000000-0008-0000-0100-000007030000}"/>
            </a:ext>
          </a:extLst>
        </xdr:cNvPr>
        <xdr:cNvSpPr txBox="1"/>
      </xdr:nvSpPr>
      <xdr:spPr>
        <a:xfrm>
          <a:off x="13500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134456</xdr:rowOff>
    </xdr:from>
    <xdr:ext cx="405111" cy="259045"/>
    <xdr:sp macro="" textlink="">
      <xdr:nvSpPr>
        <xdr:cNvPr id="776" name="n_4mainValue【公民館】&#10;有形固定資産減価償却率">
          <a:extLst>
            <a:ext uri="{FF2B5EF4-FFF2-40B4-BE49-F238E27FC236}">
              <a16:creationId xmlns:a16="http://schemas.microsoft.com/office/drawing/2014/main" id="{00000000-0008-0000-0100-000008030000}"/>
            </a:ext>
          </a:extLst>
        </xdr:cNvPr>
        <xdr:cNvSpPr txBox="1"/>
      </xdr:nvSpPr>
      <xdr:spPr>
        <a:xfrm>
          <a:off x="12611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公民館】&#10;一人当たり面積グラフ枠">
          <a:extLst>
            <a:ext uri="{FF2B5EF4-FFF2-40B4-BE49-F238E27FC236}">
              <a16:creationId xmlns:a16="http://schemas.microsoft.com/office/drawing/2014/main" id="{00000000-0008-0000-0100-00001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99" name="【公民館】&#10;一人当たり面積最小値テキスト">
          <a:extLst>
            <a:ext uri="{FF2B5EF4-FFF2-40B4-BE49-F238E27FC236}">
              <a16:creationId xmlns:a16="http://schemas.microsoft.com/office/drawing/2014/main" id="{00000000-0008-0000-0100-00001F03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801" name="【公民館】&#10;一人当たり面積最大値テキスト">
          <a:extLst>
            <a:ext uri="{FF2B5EF4-FFF2-40B4-BE49-F238E27FC236}">
              <a16:creationId xmlns:a16="http://schemas.microsoft.com/office/drawing/2014/main" id="{00000000-0008-0000-0100-000021030000}"/>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803" name="【公民館】&#10;一人当たり面積平均値テキスト">
          <a:extLst>
            <a:ext uri="{FF2B5EF4-FFF2-40B4-BE49-F238E27FC236}">
              <a16:creationId xmlns:a16="http://schemas.microsoft.com/office/drawing/2014/main" id="{00000000-0008-0000-0100-000023030000}"/>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805" name="フローチャート: 判断 804">
          <a:extLst>
            <a:ext uri="{FF2B5EF4-FFF2-40B4-BE49-F238E27FC236}">
              <a16:creationId xmlns:a16="http://schemas.microsoft.com/office/drawing/2014/main" id="{00000000-0008-0000-0100-000025030000}"/>
            </a:ext>
          </a:extLst>
        </xdr:cNvPr>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806" name="フローチャート: 判断 805">
          <a:extLst>
            <a:ext uri="{FF2B5EF4-FFF2-40B4-BE49-F238E27FC236}">
              <a16:creationId xmlns:a16="http://schemas.microsoft.com/office/drawing/2014/main" id="{00000000-0008-0000-0100-000026030000}"/>
            </a:ext>
          </a:extLst>
        </xdr:cNvPr>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814" name="楕円 813">
          <a:extLst>
            <a:ext uri="{FF2B5EF4-FFF2-40B4-BE49-F238E27FC236}">
              <a16:creationId xmlns:a16="http://schemas.microsoft.com/office/drawing/2014/main" id="{00000000-0008-0000-0100-00002E030000}"/>
            </a:ext>
          </a:extLst>
        </xdr:cNvPr>
        <xdr:cNvSpPr/>
      </xdr:nvSpPr>
      <xdr:spPr>
        <a:xfrm>
          <a:off x="22110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1540</xdr:rowOff>
    </xdr:from>
    <xdr:ext cx="469744" cy="259045"/>
    <xdr:sp macro="" textlink="">
      <xdr:nvSpPr>
        <xdr:cNvPr id="815" name="【公民館】&#10;一人当たり面積該当値テキスト">
          <a:extLst>
            <a:ext uri="{FF2B5EF4-FFF2-40B4-BE49-F238E27FC236}">
              <a16:creationId xmlns:a16="http://schemas.microsoft.com/office/drawing/2014/main" id="{00000000-0008-0000-0100-00002F030000}"/>
            </a:ext>
          </a:extLst>
        </xdr:cNvPr>
        <xdr:cNvSpPr txBox="1"/>
      </xdr:nvSpPr>
      <xdr:spPr>
        <a:xfrm>
          <a:off x="22199600"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21272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73913</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21323300" y="1841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27687</xdr:rowOff>
    </xdr:from>
    <xdr:to>
      <xdr:col>107</xdr:col>
      <xdr:colOff>101600</xdr:colOff>
      <xdr:row>107</xdr:row>
      <xdr:rowOff>129287</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20383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78487</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0434300" y="18419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27687</xdr:rowOff>
    </xdr:from>
    <xdr:to>
      <xdr:col>102</xdr:col>
      <xdr:colOff>165100</xdr:colOff>
      <xdr:row>107</xdr:row>
      <xdr:rowOff>129287</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19494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78487</xdr:rowOff>
    </xdr:from>
    <xdr:to>
      <xdr:col>107</xdr:col>
      <xdr:colOff>50800</xdr:colOff>
      <xdr:row>107</xdr:row>
      <xdr:rowOff>78487</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9545300" y="1842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123698</xdr:rowOff>
    </xdr:from>
    <xdr:to>
      <xdr:col>98</xdr:col>
      <xdr:colOff>38100</xdr:colOff>
      <xdr:row>107</xdr:row>
      <xdr:rowOff>53848</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18605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xdr:rowOff>
    </xdr:from>
    <xdr:to>
      <xdr:col>102</xdr:col>
      <xdr:colOff>114300</xdr:colOff>
      <xdr:row>107</xdr:row>
      <xdr:rowOff>78487</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8656300" y="18348198"/>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106951</xdr:rowOff>
    </xdr:from>
    <xdr:ext cx="469744" cy="259045"/>
    <xdr:sp macro="" textlink="">
      <xdr:nvSpPr>
        <xdr:cNvPr id="824" name="n_1aveValue【公民館】&#10;一人当たり面積">
          <a:extLst>
            <a:ext uri="{FF2B5EF4-FFF2-40B4-BE49-F238E27FC236}">
              <a16:creationId xmlns:a16="http://schemas.microsoft.com/office/drawing/2014/main" id="{00000000-0008-0000-0100-000038030000}"/>
            </a:ext>
          </a:extLst>
        </xdr:cNvPr>
        <xdr:cNvSpPr txBox="1"/>
      </xdr:nvSpPr>
      <xdr:spPr>
        <a:xfrm>
          <a:off x="210757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825" name="n_2aveValue【公民館】&#10;一人当たり面積">
          <a:extLst>
            <a:ext uri="{FF2B5EF4-FFF2-40B4-BE49-F238E27FC236}">
              <a16:creationId xmlns:a16="http://schemas.microsoft.com/office/drawing/2014/main" id="{00000000-0008-0000-0100-000039030000}"/>
            </a:ext>
          </a:extLst>
        </xdr:cNvPr>
        <xdr:cNvSpPr txBox="1"/>
      </xdr:nvSpPr>
      <xdr:spPr>
        <a:xfrm>
          <a:off x="201994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161814</xdr:rowOff>
    </xdr:from>
    <xdr:ext cx="469744" cy="259045"/>
    <xdr:sp macro="" textlink="">
      <xdr:nvSpPr>
        <xdr:cNvPr id="826" name="n_3aveValue【公民館】&#10;一人当たり面積">
          <a:extLst>
            <a:ext uri="{FF2B5EF4-FFF2-40B4-BE49-F238E27FC236}">
              <a16:creationId xmlns:a16="http://schemas.microsoft.com/office/drawing/2014/main" id="{00000000-0008-0000-0100-00003A030000}"/>
            </a:ext>
          </a:extLst>
        </xdr:cNvPr>
        <xdr:cNvSpPr txBox="1"/>
      </xdr:nvSpPr>
      <xdr:spPr>
        <a:xfrm>
          <a:off x="19310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827" name="n_4aveValue【公民館】&#10;一人当たり面積">
          <a:extLst>
            <a:ext uri="{FF2B5EF4-FFF2-40B4-BE49-F238E27FC236}">
              <a16:creationId xmlns:a16="http://schemas.microsoft.com/office/drawing/2014/main" id="{00000000-0008-0000-0100-00003B030000}"/>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828" name="n_1mainValue【公民館】&#10;一人当たり面積">
          <a:extLst>
            <a:ext uri="{FF2B5EF4-FFF2-40B4-BE49-F238E27FC236}">
              <a16:creationId xmlns:a16="http://schemas.microsoft.com/office/drawing/2014/main" id="{00000000-0008-0000-0100-00003C030000}"/>
            </a:ext>
          </a:extLst>
        </xdr:cNvPr>
        <xdr:cNvSpPr txBox="1"/>
      </xdr:nvSpPr>
      <xdr:spPr>
        <a:xfrm>
          <a:off x="21075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120414</xdr:rowOff>
    </xdr:from>
    <xdr:ext cx="469744" cy="259045"/>
    <xdr:sp macro="" textlink="">
      <xdr:nvSpPr>
        <xdr:cNvPr id="829" name="n_2mainValue【公民館】&#10;一人当たり面積">
          <a:extLst>
            <a:ext uri="{FF2B5EF4-FFF2-40B4-BE49-F238E27FC236}">
              <a16:creationId xmlns:a16="http://schemas.microsoft.com/office/drawing/2014/main" id="{00000000-0008-0000-0100-00003D030000}"/>
            </a:ext>
          </a:extLst>
        </xdr:cNvPr>
        <xdr:cNvSpPr txBox="1"/>
      </xdr:nvSpPr>
      <xdr:spPr>
        <a:xfrm>
          <a:off x="20199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120414</xdr:rowOff>
    </xdr:from>
    <xdr:ext cx="469744" cy="259045"/>
    <xdr:sp macro="" textlink="">
      <xdr:nvSpPr>
        <xdr:cNvPr id="830" name="n_3mainValue【公民館】&#10;一人当たり面積">
          <a:extLst>
            <a:ext uri="{FF2B5EF4-FFF2-40B4-BE49-F238E27FC236}">
              <a16:creationId xmlns:a16="http://schemas.microsoft.com/office/drawing/2014/main" id="{00000000-0008-0000-0100-00003E030000}"/>
            </a:ext>
          </a:extLst>
        </xdr:cNvPr>
        <xdr:cNvSpPr txBox="1"/>
      </xdr:nvSpPr>
      <xdr:spPr>
        <a:xfrm>
          <a:off x="19310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44975</xdr:rowOff>
    </xdr:from>
    <xdr:ext cx="469744" cy="259045"/>
    <xdr:sp macro="" textlink="">
      <xdr:nvSpPr>
        <xdr:cNvPr id="831" name="n_4mainValue【公民館】&#10;一人当たり面積">
          <a:extLst>
            <a:ext uri="{FF2B5EF4-FFF2-40B4-BE49-F238E27FC236}">
              <a16:creationId xmlns:a16="http://schemas.microsoft.com/office/drawing/2014/main" id="{00000000-0008-0000-0100-00003F030000}"/>
            </a:ext>
          </a:extLst>
        </xdr:cNvPr>
        <xdr:cNvSpPr txBox="1"/>
      </xdr:nvSpPr>
      <xdr:spPr>
        <a:xfrm>
          <a:off x="18421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・有形固定資産減価償却率が類似団体と比較して特に低くなっている施設は、学校教育施設、公民館及び橋りょう・トンネルである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・学校施設については、計画的に大規模改修等を実施しているため、類似団体と比較して有形固定資産減価償却率が低い水準で推移している。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・公民館は、令和２年度に稲田公民館改築事業が完了したことにより、有形固定資産減価償却率が低い水準で推移している。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類似団体と比較して有形固定資産減価償却率が低いが、上昇傾向である。築３０年を経過している施設が多いことから、市営住宅長寿命化計画及び公共施設等個別施設計画に基づき、施設の計画的な改修や存続の検討を進めるなどして適正な維持管理を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74,634
74,197
279.43
36,685,610
35,452,235
1,141,849
19,644,156
41,650,470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111596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160927</xdr:rowOff>
    </xdr:from>
    <xdr:to>
      <xdr:col>24</xdr:col>
      <xdr:colOff>114300</xdr:colOff>
      <xdr:row>34</xdr:row>
      <xdr:rowOff>91077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75854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733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136434</xdr:rowOff>
    </xdr:from>
    <xdr:to>
      <xdr:col>20</xdr:col>
      <xdr:colOff>38100</xdr:colOff>
      <xdr:row>34</xdr:row>
      <xdr:rowOff>66584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15784</xdr:rowOff>
    </xdr:from>
    <xdr:to>
      <xdr:col>24</xdr:col>
      <xdr:colOff>63500</xdr:colOff>
      <xdr:row>34</xdr:row>
      <xdr:rowOff>40277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58450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100511</xdr:rowOff>
    </xdr:from>
    <xdr:to>
      <xdr:col>15</xdr:col>
      <xdr:colOff>101600</xdr:colOff>
      <xdr:row>34</xdr:row>
      <xdr:rowOff>30661</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7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151311</xdr:rowOff>
    </xdr:from>
    <xdr:to>
      <xdr:col>19</xdr:col>
      <xdr:colOff>177800</xdr:colOff>
      <xdr:row>34</xdr:row>
      <xdr:rowOff>15784</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580916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64589</xdr:rowOff>
    </xdr:from>
    <xdr:to>
      <xdr:col>10</xdr:col>
      <xdr:colOff>165100</xdr:colOff>
      <xdr:row>33</xdr:row>
      <xdr:rowOff>166189</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115389</xdr:rowOff>
    </xdr:from>
    <xdr:to>
      <xdr:col>15</xdr:col>
      <xdr:colOff>50800</xdr:colOff>
      <xdr:row>33</xdr:row>
      <xdr:rowOff>151311</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77323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113574</xdr:rowOff>
    </xdr:from>
    <xdr:to>
      <xdr:col>6</xdr:col>
      <xdr:colOff>38100</xdr:colOff>
      <xdr:row>34</xdr:row>
      <xdr:rowOff>43724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7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115389</xdr:rowOff>
    </xdr:from>
    <xdr:to>
      <xdr:col>10</xdr:col>
      <xdr:colOff>114300</xdr:colOff>
      <xdr:row>33</xdr:row>
      <xdr:rowOff>164374</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flipV="1">
          <a:off x="1130300" y="577323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33219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59344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83111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5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47188</xdr:rowOff>
    </xdr:from>
    <xdr:ext cx="340478"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38061" y="55335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11266</xdr:rowOff>
    </xdr:from>
    <xdr:ext cx="340478"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49061" y="5497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60251</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60061" y="554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152417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45974</xdr:rowOff>
    </xdr:from>
    <xdr:to>
      <xdr:col>55</xdr:col>
      <xdr:colOff>50800</xdr:colOff>
      <xdr:row>39</xdr:row>
      <xdr:rowOff>147574</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68851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45974</xdr:rowOff>
    </xdr:from>
    <xdr:to>
      <xdr:col>50</xdr:col>
      <xdr:colOff>165100</xdr:colOff>
      <xdr:row>39</xdr:row>
      <xdr:rowOff>147574</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96774</xdr:rowOff>
    </xdr:from>
    <xdr:to>
      <xdr:col>55</xdr:col>
      <xdr:colOff>0</xdr:colOff>
      <xdr:row>39</xdr:row>
      <xdr:rowOff>96774</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783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96774</xdr:rowOff>
    </xdr:from>
    <xdr:to>
      <xdr:col>50</xdr:col>
      <xdr:colOff>114300</xdr:colOff>
      <xdr:row>39</xdr:row>
      <xdr:rowOff>101346</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783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50546</xdr:rowOff>
    </xdr:from>
    <xdr:to>
      <xdr:col>41</xdr:col>
      <xdr:colOff>101600</xdr:colOff>
      <xdr:row>39</xdr:row>
      <xdr:rowOff>152146</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101346</xdr:rowOff>
    </xdr:from>
    <xdr:to>
      <xdr:col>45</xdr:col>
      <xdr:colOff>177800</xdr:colOff>
      <xdr:row>39</xdr:row>
      <xdr:rowOff>101346</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678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101346</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7284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104411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164101</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168673</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168673</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130175</xdr:rowOff>
    </xdr:from>
    <xdr:to>
      <xdr:col>20</xdr:col>
      <xdr:colOff>38100</xdr:colOff>
      <xdr:row>61</xdr:row>
      <xdr:rowOff>60325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xdr:rowOff>
    </xdr:from>
    <xdr:to>
      <xdr:col>24</xdr:col>
      <xdr:colOff>63500</xdr:colOff>
      <xdr:row>61</xdr:row>
      <xdr:rowOff>45720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467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116840</xdr:rowOff>
    </xdr:from>
    <xdr:to>
      <xdr:col>15</xdr:col>
      <xdr:colOff>101600</xdr:colOff>
      <xdr:row>61</xdr:row>
      <xdr:rowOff>46990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167640</xdr:rowOff>
    </xdr:from>
    <xdr:to>
      <xdr:col>19</xdr:col>
      <xdr:colOff>177800</xdr:colOff>
      <xdr:row>61</xdr:row>
      <xdr:rowOff>9525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4546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80645</xdr:rowOff>
    </xdr:from>
    <xdr:to>
      <xdr:col>10</xdr:col>
      <xdr:colOff>165100</xdr:colOff>
      <xdr:row>61</xdr:row>
      <xdr:rowOff>10795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131445</xdr:rowOff>
    </xdr:from>
    <xdr:to>
      <xdr:col>15</xdr:col>
      <xdr:colOff>50800</xdr:colOff>
      <xdr:row>60</xdr:row>
      <xdr:rowOff>167640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41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44450</xdr:rowOff>
    </xdr:from>
    <xdr:to>
      <xdr:col>6</xdr:col>
      <xdr:colOff>38100</xdr:colOff>
      <xdr:row>60</xdr:row>
      <xdr:rowOff>146050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95250</xdr:rowOff>
    </xdr:from>
    <xdr:to>
      <xdr:col>10</xdr:col>
      <xdr:colOff>114300</xdr:colOff>
      <xdr:row>60</xdr:row>
      <xdr:rowOff>131445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382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51452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38117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151147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60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113047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92710</xdr:rowOff>
    </xdr:from>
    <xdr:to>
      <xdr:col>50</xdr:col>
      <xdr:colOff>165100</xdr:colOff>
      <xdr:row>62</xdr:row>
      <xdr:rowOff>22860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140970</xdr:rowOff>
    </xdr:from>
    <xdr:to>
      <xdr:col>55</xdr:col>
      <xdr:colOff>0</xdr:colOff>
      <xdr:row>61</xdr:row>
      <xdr:rowOff>143510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5994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143510</xdr:rowOff>
    </xdr:from>
    <xdr:to>
      <xdr:col>50</xdr:col>
      <xdr:colOff>114300</xdr:colOff>
      <xdr:row>61</xdr:row>
      <xdr:rowOff>163830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60196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115570</xdr:rowOff>
    </xdr:from>
    <xdr:to>
      <xdr:col>41</xdr:col>
      <xdr:colOff>101600</xdr:colOff>
      <xdr:row>62</xdr:row>
      <xdr:rowOff>45720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61</xdr:row>
      <xdr:rowOff>166370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6222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118110</xdr:rowOff>
    </xdr:from>
    <xdr:to>
      <xdr:col>36</xdr:col>
      <xdr:colOff>165100</xdr:colOff>
      <xdr:row>62</xdr:row>
      <xdr:rowOff>48260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166370</xdr:rowOff>
    </xdr:from>
    <xdr:to>
      <xdr:col>41</xdr:col>
      <xdr:colOff>50800</xdr:colOff>
      <xdr:row>61</xdr:row>
      <xdr:rowOff>168910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6248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107967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142257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130827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39387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3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59707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62247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64787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131463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86</xdr:row>
      <xdr:rowOff>12064</xdr:rowOff>
    </xdr:from>
    <xdr:to>
      <xdr:col>15</xdr:col>
      <xdr:colOff>101600</xdr:colOff>
      <xdr:row>86</xdr:row>
      <xdr:rowOff>113664</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2857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86</xdr:row>
      <xdr:rowOff>12064</xdr:rowOff>
    </xdr:from>
    <xdr:to>
      <xdr:col>10</xdr:col>
      <xdr:colOff>165100</xdr:colOff>
      <xdr:row>86</xdr:row>
      <xdr:rowOff>113664</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1968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62864</xdr:rowOff>
    </xdr:from>
    <xdr:to>
      <xdr:col>15</xdr:col>
      <xdr:colOff>50800</xdr:colOff>
      <xdr:row>86</xdr:row>
      <xdr:rowOff>62864</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2019300" y="14807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10161</xdr:rowOff>
    </xdr:from>
    <xdr:to>
      <xdr:col>6</xdr:col>
      <xdr:colOff>38100</xdr:colOff>
      <xdr:row>86</xdr:row>
      <xdr:rowOff>111761</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079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60961</xdr:rowOff>
    </xdr:from>
    <xdr:to>
      <xdr:col>10</xdr:col>
      <xdr:colOff>114300</xdr:colOff>
      <xdr:row>86</xdr:row>
      <xdr:rowOff>62864</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130300" y="148056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200-000033010000}"/>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200-000034010000}"/>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200-000035010000}"/>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200-000036010000}"/>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104791</xdr:rowOff>
    </xdr:from>
    <xdr:ext cx="405111" cy="259045"/>
    <xdr:sp macro="" textlink="">
      <xdr:nvSpPr>
        <xdr:cNvPr id="311" name="n_2mainValue【福祉施設】&#10;有形固定資産減価償却率">
          <a:extLst>
            <a:ext uri="{FF2B5EF4-FFF2-40B4-BE49-F238E27FC236}">
              <a16:creationId xmlns:a16="http://schemas.microsoft.com/office/drawing/2014/main" id="{00000000-0008-0000-0200-000037010000}"/>
            </a:ext>
          </a:extLst>
        </xdr:cNvPr>
        <xdr:cNvSpPr txBox="1"/>
      </xdr:nvSpPr>
      <xdr:spPr>
        <a:xfrm>
          <a:off x="2705744"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104791</xdr:rowOff>
    </xdr:from>
    <xdr:ext cx="405111" cy="259045"/>
    <xdr:sp macro="" textlink="">
      <xdr:nvSpPr>
        <xdr:cNvPr id="312" name="n_3mainValue【福祉施設】&#10;有形固定資産減価償却率">
          <a:extLst>
            <a:ext uri="{FF2B5EF4-FFF2-40B4-BE49-F238E27FC236}">
              <a16:creationId xmlns:a16="http://schemas.microsoft.com/office/drawing/2014/main" id="{00000000-0008-0000-0200-000038010000}"/>
            </a:ext>
          </a:extLst>
        </xdr:cNvPr>
        <xdr:cNvSpPr txBox="1"/>
      </xdr:nvSpPr>
      <xdr:spPr>
        <a:xfrm>
          <a:off x="1816744"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102888</xdr:rowOff>
    </xdr:from>
    <xdr:ext cx="405111" cy="259045"/>
    <xdr:sp macro="" textlink="">
      <xdr:nvSpPr>
        <xdr:cNvPr id="313" name="n_4mainValue【福祉施設】&#10;有形固定資産減価償却率">
          <a:extLst>
            <a:ext uri="{FF2B5EF4-FFF2-40B4-BE49-F238E27FC236}">
              <a16:creationId xmlns:a16="http://schemas.microsoft.com/office/drawing/2014/main" id="{00000000-0008-0000-0200-000039010000}"/>
            </a:ext>
          </a:extLst>
        </xdr:cNvPr>
        <xdr:cNvSpPr txBox="1"/>
      </xdr:nvSpPr>
      <xdr:spPr>
        <a:xfrm>
          <a:off x="9277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0000000-0008-0000-02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38" name="【福祉施設】&#10;一人当たり面積最小値テキスト">
          <a:extLst>
            <a:ext uri="{FF2B5EF4-FFF2-40B4-BE49-F238E27FC236}">
              <a16:creationId xmlns:a16="http://schemas.microsoft.com/office/drawing/2014/main" id="{00000000-0008-0000-0200-000052010000}"/>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0" name="【福祉施設】&#10;一人当たり面積最大値テキスト">
          <a:extLst>
            <a:ext uri="{FF2B5EF4-FFF2-40B4-BE49-F238E27FC236}">
              <a16:creationId xmlns:a16="http://schemas.microsoft.com/office/drawing/2014/main" id="{00000000-0008-0000-0200-000054010000}"/>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133366</xdr:rowOff>
    </xdr:from>
    <xdr:ext cx="469744" cy="259045"/>
    <xdr:sp macro="" textlink="">
      <xdr:nvSpPr>
        <xdr:cNvPr id="342" name="【福祉施設】&#10;一人当たり面積平均値テキスト">
          <a:extLst>
            <a:ext uri="{FF2B5EF4-FFF2-40B4-BE49-F238E27FC236}">
              <a16:creationId xmlns:a16="http://schemas.microsoft.com/office/drawing/2014/main" id="{00000000-0008-0000-0200-000056010000}"/>
            </a:ext>
          </a:extLst>
        </xdr:cNvPr>
        <xdr:cNvSpPr txBox="1"/>
      </xdr:nvSpPr>
      <xdr:spPr>
        <a:xfrm>
          <a:off x="10515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25400</xdr:rowOff>
    </xdr:from>
    <xdr:to>
      <xdr:col>46</xdr:col>
      <xdr:colOff>38100</xdr:colOff>
      <xdr:row>86</xdr:row>
      <xdr:rowOff>127000</xdr:rowOff>
    </xdr:to>
    <xdr:sp macro="" textlink="">
      <xdr:nvSpPr>
        <xdr:cNvPr id="353" name="楕円 352">
          <a:extLst>
            <a:ext uri="{FF2B5EF4-FFF2-40B4-BE49-F238E27FC236}">
              <a16:creationId xmlns:a16="http://schemas.microsoft.com/office/drawing/2014/main" id="{00000000-0008-0000-0200-000061010000}"/>
            </a:ext>
          </a:extLst>
        </xdr:cNvPr>
        <xdr:cNvSpPr/>
      </xdr:nvSpPr>
      <xdr:spPr>
        <a:xfrm>
          <a:off x="8699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25400</xdr:rowOff>
    </xdr:from>
    <xdr:to>
      <xdr:col>41</xdr:col>
      <xdr:colOff>101600</xdr:colOff>
      <xdr:row>86</xdr:row>
      <xdr:rowOff>127000</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7810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76200</xdr:rowOff>
    </xdr:from>
    <xdr:to>
      <xdr:col>45</xdr:col>
      <xdr:colOff>177800</xdr:colOff>
      <xdr:row>86</xdr:row>
      <xdr:rowOff>76200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7861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25400</xdr:rowOff>
    </xdr:from>
    <xdr:to>
      <xdr:col>36</xdr:col>
      <xdr:colOff>165100</xdr:colOff>
      <xdr:row>86</xdr:row>
      <xdr:rowOff>127000</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6921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76200</xdr:rowOff>
    </xdr:from>
    <xdr:to>
      <xdr:col>41</xdr:col>
      <xdr:colOff>50800</xdr:colOff>
      <xdr:row>86</xdr:row>
      <xdr:rowOff>76200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972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58" name="n_1aveValue【福祉施設】&#10;一人当たり面積">
          <a:extLst>
            <a:ext uri="{FF2B5EF4-FFF2-40B4-BE49-F238E27FC236}">
              <a16:creationId xmlns:a16="http://schemas.microsoft.com/office/drawing/2014/main" id="{00000000-0008-0000-0200-000066010000}"/>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59" name="n_2aveValue【福祉施設】&#10;一人当たり面積">
          <a:extLst>
            <a:ext uri="{FF2B5EF4-FFF2-40B4-BE49-F238E27FC236}">
              <a16:creationId xmlns:a16="http://schemas.microsoft.com/office/drawing/2014/main" id="{00000000-0008-0000-0200-000067010000}"/>
            </a:ext>
          </a:extLst>
        </xdr:cNvPr>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109238</xdr:rowOff>
    </xdr:from>
    <xdr:ext cx="469744" cy="259045"/>
    <xdr:sp macro="" textlink="">
      <xdr:nvSpPr>
        <xdr:cNvPr id="360" name="n_3aveValue【福祉施設】&#10;一人当たり面積">
          <a:extLst>
            <a:ext uri="{FF2B5EF4-FFF2-40B4-BE49-F238E27FC236}">
              <a16:creationId xmlns:a16="http://schemas.microsoft.com/office/drawing/2014/main" id="{00000000-0008-0000-0200-000068010000}"/>
            </a:ext>
          </a:extLst>
        </xdr:cNvPr>
        <xdr:cNvSpPr txBox="1"/>
      </xdr:nvSpPr>
      <xdr:spPr>
        <a:xfrm>
          <a:off x="7626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113047</xdr:rowOff>
    </xdr:from>
    <xdr:ext cx="469744" cy="259045"/>
    <xdr:sp macro="" textlink="">
      <xdr:nvSpPr>
        <xdr:cNvPr id="361" name="n_4aveValue【福祉施設】&#10;一人当たり面積">
          <a:extLst>
            <a:ext uri="{FF2B5EF4-FFF2-40B4-BE49-F238E27FC236}">
              <a16:creationId xmlns:a16="http://schemas.microsoft.com/office/drawing/2014/main" id="{00000000-0008-0000-0200-000069010000}"/>
            </a:ext>
          </a:extLst>
        </xdr:cNvPr>
        <xdr:cNvSpPr txBox="1"/>
      </xdr:nvSpPr>
      <xdr:spPr>
        <a:xfrm>
          <a:off x="6737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118127</xdr:rowOff>
    </xdr:from>
    <xdr:ext cx="469744" cy="259045"/>
    <xdr:sp macro="" textlink="">
      <xdr:nvSpPr>
        <xdr:cNvPr id="362" name="n_2mainValue【福祉施設】&#10;一人当たり面積">
          <a:extLst>
            <a:ext uri="{FF2B5EF4-FFF2-40B4-BE49-F238E27FC236}">
              <a16:creationId xmlns:a16="http://schemas.microsoft.com/office/drawing/2014/main" id="{00000000-0008-0000-0200-00006A010000}"/>
            </a:ext>
          </a:extLst>
        </xdr:cNvPr>
        <xdr:cNvSpPr txBox="1"/>
      </xdr:nvSpPr>
      <xdr:spPr>
        <a:xfrm>
          <a:off x="8515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118127</xdr:rowOff>
    </xdr:from>
    <xdr:ext cx="469744" cy="259045"/>
    <xdr:sp macro="" textlink="">
      <xdr:nvSpPr>
        <xdr:cNvPr id="363" name="n_3mainValue【福祉施設】&#10;一人当たり面積">
          <a:extLst>
            <a:ext uri="{FF2B5EF4-FFF2-40B4-BE49-F238E27FC236}">
              <a16:creationId xmlns:a16="http://schemas.microsoft.com/office/drawing/2014/main" id="{00000000-0008-0000-0200-00006B010000}"/>
            </a:ext>
          </a:extLst>
        </xdr:cNvPr>
        <xdr:cNvSpPr txBox="1"/>
      </xdr:nvSpPr>
      <xdr:spPr>
        <a:xfrm>
          <a:off x="7626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118127</xdr:rowOff>
    </xdr:from>
    <xdr:ext cx="469744" cy="259045"/>
    <xdr:sp macro="" textlink="">
      <xdr:nvSpPr>
        <xdr:cNvPr id="364" name="n_4mainValue【福祉施設】&#10;一人当たり面積">
          <a:extLst>
            <a:ext uri="{FF2B5EF4-FFF2-40B4-BE49-F238E27FC236}">
              <a16:creationId xmlns:a16="http://schemas.microsoft.com/office/drawing/2014/main" id="{00000000-0008-0000-0200-00006C010000}"/>
            </a:ext>
          </a:extLst>
        </xdr:cNvPr>
        <xdr:cNvSpPr txBox="1"/>
      </xdr:nvSpPr>
      <xdr:spPr>
        <a:xfrm>
          <a:off x="6737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a:extLst>
            <a:ext uri="{FF2B5EF4-FFF2-40B4-BE49-F238E27FC236}">
              <a16:creationId xmlns:a16="http://schemas.microsoft.com/office/drawing/2014/main" id="{00000000-0008-0000-0200-00008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0" name="【市民会館】&#10;有形固定資産減価償却率最小値テキスト">
          <a:extLst>
            <a:ext uri="{FF2B5EF4-FFF2-40B4-BE49-F238E27FC236}">
              <a16:creationId xmlns:a16="http://schemas.microsoft.com/office/drawing/2014/main" id="{00000000-0008-0000-0200-000086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92" name="【市民会館】&#10;有形固定資産減価償却率最大値テキスト">
          <a:extLst>
            <a:ext uri="{FF2B5EF4-FFF2-40B4-BE49-F238E27FC236}">
              <a16:creationId xmlns:a16="http://schemas.microsoft.com/office/drawing/2014/main" id="{00000000-0008-0000-0200-000088010000}"/>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394" name="【市民会館】&#10;有形固定資産減価償却率平均値テキスト">
          <a:extLst>
            <a:ext uri="{FF2B5EF4-FFF2-40B4-BE49-F238E27FC236}">
              <a16:creationId xmlns:a16="http://schemas.microsoft.com/office/drawing/2014/main" id="{00000000-0008-0000-0200-00008A010000}"/>
            </a:ext>
          </a:extLst>
        </xdr:cNvPr>
        <xdr:cNvSpPr txBox="1"/>
      </xdr:nvSpPr>
      <xdr:spPr>
        <a:xfrm>
          <a:off x="4673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397" name="フローチャート: 判断 396">
          <a:extLst>
            <a:ext uri="{FF2B5EF4-FFF2-40B4-BE49-F238E27FC236}">
              <a16:creationId xmlns:a16="http://schemas.microsoft.com/office/drawing/2014/main" id="{00000000-0008-0000-0200-00008D010000}"/>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34925</xdr:rowOff>
    </xdr:from>
    <xdr:to>
      <xdr:col>24</xdr:col>
      <xdr:colOff>114300</xdr:colOff>
      <xdr:row>101</xdr:row>
      <xdr:rowOff>136525</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4584700" y="17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57802</xdr:rowOff>
    </xdr:from>
    <xdr:ext cx="405111" cy="259045"/>
    <xdr:sp macro="" textlink="">
      <xdr:nvSpPr>
        <xdr:cNvPr id="406" name="【市民会館】&#10;有形固定資産減価償却率該当値テキスト">
          <a:extLst>
            <a:ext uri="{FF2B5EF4-FFF2-40B4-BE49-F238E27FC236}">
              <a16:creationId xmlns:a16="http://schemas.microsoft.com/office/drawing/2014/main" id="{00000000-0008-0000-0200-000096010000}"/>
            </a:ext>
          </a:extLst>
        </xdr:cNvPr>
        <xdr:cNvSpPr txBox="1"/>
      </xdr:nvSpPr>
      <xdr:spPr>
        <a:xfrm>
          <a:off x="4673600" y="1720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636</xdr:rowOff>
    </xdr:from>
    <xdr:to>
      <xdr:col>20</xdr:col>
      <xdr:colOff>38100</xdr:colOff>
      <xdr:row>101</xdr:row>
      <xdr:rowOff>102236</xdr:rowOff>
    </xdr:to>
    <xdr:sp macro="" textlink="">
      <xdr:nvSpPr>
        <xdr:cNvPr id="407" name="楕円 406">
          <a:extLst>
            <a:ext uri="{FF2B5EF4-FFF2-40B4-BE49-F238E27FC236}">
              <a16:creationId xmlns:a16="http://schemas.microsoft.com/office/drawing/2014/main" id="{00000000-0008-0000-0200-000097010000}"/>
            </a:ext>
          </a:extLst>
        </xdr:cNvPr>
        <xdr:cNvSpPr/>
      </xdr:nvSpPr>
      <xdr:spPr>
        <a:xfrm>
          <a:off x="3746500" y="173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51436</xdr:rowOff>
    </xdr:from>
    <xdr:to>
      <xdr:col>24</xdr:col>
      <xdr:colOff>63500</xdr:colOff>
      <xdr:row>101</xdr:row>
      <xdr:rowOff>85725</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3797300" y="173678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153036</xdr:rowOff>
    </xdr:from>
    <xdr:to>
      <xdr:col>15</xdr:col>
      <xdr:colOff>101600</xdr:colOff>
      <xdr:row>108</xdr:row>
      <xdr:rowOff>83186</xdr:rowOff>
    </xdr:to>
    <xdr:sp macro="" textlink="">
      <xdr:nvSpPr>
        <xdr:cNvPr id="409" name="楕円 408">
          <a:extLst>
            <a:ext uri="{FF2B5EF4-FFF2-40B4-BE49-F238E27FC236}">
              <a16:creationId xmlns:a16="http://schemas.microsoft.com/office/drawing/2014/main" id="{00000000-0008-0000-0200-000099010000}"/>
            </a:ext>
          </a:extLst>
        </xdr:cNvPr>
        <xdr:cNvSpPr/>
      </xdr:nvSpPr>
      <xdr:spPr>
        <a:xfrm>
          <a:off x="2857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51436</xdr:rowOff>
    </xdr:from>
    <xdr:to>
      <xdr:col>19</xdr:col>
      <xdr:colOff>177800</xdr:colOff>
      <xdr:row>108</xdr:row>
      <xdr:rowOff>32386</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flipV="1">
          <a:off x="2908300" y="17367886"/>
          <a:ext cx="889000" cy="118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143511</xdr:rowOff>
    </xdr:from>
    <xdr:to>
      <xdr:col>10</xdr:col>
      <xdr:colOff>165100</xdr:colOff>
      <xdr:row>108</xdr:row>
      <xdr:rowOff>73661</xdr:rowOff>
    </xdr:to>
    <xdr:sp macro="" textlink="">
      <xdr:nvSpPr>
        <xdr:cNvPr id="411" name="楕円 410">
          <a:extLst>
            <a:ext uri="{FF2B5EF4-FFF2-40B4-BE49-F238E27FC236}">
              <a16:creationId xmlns:a16="http://schemas.microsoft.com/office/drawing/2014/main" id="{00000000-0008-0000-0200-00009B010000}"/>
            </a:ext>
          </a:extLst>
        </xdr:cNvPr>
        <xdr:cNvSpPr/>
      </xdr:nvSpPr>
      <xdr:spPr>
        <a:xfrm>
          <a:off x="1968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22861</xdr:rowOff>
    </xdr:from>
    <xdr:to>
      <xdr:col>15</xdr:col>
      <xdr:colOff>50800</xdr:colOff>
      <xdr:row>108</xdr:row>
      <xdr:rowOff>32386</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2019300" y="185394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132080</xdr:rowOff>
    </xdr:from>
    <xdr:to>
      <xdr:col>6</xdr:col>
      <xdr:colOff>38100</xdr:colOff>
      <xdr:row>108</xdr:row>
      <xdr:rowOff>62230</xdr:rowOff>
    </xdr:to>
    <xdr:sp macro="" textlink="">
      <xdr:nvSpPr>
        <xdr:cNvPr id="413" name="楕円 412">
          <a:extLst>
            <a:ext uri="{FF2B5EF4-FFF2-40B4-BE49-F238E27FC236}">
              <a16:creationId xmlns:a16="http://schemas.microsoft.com/office/drawing/2014/main" id="{00000000-0008-0000-0200-00009D010000}"/>
            </a:ext>
          </a:extLst>
        </xdr:cNvPr>
        <xdr:cNvSpPr/>
      </xdr:nvSpPr>
      <xdr:spPr>
        <a:xfrm>
          <a:off x="1079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11430</xdr:rowOff>
    </xdr:from>
    <xdr:to>
      <xdr:col>10</xdr:col>
      <xdr:colOff>114300</xdr:colOff>
      <xdr:row>108</xdr:row>
      <xdr:rowOff>22861</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130300" y="185280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78122</xdr:rowOff>
    </xdr:from>
    <xdr:ext cx="405111" cy="259045"/>
    <xdr:sp macro="" textlink="">
      <xdr:nvSpPr>
        <xdr:cNvPr id="415" name="n_1aveValue【市民会館】&#10;有形固定資産減価償却率">
          <a:extLst>
            <a:ext uri="{FF2B5EF4-FFF2-40B4-BE49-F238E27FC236}">
              <a16:creationId xmlns:a16="http://schemas.microsoft.com/office/drawing/2014/main" id="{00000000-0008-0000-0200-00009F010000}"/>
            </a:ext>
          </a:extLst>
        </xdr:cNvPr>
        <xdr:cNvSpPr txBox="1"/>
      </xdr:nvSpPr>
      <xdr:spPr>
        <a:xfrm>
          <a:off x="35820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16" name="n_2aveValue【市民会館】&#10;有形固定資産減価償却率">
          <a:extLst>
            <a:ext uri="{FF2B5EF4-FFF2-40B4-BE49-F238E27FC236}">
              <a16:creationId xmlns:a16="http://schemas.microsoft.com/office/drawing/2014/main" id="{00000000-0008-0000-0200-0000A0010000}"/>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417" name="n_3aveValue【市民会館】&#10;有形固定資産減価償却率">
          <a:extLst>
            <a:ext uri="{FF2B5EF4-FFF2-40B4-BE49-F238E27FC236}">
              <a16:creationId xmlns:a16="http://schemas.microsoft.com/office/drawing/2014/main" id="{00000000-0008-0000-0200-0000A1010000}"/>
            </a:ext>
          </a:extLst>
        </xdr:cNvPr>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8272</xdr:rowOff>
    </xdr:from>
    <xdr:ext cx="405111" cy="259045"/>
    <xdr:sp macro="" textlink="">
      <xdr:nvSpPr>
        <xdr:cNvPr id="418" name="n_4aveValue【市民会館】&#10;有形固定資産減価償却率">
          <a:extLst>
            <a:ext uri="{FF2B5EF4-FFF2-40B4-BE49-F238E27FC236}">
              <a16:creationId xmlns:a16="http://schemas.microsoft.com/office/drawing/2014/main" id="{00000000-0008-0000-0200-0000A2010000}"/>
            </a:ext>
          </a:extLst>
        </xdr:cNvPr>
        <xdr:cNvSpPr txBox="1"/>
      </xdr:nvSpPr>
      <xdr:spPr>
        <a:xfrm>
          <a:off x="927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118763</xdr:rowOff>
    </xdr:from>
    <xdr:ext cx="405111" cy="259045"/>
    <xdr:sp macro="" textlink="">
      <xdr:nvSpPr>
        <xdr:cNvPr id="419" name="n_1mainValue【市民会館】&#10;有形固定資産減価償却率">
          <a:extLst>
            <a:ext uri="{FF2B5EF4-FFF2-40B4-BE49-F238E27FC236}">
              <a16:creationId xmlns:a16="http://schemas.microsoft.com/office/drawing/2014/main" id="{00000000-0008-0000-0200-0000A3010000}"/>
            </a:ext>
          </a:extLst>
        </xdr:cNvPr>
        <xdr:cNvSpPr txBox="1"/>
      </xdr:nvSpPr>
      <xdr:spPr>
        <a:xfrm>
          <a:off x="3582044" y="1709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74313</xdr:rowOff>
    </xdr:from>
    <xdr:ext cx="405111" cy="259045"/>
    <xdr:sp macro="" textlink="">
      <xdr:nvSpPr>
        <xdr:cNvPr id="420" name="n_2mainValue【市民会館】&#10;有形固定資産減価償却率">
          <a:extLst>
            <a:ext uri="{FF2B5EF4-FFF2-40B4-BE49-F238E27FC236}">
              <a16:creationId xmlns:a16="http://schemas.microsoft.com/office/drawing/2014/main" id="{00000000-0008-0000-0200-0000A4010000}"/>
            </a:ext>
          </a:extLst>
        </xdr:cNvPr>
        <xdr:cNvSpPr txBox="1"/>
      </xdr:nvSpPr>
      <xdr:spPr>
        <a:xfrm>
          <a:off x="27057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64788</xdr:rowOff>
    </xdr:from>
    <xdr:ext cx="405111" cy="259045"/>
    <xdr:sp macro="" textlink="">
      <xdr:nvSpPr>
        <xdr:cNvPr id="421" name="n_3mainValue【市民会館】&#10;有形固定資産減価償却率">
          <a:extLst>
            <a:ext uri="{FF2B5EF4-FFF2-40B4-BE49-F238E27FC236}">
              <a16:creationId xmlns:a16="http://schemas.microsoft.com/office/drawing/2014/main" id="{00000000-0008-0000-0200-0000A5010000}"/>
            </a:ext>
          </a:extLst>
        </xdr:cNvPr>
        <xdr:cNvSpPr txBox="1"/>
      </xdr:nvSpPr>
      <xdr:spPr>
        <a:xfrm>
          <a:off x="1816744"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53357</xdr:rowOff>
    </xdr:from>
    <xdr:ext cx="405111" cy="259045"/>
    <xdr:sp macro="" textlink="">
      <xdr:nvSpPr>
        <xdr:cNvPr id="422" name="n_4mainValue【市民会館】&#10;有形固定資産減価償却率">
          <a:extLst>
            <a:ext uri="{FF2B5EF4-FFF2-40B4-BE49-F238E27FC236}">
              <a16:creationId xmlns:a16="http://schemas.microsoft.com/office/drawing/2014/main" id="{00000000-0008-0000-0200-0000A6010000}"/>
            </a:ext>
          </a:extLst>
        </xdr:cNvPr>
        <xdr:cNvSpPr txBox="1"/>
      </xdr:nvSpPr>
      <xdr:spPr>
        <a:xfrm>
          <a:off x="927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47" name="【市民会館】&#10;一人当たり面積最小値テキスト">
          <a:extLst>
            <a:ext uri="{FF2B5EF4-FFF2-40B4-BE49-F238E27FC236}">
              <a16:creationId xmlns:a16="http://schemas.microsoft.com/office/drawing/2014/main" id="{00000000-0008-0000-0200-0000BF010000}"/>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49" name="【市民会館】&#10;一人当たり面積最大値テキスト">
          <a:extLst>
            <a:ext uri="{FF2B5EF4-FFF2-40B4-BE49-F238E27FC236}">
              <a16:creationId xmlns:a16="http://schemas.microsoft.com/office/drawing/2014/main" id="{00000000-0008-0000-0200-0000C1010000}"/>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451" name="【市民会館】&#10;一人当たり面積平均値テキスト">
          <a:extLst>
            <a:ext uri="{FF2B5EF4-FFF2-40B4-BE49-F238E27FC236}">
              <a16:creationId xmlns:a16="http://schemas.microsoft.com/office/drawing/2014/main" id="{00000000-0008-0000-0200-0000C3010000}"/>
            </a:ext>
          </a:extLst>
        </xdr:cNvPr>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52" name="フローチャート: 判断 451">
          <a:extLst>
            <a:ext uri="{FF2B5EF4-FFF2-40B4-BE49-F238E27FC236}">
              <a16:creationId xmlns:a16="http://schemas.microsoft.com/office/drawing/2014/main" id="{00000000-0008-0000-0200-0000C4010000}"/>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53" name="フローチャート: 判断 452">
          <a:extLst>
            <a:ext uri="{FF2B5EF4-FFF2-40B4-BE49-F238E27FC236}">
              <a16:creationId xmlns:a16="http://schemas.microsoft.com/office/drawing/2014/main" id="{00000000-0008-0000-0200-0000C5010000}"/>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124461</xdr:rowOff>
    </xdr:from>
    <xdr:to>
      <xdr:col>55</xdr:col>
      <xdr:colOff>50800</xdr:colOff>
      <xdr:row>107</xdr:row>
      <xdr:rowOff>54611</xdr:rowOff>
    </xdr:to>
    <xdr:sp macro="" textlink="">
      <xdr:nvSpPr>
        <xdr:cNvPr id="462" name="楕円 461">
          <a:extLst>
            <a:ext uri="{FF2B5EF4-FFF2-40B4-BE49-F238E27FC236}">
              <a16:creationId xmlns:a16="http://schemas.microsoft.com/office/drawing/2014/main" id="{00000000-0008-0000-0200-0000CE010000}"/>
            </a:ext>
          </a:extLst>
        </xdr:cNvPr>
        <xdr:cNvSpPr/>
      </xdr:nvSpPr>
      <xdr:spPr>
        <a:xfrm>
          <a:off x="10426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102888</xdr:rowOff>
    </xdr:from>
    <xdr:ext cx="469744" cy="259045"/>
    <xdr:sp macro="" textlink="">
      <xdr:nvSpPr>
        <xdr:cNvPr id="463" name="【市民会館】&#10;一人当たり面積該当値テキスト">
          <a:extLst>
            <a:ext uri="{FF2B5EF4-FFF2-40B4-BE49-F238E27FC236}">
              <a16:creationId xmlns:a16="http://schemas.microsoft.com/office/drawing/2014/main" id="{00000000-0008-0000-0200-0000CF010000}"/>
            </a:ext>
          </a:extLst>
        </xdr:cNvPr>
        <xdr:cNvSpPr txBox="1"/>
      </xdr:nvSpPr>
      <xdr:spPr>
        <a:xfrm>
          <a:off x="10515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124461</xdr:rowOff>
    </xdr:from>
    <xdr:to>
      <xdr:col>50</xdr:col>
      <xdr:colOff>165100</xdr:colOff>
      <xdr:row>107</xdr:row>
      <xdr:rowOff>54611</xdr:rowOff>
    </xdr:to>
    <xdr:sp macro="" textlink="">
      <xdr:nvSpPr>
        <xdr:cNvPr id="464" name="楕円 463">
          <a:extLst>
            <a:ext uri="{FF2B5EF4-FFF2-40B4-BE49-F238E27FC236}">
              <a16:creationId xmlns:a16="http://schemas.microsoft.com/office/drawing/2014/main" id="{00000000-0008-0000-0200-0000D0010000}"/>
            </a:ext>
          </a:extLst>
        </xdr:cNvPr>
        <xdr:cNvSpPr/>
      </xdr:nvSpPr>
      <xdr:spPr>
        <a:xfrm>
          <a:off x="9588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3811</xdr:rowOff>
    </xdr:from>
    <xdr:to>
      <xdr:col>55</xdr:col>
      <xdr:colOff>0</xdr:colOff>
      <xdr:row>107</xdr:row>
      <xdr:rowOff>3811</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9639300" y="18348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466" name="楕円 465">
          <a:extLst>
            <a:ext uri="{FF2B5EF4-FFF2-40B4-BE49-F238E27FC236}">
              <a16:creationId xmlns:a16="http://schemas.microsoft.com/office/drawing/2014/main" id="{00000000-0008-0000-0200-0000D2010000}"/>
            </a:ext>
          </a:extLst>
        </xdr:cNvPr>
        <xdr:cNvSpPr/>
      </xdr:nvSpPr>
      <xdr:spPr>
        <a:xfrm>
          <a:off x="8699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3811</xdr:rowOff>
    </xdr:from>
    <xdr:to>
      <xdr:col>50</xdr:col>
      <xdr:colOff>114300</xdr:colOff>
      <xdr:row>107</xdr:row>
      <xdr:rowOff>7620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flipV="1">
          <a:off x="8750300" y="1834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132080</xdr:rowOff>
    </xdr:from>
    <xdr:to>
      <xdr:col>41</xdr:col>
      <xdr:colOff>101600</xdr:colOff>
      <xdr:row>107</xdr:row>
      <xdr:rowOff>62230</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7810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xdr:rowOff>
    </xdr:from>
    <xdr:to>
      <xdr:col>45</xdr:col>
      <xdr:colOff>177800</xdr:colOff>
      <xdr:row>107</xdr:row>
      <xdr:rowOff>11430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flipV="1">
          <a:off x="7861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6921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xdr:rowOff>
    </xdr:from>
    <xdr:to>
      <xdr:col>41</xdr:col>
      <xdr:colOff>50800</xdr:colOff>
      <xdr:row>107</xdr:row>
      <xdr:rowOff>11430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6972300" y="1835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116857</xdr:rowOff>
    </xdr:from>
    <xdr:ext cx="469744" cy="259045"/>
    <xdr:sp macro="" textlink="">
      <xdr:nvSpPr>
        <xdr:cNvPr id="472" name="n_1aveValue【市民会館】&#10;一人当たり面積">
          <a:extLst>
            <a:ext uri="{FF2B5EF4-FFF2-40B4-BE49-F238E27FC236}">
              <a16:creationId xmlns:a16="http://schemas.microsoft.com/office/drawing/2014/main" id="{00000000-0008-0000-0200-0000D8010000}"/>
            </a:ext>
          </a:extLst>
        </xdr:cNvPr>
        <xdr:cNvSpPr txBox="1"/>
      </xdr:nvSpPr>
      <xdr:spPr>
        <a:xfrm>
          <a:off x="9391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73" name="n_2aveValue【市民会館】&#10;一人当たり面積">
          <a:extLst>
            <a:ext uri="{FF2B5EF4-FFF2-40B4-BE49-F238E27FC236}">
              <a16:creationId xmlns:a16="http://schemas.microsoft.com/office/drawing/2014/main" id="{00000000-0008-0000-0200-0000D9010000}"/>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74" name="n_3aveValue【市民会館】&#10;一人当たり面積">
          <a:extLst>
            <a:ext uri="{FF2B5EF4-FFF2-40B4-BE49-F238E27FC236}">
              <a16:creationId xmlns:a16="http://schemas.microsoft.com/office/drawing/2014/main" id="{00000000-0008-0000-0200-0000DA010000}"/>
            </a:ext>
          </a:extLst>
        </xdr:cNvPr>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75" name="n_4aveValue【市民会館】&#10;一人当たり面積">
          <a:extLst>
            <a:ext uri="{FF2B5EF4-FFF2-40B4-BE49-F238E27FC236}">
              <a16:creationId xmlns:a16="http://schemas.microsoft.com/office/drawing/2014/main" id="{00000000-0008-0000-0200-0000DB010000}"/>
            </a:ext>
          </a:extLst>
        </xdr:cNvPr>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45738</xdr:rowOff>
    </xdr:from>
    <xdr:ext cx="469744" cy="259045"/>
    <xdr:sp macro="" textlink="">
      <xdr:nvSpPr>
        <xdr:cNvPr id="476" name="n_1mainValue【市民会館】&#10;一人当たり面積">
          <a:extLst>
            <a:ext uri="{FF2B5EF4-FFF2-40B4-BE49-F238E27FC236}">
              <a16:creationId xmlns:a16="http://schemas.microsoft.com/office/drawing/2014/main" id="{00000000-0008-0000-0200-0000DC010000}"/>
            </a:ext>
          </a:extLst>
        </xdr:cNvPr>
        <xdr:cNvSpPr txBox="1"/>
      </xdr:nvSpPr>
      <xdr:spPr>
        <a:xfrm>
          <a:off x="9391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49547</xdr:rowOff>
    </xdr:from>
    <xdr:ext cx="469744" cy="259045"/>
    <xdr:sp macro="" textlink="">
      <xdr:nvSpPr>
        <xdr:cNvPr id="477" name="n_2mainValue【市民会館】&#10;一人当たり面積">
          <a:extLst>
            <a:ext uri="{FF2B5EF4-FFF2-40B4-BE49-F238E27FC236}">
              <a16:creationId xmlns:a16="http://schemas.microsoft.com/office/drawing/2014/main" id="{00000000-0008-0000-0200-0000DD010000}"/>
            </a:ext>
          </a:extLst>
        </xdr:cNvPr>
        <xdr:cNvSpPr txBox="1"/>
      </xdr:nvSpPr>
      <xdr:spPr>
        <a:xfrm>
          <a:off x="8515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53357</xdr:rowOff>
    </xdr:from>
    <xdr:ext cx="469744" cy="259045"/>
    <xdr:sp macro="" textlink="">
      <xdr:nvSpPr>
        <xdr:cNvPr id="478" name="n_3mainValue【市民会館】&#10;一人当たり面積">
          <a:extLst>
            <a:ext uri="{FF2B5EF4-FFF2-40B4-BE49-F238E27FC236}">
              <a16:creationId xmlns:a16="http://schemas.microsoft.com/office/drawing/2014/main" id="{00000000-0008-0000-0200-0000DE010000}"/>
            </a:ext>
          </a:extLst>
        </xdr:cNvPr>
        <xdr:cNvSpPr txBox="1"/>
      </xdr:nvSpPr>
      <xdr:spPr>
        <a:xfrm>
          <a:off x="7626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53357</xdr:rowOff>
    </xdr:from>
    <xdr:ext cx="469744" cy="259045"/>
    <xdr:sp macro="" textlink="">
      <xdr:nvSpPr>
        <xdr:cNvPr id="479" name="n_4mainValue【市民会館】&#10;一人当たり面積">
          <a:extLst>
            <a:ext uri="{FF2B5EF4-FFF2-40B4-BE49-F238E27FC236}">
              <a16:creationId xmlns:a16="http://schemas.microsoft.com/office/drawing/2014/main" id="{00000000-0008-0000-0200-0000DF010000}"/>
            </a:ext>
          </a:extLst>
        </xdr:cNvPr>
        <xdr:cNvSpPr txBox="1"/>
      </xdr:nvSpPr>
      <xdr:spPr>
        <a:xfrm>
          <a:off x="6737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3" name="【一般廃棄物処理施設】&#10;有形固定資産減価償却率グラフ枠">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05" name="【一般廃棄物処理施設】&#10;有形固定資産減価償却率最小値テキスト">
          <a:extLst>
            <a:ext uri="{FF2B5EF4-FFF2-40B4-BE49-F238E27FC236}">
              <a16:creationId xmlns:a16="http://schemas.microsoft.com/office/drawing/2014/main" id="{00000000-0008-0000-0200-0000F9010000}"/>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07" name="【一般廃棄物処理施設】&#10;有形固定資産減価償却率最大値テキスト">
          <a:extLst>
            <a:ext uri="{FF2B5EF4-FFF2-40B4-BE49-F238E27FC236}">
              <a16:creationId xmlns:a16="http://schemas.microsoft.com/office/drawing/2014/main" id="{00000000-0008-0000-0200-0000FB010000}"/>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09" name="【一般廃棄物処理施設】&#10;有形固定資産減価償却率平均値テキスト">
          <a:extLst>
            <a:ext uri="{FF2B5EF4-FFF2-40B4-BE49-F238E27FC236}">
              <a16:creationId xmlns:a16="http://schemas.microsoft.com/office/drawing/2014/main" id="{00000000-0008-0000-0200-0000FD010000}"/>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17780</xdr:rowOff>
    </xdr:from>
    <xdr:to>
      <xdr:col>85</xdr:col>
      <xdr:colOff>177800</xdr:colOff>
      <xdr:row>35</xdr:row>
      <xdr:rowOff>119380</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16268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40657</xdr:rowOff>
    </xdr:from>
    <xdr:ext cx="405111" cy="259045"/>
    <xdr:sp macro="" textlink="">
      <xdr:nvSpPr>
        <xdr:cNvPr id="521" name="【一般廃棄物処理施設】&#10;有形固定資産減価償却率該当値テキスト">
          <a:extLst>
            <a:ext uri="{FF2B5EF4-FFF2-40B4-BE49-F238E27FC236}">
              <a16:creationId xmlns:a16="http://schemas.microsoft.com/office/drawing/2014/main" id="{00000000-0008-0000-0200-000009020000}"/>
            </a:ext>
          </a:extLst>
        </xdr:cNvPr>
        <xdr:cNvSpPr txBox="1"/>
      </xdr:nvSpPr>
      <xdr:spPr>
        <a:xfrm>
          <a:off x="16357600"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137795</xdr:rowOff>
    </xdr:from>
    <xdr:to>
      <xdr:col>81</xdr:col>
      <xdr:colOff>101600</xdr:colOff>
      <xdr:row>35</xdr:row>
      <xdr:rowOff>67945</xdr:rowOff>
    </xdr:to>
    <xdr:sp macro="" textlink="">
      <xdr:nvSpPr>
        <xdr:cNvPr id="522" name="楕円 521">
          <a:extLst>
            <a:ext uri="{FF2B5EF4-FFF2-40B4-BE49-F238E27FC236}">
              <a16:creationId xmlns:a16="http://schemas.microsoft.com/office/drawing/2014/main" id="{00000000-0008-0000-0200-00000A020000}"/>
            </a:ext>
          </a:extLst>
        </xdr:cNvPr>
        <xdr:cNvSpPr/>
      </xdr:nvSpPr>
      <xdr:spPr>
        <a:xfrm>
          <a:off x="1543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17145</xdr:rowOff>
    </xdr:from>
    <xdr:to>
      <xdr:col>85</xdr:col>
      <xdr:colOff>127000</xdr:colOff>
      <xdr:row>35</xdr:row>
      <xdr:rowOff>68580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5481300" y="60178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113030</xdr:rowOff>
    </xdr:from>
    <xdr:to>
      <xdr:col>76</xdr:col>
      <xdr:colOff>165100</xdr:colOff>
      <xdr:row>35</xdr:row>
      <xdr:rowOff>43180</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14541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163830</xdr:rowOff>
    </xdr:from>
    <xdr:to>
      <xdr:col>81</xdr:col>
      <xdr:colOff>50800</xdr:colOff>
      <xdr:row>35</xdr:row>
      <xdr:rowOff>17145</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4592300" y="59931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xdr:rowOff>
    </xdr:from>
    <xdr:to>
      <xdr:col>72</xdr:col>
      <xdr:colOff>38100</xdr:colOff>
      <xdr:row>35</xdr:row>
      <xdr:rowOff>109855</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3652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163830</xdr:rowOff>
    </xdr:from>
    <xdr:to>
      <xdr:col>76</xdr:col>
      <xdr:colOff>114300</xdr:colOff>
      <xdr:row>35</xdr:row>
      <xdr:rowOff>59055</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13703300" y="59931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130175</xdr:rowOff>
    </xdr:from>
    <xdr:to>
      <xdr:col>67</xdr:col>
      <xdr:colOff>101600</xdr:colOff>
      <xdr:row>35</xdr:row>
      <xdr:rowOff>60325</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2763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xdr:rowOff>
    </xdr:from>
    <xdr:to>
      <xdr:col>71</xdr:col>
      <xdr:colOff>177800</xdr:colOff>
      <xdr:row>35</xdr:row>
      <xdr:rowOff>59055</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814300" y="60102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123842</xdr:rowOff>
    </xdr:from>
    <xdr:ext cx="405111" cy="259045"/>
    <xdr:sp macro="" textlink="">
      <xdr:nvSpPr>
        <xdr:cNvPr id="530" name="n_1aveValue【一般廃棄物処理施設】&#10;有形固定資産減価償却率">
          <a:extLst>
            <a:ext uri="{FF2B5EF4-FFF2-40B4-BE49-F238E27FC236}">
              <a16:creationId xmlns:a16="http://schemas.microsoft.com/office/drawing/2014/main" id="{00000000-0008-0000-0200-000012020000}"/>
            </a:ext>
          </a:extLst>
        </xdr:cNvPr>
        <xdr:cNvSpPr txBox="1"/>
      </xdr:nvSpPr>
      <xdr:spPr>
        <a:xfrm>
          <a:off x="15266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114317</xdr:rowOff>
    </xdr:from>
    <xdr:ext cx="405111" cy="259045"/>
    <xdr:sp macro="" textlink="">
      <xdr:nvSpPr>
        <xdr:cNvPr id="531" name="n_2aveValue【一般廃棄物処理施設】&#10;有形固定資産減価償却率">
          <a:extLst>
            <a:ext uri="{FF2B5EF4-FFF2-40B4-BE49-F238E27FC236}">
              <a16:creationId xmlns:a16="http://schemas.microsoft.com/office/drawing/2014/main" id="{00000000-0008-0000-0200-000013020000}"/>
            </a:ext>
          </a:extLst>
        </xdr:cNvPr>
        <xdr:cNvSpPr txBox="1"/>
      </xdr:nvSpPr>
      <xdr:spPr>
        <a:xfrm>
          <a:off x="14389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32" name="n_3aveValue【一般廃棄物処理施設】&#10;有形固定資産減価償却率">
          <a:extLst>
            <a:ext uri="{FF2B5EF4-FFF2-40B4-BE49-F238E27FC236}">
              <a16:creationId xmlns:a16="http://schemas.microsoft.com/office/drawing/2014/main" id="{00000000-0008-0000-0200-000014020000}"/>
            </a:ext>
          </a:extLst>
        </xdr:cNvPr>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533" name="n_4aveValue【一般廃棄物処理施設】&#10;有形固定資産減価償却率">
          <a:extLst>
            <a:ext uri="{FF2B5EF4-FFF2-40B4-BE49-F238E27FC236}">
              <a16:creationId xmlns:a16="http://schemas.microsoft.com/office/drawing/2014/main" id="{00000000-0008-0000-0200-000015020000}"/>
            </a:ext>
          </a:extLst>
        </xdr:cNvPr>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84472</xdr:rowOff>
    </xdr:from>
    <xdr:ext cx="405111" cy="259045"/>
    <xdr:sp macro="" textlink="">
      <xdr:nvSpPr>
        <xdr:cNvPr id="534" name="n_1mainValue【一般廃棄物処理施設】&#10;有形固定資産減価償却率">
          <a:extLst>
            <a:ext uri="{FF2B5EF4-FFF2-40B4-BE49-F238E27FC236}">
              <a16:creationId xmlns:a16="http://schemas.microsoft.com/office/drawing/2014/main" id="{00000000-0008-0000-0200-000016020000}"/>
            </a:ext>
          </a:extLst>
        </xdr:cNvPr>
        <xdr:cNvSpPr txBox="1"/>
      </xdr:nvSpPr>
      <xdr:spPr>
        <a:xfrm>
          <a:off x="152660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59707</xdr:rowOff>
    </xdr:from>
    <xdr:ext cx="405111" cy="259045"/>
    <xdr:sp macro="" textlink="">
      <xdr:nvSpPr>
        <xdr:cNvPr id="535" name="n_2main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4389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126382</xdr:rowOff>
    </xdr:from>
    <xdr:ext cx="405111" cy="259045"/>
    <xdr:sp macro="" textlink="">
      <xdr:nvSpPr>
        <xdr:cNvPr id="536" name="n_3main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3500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76852</xdr:rowOff>
    </xdr:from>
    <xdr:ext cx="405111" cy="259045"/>
    <xdr:sp macro="" textlink="">
      <xdr:nvSpPr>
        <xdr:cNvPr id="537" name="n_4main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2611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一般廃棄物処理施設】&#10;一人当たり有形固定資産（償却資産）額グラフ枠">
          <a:extLst>
            <a:ext uri="{FF2B5EF4-FFF2-40B4-BE49-F238E27FC236}">
              <a16:creationId xmlns:a16="http://schemas.microsoft.com/office/drawing/2014/main" id="{00000000-0008-0000-0200-00002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60" name="【一般廃棄物処理施設】&#10;一人当たり有形固定資産（償却資産）額最小値テキスト">
          <a:extLst>
            <a:ext uri="{FF2B5EF4-FFF2-40B4-BE49-F238E27FC236}">
              <a16:creationId xmlns:a16="http://schemas.microsoft.com/office/drawing/2014/main" id="{00000000-0008-0000-0200-000030020000}"/>
            </a:ext>
          </a:extLst>
        </xdr:cNvPr>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62" name="【一般廃棄物処理施設】&#10;一人当たり有形固定資産（償却資産）額最大値テキスト">
          <a:extLst>
            <a:ext uri="{FF2B5EF4-FFF2-40B4-BE49-F238E27FC236}">
              <a16:creationId xmlns:a16="http://schemas.microsoft.com/office/drawing/2014/main" id="{00000000-0008-0000-0200-000032020000}"/>
            </a:ext>
          </a:extLst>
        </xdr:cNvPr>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118936</xdr:rowOff>
    </xdr:from>
    <xdr:ext cx="534377" cy="259045"/>
    <xdr:sp macro="" textlink="">
      <xdr:nvSpPr>
        <xdr:cNvPr id="564" name="【一般廃棄物処理施設】&#10;一人当たり有形固定資産（償却資産）額平均値テキスト">
          <a:extLst>
            <a:ext uri="{FF2B5EF4-FFF2-40B4-BE49-F238E27FC236}">
              <a16:creationId xmlns:a16="http://schemas.microsoft.com/office/drawing/2014/main" id="{00000000-0008-0000-0200-000034020000}"/>
            </a:ext>
          </a:extLst>
        </xdr:cNvPr>
        <xdr:cNvSpPr txBox="1"/>
      </xdr:nvSpPr>
      <xdr:spPr>
        <a:xfrm>
          <a:off x="22199600" y="6634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65" name="フローチャート: 判断 564">
          <a:extLst>
            <a:ext uri="{FF2B5EF4-FFF2-40B4-BE49-F238E27FC236}">
              <a16:creationId xmlns:a16="http://schemas.microsoft.com/office/drawing/2014/main" id="{00000000-0008-0000-0200-000035020000}"/>
            </a:ext>
          </a:extLst>
        </xdr:cNvPr>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66" name="フローチャート: 判断 565">
          <a:extLst>
            <a:ext uri="{FF2B5EF4-FFF2-40B4-BE49-F238E27FC236}">
              <a16:creationId xmlns:a16="http://schemas.microsoft.com/office/drawing/2014/main" id="{00000000-0008-0000-0200-000036020000}"/>
            </a:ext>
          </a:extLst>
        </xdr:cNvPr>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109996</xdr:rowOff>
    </xdr:from>
    <xdr:to>
      <xdr:col>116</xdr:col>
      <xdr:colOff>114300</xdr:colOff>
      <xdr:row>38</xdr:row>
      <xdr:rowOff>40146</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22110700" y="64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132873</xdr:rowOff>
    </xdr:from>
    <xdr:ext cx="599010" cy="259045"/>
    <xdr:sp macro="" textlink="">
      <xdr:nvSpPr>
        <xdr:cNvPr id="576" name="【一般廃棄物処理施設】&#10;一人当たり有形固定資産（償却資産）額該当値テキスト">
          <a:extLst>
            <a:ext uri="{FF2B5EF4-FFF2-40B4-BE49-F238E27FC236}">
              <a16:creationId xmlns:a16="http://schemas.microsoft.com/office/drawing/2014/main" id="{00000000-0008-0000-0200-000040020000}"/>
            </a:ext>
          </a:extLst>
        </xdr:cNvPr>
        <xdr:cNvSpPr txBox="1"/>
      </xdr:nvSpPr>
      <xdr:spPr>
        <a:xfrm>
          <a:off x="22199600" y="630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113000</xdr:rowOff>
    </xdr:from>
    <xdr:to>
      <xdr:col>112</xdr:col>
      <xdr:colOff>38100</xdr:colOff>
      <xdr:row>38</xdr:row>
      <xdr:rowOff>43149</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21272500" y="64566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160796</xdr:rowOff>
    </xdr:from>
    <xdr:to>
      <xdr:col>116</xdr:col>
      <xdr:colOff>63500</xdr:colOff>
      <xdr:row>37</xdr:row>
      <xdr:rowOff>163799</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1323300" y="6504446"/>
          <a:ext cx="8382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67664</xdr:rowOff>
    </xdr:from>
    <xdr:to>
      <xdr:col>107</xdr:col>
      <xdr:colOff>101600</xdr:colOff>
      <xdr:row>37</xdr:row>
      <xdr:rowOff>169264</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20383500" y="64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118464</xdr:rowOff>
    </xdr:from>
    <xdr:to>
      <xdr:col>111</xdr:col>
      <xdr:colOff>177800</xdr:colOff>
      <xdr:row>37</xdr:row>
      <xdr:rowOff>163799</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0434300" y="6462114"/>
          <a:ext cx="889000" cy="4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145260</xdr:rowOff>
    </xdr:from>
    <xdr:to>
      <xdr:col>102</xdr:col>
      <xdr:colOff>165100</xdr:colOff>
      <xdr:row>37</xdr:row>
      <xdr:rowOff>75410</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9494500" y="631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24610</xdr:rowOff>
    </xdr:from>
    <xdr:to>
      <xdr:col>107</xdr:col>
      <xdr:colOff>50800</xdr:colOff>
      <xdr:row>37</xdr:row>
      <xdr:rowOff>118464</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9545300" y="6368260"/>
          <a:ext cx="889000" cy="9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150165</xdr:rowOff>
    </xdr:from>
    <xdr:to>
      <xdr:col>98</xdr:col>
      <xdr:colOff>38100</xdr:colOff>
      <xdr:row>37</xdr:row>
      <xdr:rowOff>80315</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8605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24610</xdr:rowOff>
    </xdr:from>
    <xdr:to>
      <xdr:col>102</xdr:col>
      <xdr:colOff>114300</xdr:colOff>
      <xdr:row>37</xdr:row>
      <xdr:rowOff>29515</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18656300" y="6368260"/>
          <a:ext cx="8890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39516</xdr:rowOff>
    </xdr:from>
    <xdr:ext cx="599010" cy="259045"/>
    <xdr:sp macro="" textlink="">
      <xdr:nvSpPr>
        <xdr:cNvPr id="585" name="n_1aveValue【一般廃棄物処理施設】&#10;一人当たり有形固定資産（償却資産）額">
          <a:extLst>
            <a:ext uri="{FF2B5EF4-FFF2-40B4-BE49-F238E27FC236}">
              <a16:creationId xmlns:a16="http://schemas.microsoft.com/office/drawing/2014/main" id="{00000000-0008-0000-0200-000049020000}"/>
            </a:ext>
          </a:extLst>
        </xdr:cNvPr>
        <xdr:cNvSpPr txBox="1"/>
      </xdr:nvSpPr>
      <xdr:spPr>
        <a:xfrm>
          <a:off x="21011095" y="67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94554</xdr:rowOff>
    </xdr:from>
    <xdr:ext cx="534377" cy="259045"/>
    <xdr:sp macro="" textlink="">
      <xdr:nvSpPr>
        <xdr:cNvPr id="586" name="n_2aveValue【一般廃棄物処理施設】&#10;一人当たり有形固定資産（償却資産）額">
          <a:extLst>
            <a:ext uri="{FF2B5EF4-FFF2-40B4-BE49-F238E27FC236}">
              <a16:creationId xmlns:a16="http://schemas.microsoft.com/office/drawing/2014/main" id="{00000000-0008-0000-0200-00004A020000}"/>
            </a:ext>
          </a:extLst>
        </xdr:cNvPr>
        <xdr:cNvSpPr txBox="1"/>
      </xdr:nvSpPr>
      <xdr:spPr>
        <a:xfrm>
          <a:off x="201671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110249</xdr:rowOff>
    </xdr:from>
    <xdr:ext cx="534377" cy="259045"/>
    <xdr:sp macro="" textlink="">
      <xdr:nvSpPr>
        <xdr:cNvPr id="587" name="n_3aveValue【一般廃棄物処理施設】&#10;一人当たり有形固定資産（償却資産）額">
          <a:extLst>
            <a:ext uri="{FF2B5EF4-FFF2-40B4-BE49-F238E27FC236}">
              <a16:creationId xmlns:a16="http://schemas.microsoft.com/office/drawing/2014/main" id="{00000000-0008-0000-0200-00004B020000}"/>
            </a:ext>
          </a:extLst>
        </xdr:cNvPr>
        <xdr:cNvSpPr txBox="1"/>
      </xdr:nvSpPr>
      <xdr:spPr>
        <a:xfrm>
          <a:off x="19278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127865</xdr:rowOff>
    </xdr:from>
    <xdr:ext cx="534377" cy="259045"/>
    <xdr:sp macro="" textlink="">
      <xdr:nvSpPr>
        <xdr:cNvPr id="588" name="n_4aveValue【一般廃棄物処理施設】&#10;一人当たり有形固定資産（償却資産）額">
          <a:extLst>
            <a:ext uri="{FF2B5EF4-FFF2-40B4-BE49-F238E27FC236}">
              <a16:creationId xmlns:a16="http://schemas.microsoft.com/office/drawing/2014/main" id="{00000000-0008-0000-0200-00004C020000}"/>
            </a:ext>
          </a:extLst>
        </xdr:cNvPr>
        <xdr:cNvSpPr txBox="1"/>
      </xdr:nvSpPr>
      <xdr:spPr>
        <a:xfrm>
          <a:off x="18389111" y="68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59677</xdr:rowOff>
    </xdr:from>
    <xdr:ext cx="599010" cy="259045"/>
    <xdr:sp macro="" textlink="">
      <xdr:nvSpPr>
        <xdr:cNvPr id="589" name="n_1mainValue【一般廃棄物処理施設】&#10;一人当たり有形固定資産（償却資産）額">
          <a:extLst>
            <a:ext uri="{FF2B5EF4-FFF2-40B4-BE49-F238E27FC236}">
              <a16:creationId xmlns:a16="http://schemas.microsoft.com/office/drawing/2014/main" id="{00000000-0008-0000-0200-00004D020000}"/>
            </a:ext>
          </a:extLst>
        </xdr:cNvPr>
        <xdr:cNvSpPr txBox="1"/>
      </xdr:nvSpPr>
      <xdr:spPr>
        <a:xfrm>
          <a:off x="21011095" y="623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14341</xdr:rowOff>
    </xdr:from>
    <xdr:ext cx="599010" cy="259045"/>
    <xdr:sp macro="" textlink="">
      <xdr:nvSpPr>
        <xdr:cNvPr id="590" name="n_2mainValue【一般廃棄物処理施設】&#10;一人当たり有形固定資産（償却資産）額">
          <a:extLst>
            <a:ext uri="{FF2B5EF4-FFF2-40B4-BE49-F238E27FC236}">
              <a16:creationId xmlns:a16="http://schemas.microsoft.com/office/drawing/2014/main" id="{00000000-0008-0000-0200-00004E020000}"/>
            </a:ext>
          </a:extLst>
        </xdr:cNvPr>
        <xdr:cNvSpPr txBox="1"/>
      </xdr:nvSpPr>
      <xdr:spPr>
        <a:xfrm>
          <a:off x="20134795" y="618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91937</xdr:rowOff>
    </xdr:from>
    <xdr:ext cx="599010" cy="259045"/>
    <xdr:sp macro="" textlink="">
      <xdr:nvSpPr>
        <xdr:cNvPr id="591" name="n_3mainValue【一般廃棄物処理施設】&#10;一人当たり有形固定資産（償却資産）額">
          <a:extLst>
            <a:ext uri="{FF2B5EF4-FFF2-40B4-BE49-F238E27FC236}">
              <a16:creationId xmlns:a16="http://schemas.microsoft.com/office/drawing/2014/main" id="{00000000-0008-0000-0200-00004F020000}"/>
            </a:ext>
          </a:extLst>
        </xdr:cNvPr>
        <xdr:cNvSpPr txBox="1"/>
      </xdr:nvSpPr>
      <xdr:spPr>
        <a:xfrm>
          <a:off x="19245795" y="609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96842</xdr:rowOff>
    </xdr:from>
    <xdr:ext cx="599010" cy="259045"/>
    <xdr:sp macro="" textlink="">
      <xdr:nvSpPr>
        <xdr:cNvPr id="592" name="n_4main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18356795" y="609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00000000-0008-0000-0200-00006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18" name="【保健センター・保健所】&#10;有形固定資産減価償却率最小値テキスト">
          <a:extLst>
            <a:ext uri="{FF2B5EF4-FFF2-40B4-BE49-F238E27FC236}">
              <a16:creationId xmlns:a16="http://schemas.microsoft.com/office/drawing/2014/main" id="{00000000-0008-0000-0200-00006A020000}"/>
            </a:ext>
          </a:extLst>
        </xdr:cNvPr>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20" name="【保健センター・保健所】&#10;有形固定資産減価償却率最大値テキスト">
          <a:extLst>
            <a:ext uri="{FF2B5EF4-FFF2-40B4-BE49-F238E27FC236}">
              <a16:creationId xmlns:a16="http://schemas.microsoft.com/office/drawing/2014/main" id="{00000000-0008-0000-0200-00006C02000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15892</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00000000-0008-0000-0200-00006E020000}"/>
            </a:ext>
          </a:extLst>
        </xdr:cNvPr>
        <xdr:cNvSpPr txBox="1"/>
      </xdr:nvSpPr>
      <xdr:spPr>
        <a:xfrm>
          <a:off x="1635760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23" name="フローチャート: 判断 622">
          <a:extLst>
            <a:ext uri="{FF2B5EF4-FFF2-40B4-BE49-F238E27FC236}">
              <a16:creationId xmlns:a16="http://schemas.microsoft.com/office/drawing/2014/main" id="{00000000-0008-0000-0200-00006F020000}"/>
            </a:ext>
          </a:extLst>
        </xdr:cNvPr>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24" name="フローチャート: 判断 623">
          <a:extLst>
            <a:ext uri="{FF2B5EF4-FFF2-40B4-BE49-F238E27FC236}">
              <a16:creationId xmlns:a16="http://schemas.microsoft.com/office/drawing/2014/main" id="{00000000-0008-0000-0200-000070020000}"/>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65405</xdr:rowOff>
    </xdr:from>
    <xdr:to>
      <xdr:col>85</xdr:col>
      <xdr:colOff>177800</xdr:colOff>
      <xdr:row>59</xdr:row>
      <xdr:rowOff>167005</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6268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43832</xdr:rowOff>
    </xdr:from>
    <xdr:ext cx="405111" cy="259045"/>
    <xdr:sp macro="" textlink="">
      <xdr:nvSpPr>
        <xdr:cNvPr id="634" name="【保健センター・保健所】&#10;有形固定資産減価償却率該当値テキスト">
          <a:extLst>
            <a:ext uri="{FF2B5EF4-FFF2-40B4-BE49-F238E27FC236}">
              <a16:creationId xmlns:a16="http://schemas.microsoft.com/office/drawing/2014/main" id="{00000000-0008-0000-0200-00007A020000}"/>
            </a:ext>
          </a:extLst>
        </xdr:cNvPr>
        <xdr:cNvSpPr txBox="1"/>
      </xdr:nvSpPr>
      <xdr:spPr>
        <a:xfrm>
          <a:off x="16357600"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23495</xdr:rowOff>
    </xdr:from>
    <xdr:to>
      <xdr:col>81</xdr:col>
      <xdr:colOff>101600</xdr:colOff>
      <xdr:row>59</xdr:row>
      <xdr:rowOff>125095</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15430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74295</xdr:rowOff>
    </xdr:from>
    <xdr:to>
      <xdr:col>85</xdr:col>
      <xdr:colOff>127000</xdr:colOff>
      <xdr:row>59</xdr:row>
      <xdr:rowOff>116205</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5481300" y="101898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155575</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14541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74295</xdr:rowOff>
    </xdr:from>
    <xdr:to>
      <xdr:col>81</xdr:col>
      <xdr:colOff>50800</xdr:colOff>
      <xdr:row>59</xdr:row>
      <xdr:rowOff>104775</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flipV="1">
          <a:off x="14592300" y="10189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xdr:rowOff>
    </xdr:from>
    <xdr:to>
      <xdr:col>72</xdr:col>
      <xdr:colOff>38100</xdr:colOff>
      <xdr:row>59</xdr:row>
      <xdr:rowOff>117475</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13652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66675</xdr:rowOff>
    </xdr:from>
    <xdr:to>
      <xdr:col>76</xdr:col>
      <xdr:colOff>114300</xdr:colOff>
      <xdr:row>59</xdr:row>
      <xdr:rowOff>104775</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3703300" y="1018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149225</xdr:rowOff>
    </xdr:from>
    <xdr:to>
      <xdr:col>67</xdr:col>
      <xdr:colOff>101600</xdr:colOff>
      <xdr:row>59</xdr:row>
      <xdr:rowOff>79375</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2763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28575</xdr:rowOff>
    </xdr:from>
    <xdr:to>
      <xdr:col>71</xdr:col>
      <xdr:colOff>177800</xdr:colOff>
      <xdr:row>59</xdr:row>
      <xdr:rowOff>66675</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814300" y="1014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43" name="n_1aveValue【保健センター・保健所】&#10;有形固定資産減価償却率">
          <a:extLst>
            <a:ext uri="{FF2B5EF4-FFF2-40B4-BE49-F238E27FC236}">
              <a16:creationId xmlns:a16="http://schemas.microsoft.com/office/drawing/2014/main" id="{00000000-0008-0000-0200-000083020000}"/>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644" name="n_2aveValue【保健センター・保健所】&#10;有形固定資産減価償却率">
          <a:extLst>
            <a:ext uri="{FF2B5EF4-FFF2-40B4-BE49-F238E27FC236}">
              <a16:creationId xmlns:a16="http://schemas.microsoft.com/office/drawing/2014/main" id="{00000000-0008-0000-0200-000084020000}"/>
            </a:ext>
          </a:extLst>
        </xdr:cNvPr>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45" name="n_3aveValue【保健センター・保健所】&#10;有形固定資産減価償却率">
          <a:extLst>
            <a:ext uri="{FF2B5EF4-FFF2-40B4-BE49-F238E27FC236}">
              <a16:creationId xmlns:a16="http://schemas.microsoft.com/office/drawing/2014/main" id="{00000000-0008-0000-0200-000085020000}"/>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646" name="n_4aveValue【保健センター・保健所】&#10;有形固定資産減価償却率">
          <a:extLst>
            <a:ext uri="{FF2B5EF4-FFF2-40B4-BE49-F238E27FC236}">
              <a16:creationId xmlns:a16="http://schemas.microsoft.com/office/drawing/2014/main" id="{00000000-0008-0000-0200-000086020000}"/>
            </a:ext>
          </a:extLst>
        </xdr:cNvPr>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116222</xdr:rowOff>
    </xdr:from>
    <xdr:ext cx="405111" cy="259045"/>
    <xdr:sp macro="" textlink="">
      <xdr:nvSpPr>
        <xdr:cNvPr id="647" name="n_1mainValue【保健センター・保健所】&#10;有形固定資産減価償却率">
          <a:extLst>
            <a:ext uri="{FF2B5EF4-FFF2-40B4-BE49-F238E27FC236}">
              <a16:creationId xmlns:a16="http://schemas.microsoft.com/office/drawing/2014/main" id="{00000000-0008-0000-0200-000087020000}"/>
            </a:ext>
          </a:extLst>
        </xdr:cNvPr>
        <xdr:cNvSpPr txBox="1"/>
      </xdr:nvSpPr>
      <xdr:spPr>
        <a:xfrm>
          <a:off x="152660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146702</xdr:rowOff>
    </xdr:from>
    <xdr:ext cx="405111" cy="259045"/>
    <xdr:sp macro="" textlink="">
      <xdr:nvSpPr>
        <xdr:cNvPr id="648" name="n_2mainValue【保健センター・保健所】&#10;有形固定資産減価償却率">
          <a:extLst>
            <a:ext uri="{FF2B5EF4-FFF2-40B4-BE49-F238E27FC236}">
              <a16:creationId xmlns:a16="http://schemas.microsoft.com/office/drawing/2014/main" id="{00000000-0008-0000-0200-000088020000}"/>
            </a:ext>
          </a:extLst>
        </xdr:cNvPr>
        <xdr:cNvSpPr txBox="1"/>
      </xdr:nvSpPr>
      <xdr:spPr>
        <a:xfrm>
          <a:off x="143897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108602</xdr:rowOff>
    </xdr:from>
    <xdr:ext cx="405111" cy="259045"/>
    <xdr:sp macro="" textlink="">
      <xdr:nvSpPr>
        <xdr:cNvPr id="649" name="n_3mainValue【保健センター・保健所】&#10;有形固定資産減価償却率">
          <a:extLst>
            <a:ext uri="{FF2B5EF4-FFF2-40B4-BE49-F238E27FC236}">
              <a16:creationId xmlns:a16="http://schemas.microsoft.com/office/drawing/2014/main" id="{00000000-0008-0000-0200-000089020000}"/>
            </a:ext>
          </a:extLst>
        </xdr:cNvPr>
        <xdr:cNvSpPr txBox="1"/>
      </xdr:nvSpPr>
      <xdr:spPr>
        <a:xfrm>
          <a:off x="135007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70502</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26117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00000000-0008-0000-0200-0000A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00000000-0008-0000-0200-0000A3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00000000-0008-0000-0200-0000A5020000}"/>
            </a:ext>
          </a:extLst>
        </xdr:cNvPr>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00000000-0008-0000-0200-0000A7020000}"/>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80" name="フローチャート: 判断 679">
          <a:extLst>
            <a:ext uri="{FF2B5EF4-FFF2-40B4-BE49-F238E27FC236}">
              <a16:creationId xmlns:a16="http://schemas.microsoft.com/office/drawing/2014/main" id="{00000000-0008-0000-0200-0000A802000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81" name="フローチャート: 判断 680">
          <a:extLst>
            <a:ext uri="{FF2B5EF4-FFF2-40B4-BE49-F238E27FC236}">
              <a16:creationId xmlns:a16="http://schemas.microsoft.com/office/drawing/2014/main" id="{00000000-0008-0000-0200-0000A9020000}"/>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82" name="フローチャート: 判断 681">
          <a:extLst>
            <a:ext uri="{FF2B5EF4-FFF2-40B4-BE49-F238E27FC236}">
              <a16:creationId xmlns:a16="http://schemas.microsoft.com/office/drawing/2014/main" id="{00000000-0008-0000-0200-0000AA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48260</xdr:rowOff>
    </xdr:from>
    <xdr:to>
      <xdr:col>116</xdr:col>
      <xdr:colOff>114300</xdr:colOff>
      <xdr:row>62</xdr:row>
      <xdr:rowOff>149860</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22110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26687</xdr:rowOff>
    </xdr:from>
    <xdr:ext cx="469744" cy="259045"/>
    <xdr:sp macro="" textlink="">
      <xdr:nvSpPr>
        <xdr:cNvPr id="691" name="【保健センター・保健所】&#10;一人当たり面積該当値テキスト">
          <a:extLst>
            <a:ext uri="{FF2B5EF4-FFF2-40B4-BE49-F238E27FC236}">
              <a16:creationId xmlns:a16="http://schemas.microsoft.com/office/drawing/2014/main" id="{00000000-0008-0000-0200-0000B3020000}"/>
            </a:ext>
          </a:extLst>
        </xdr:cNvPr>
        <xdr:cNvSpPr txBox="1"/>
      </xdr:nvSpPr>
      <xdr:spPr>
        <a:xfrm>
          <a:off x="221996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48260</xdr:rowOff>
    </xdr:from>
    <xdr:to>
      <xdr:col>112</xdr:col>
      <xdr:colOff>38100</xdr:colOff>
      <xdr:row>62</xdr:row>
      <xdr:rowOff>149860</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21272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99060</xdr:rowOff>
    </xdr:from>
    <xdr:to>
      <xdr:col>116</xdr:col>
      <xdr:colOff>63500</xdr:colOff>
      <xdr:row>62</xdr:row>
      <xdr:rowOff>99060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21323300" y="10728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48260</xdr:rowOff>
    </xdr:from>
    <xdr:to>
      <xdr:col>107</xdr:col>
      <xdr:colOff>101600</xdr:colOff>
      <xdr:row>62</xdr:row>
      <xdr:rowOff>149860</xdr:rowOff>
    </xdr:to>
    <xdr:sp macro="" textlink="">
      <xdr:nvSpPr>
        <xdr:cNvPr id="694" name="楕円 693">
          <a:extLst>
            <a:ext uri="{FF2B5EF4-FFF2-40B4-BE49-F238E27FC236}">
              <a16:creationId xmlns:a16="http://schemas.microsoft.com/office/drawing/2014/main" id="{00000000-0008-0000-0200-0000B6020000}"/>
            </a:ext>
          </a:extLst>
        </xdr:cNvPr>
        <xdr:cNvSpPr/>
      </xdr:nvSpPr>
      <xdr:spPr>
        <a:xfrm>
          <a:off x="20383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99060</xdr:rowOff>
    </xdr:from>
    <xdr:to>
      <xdr:col>111</xdr:col>
      <xdr:colOff>177800</xdr:colOff>
      <xdr:row>62</xdr:row>
      <xdr:rowOff>99060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0434300" y="1072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19494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99060</xdr:rowOff>
    </xdr:from>
    <xdr:to>
      <xdr:col>107</xdr:col>
      <xdr:colOff>50800</xdr:colOff>
      <xdr:row>62</xdr:row>
      <xdr:rowOff>106680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flipV="1">
          <a:off x="19545300" y="10728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55880</xdr:rowOff>
    </xdr:from>
    <xdr:to>
      <xdr:col>98</xdr:col>
      <xdr:colOff>38100</xdr:colOff>
      <xdr:row>62</xdr:row>
      <xdr:rowOff>157480</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18605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106680</xdr:rowOff>
    </xdr:from>
    <xdr:to>
      <xdr:col>102</xdr:col>
      <xdr:colOff>114300</xdr:colOff>
      <xdr:row>62</xdr:row>
      <xdr:rowOff>106680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656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00" name="n_1aveValue【保健センター・保健所】&#10;一人当たり面積">
          <a:extLst>
            <a:ext uri="{FF2B5EF4-FFF2-40B4-BE49-F238E27FC236}">
              <a16:creationId xmlns:a16="http://schemas.microsoft.com/office/drawing/2014/main" id="{00000000-0008-0000-0200-0000BC020000}"/>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01" name="n_2aveValue【保健センター・保健所】&#10;一人当たり面積">
          <a:extLst>
            <a:ext uri="{FF2B5EF4-FFF2-40B4-BE49-F238E27FC236}">
              <a16:creationId xmlns:a16="http://schemas.microsoft.com/office/drawing/2014/main" id="{00000000-0008-0000-0200-0000BD020000}"/>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02" name="n_3aveValue【保健センター・保健所】&#10;一人当たり面積">
          <a:extLst>
            <a:ext uri="{FF2B5EF4-FFF2-40B4-BE49-F238E27FC236}">
              <a16:creationId xmlns:a16="http://schemas.microsoft.com/office/drawing/2014/main" id="{00000000-0008-0000-0200-0000BE020000}"/>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03" name="n_4aveValue【保健センター・保健所】&#10;一人当たり面積">
          <a:extLst>
            <a:ext uri="{FF2B5EF4-FFF2-40B4-BE49-F238E27FC236}">
              <a16:creationId xmlns:a16="http://schemas.microsoft.com/office/drawing/2014/main" id="{00000000-0008-0000-0200-0000BF020000}"/>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140987</xdr:rowOff>
    </xdr:from>
    <xdr:ext cx="469744" cy="259045"/>
    <xdr:sp macro="" textlink="">
      <xdr:nvSpPr>
        <xdr:cNvPr id="704" name="n_1mainValue【保健センター・保健所】&#10;一人当たり面積">
          <a:extLst>
            <a:ext uri="{FF2B5EF4-FFF2-40B4-BE49-F238E27FC236}">
              <a16:creationId xmlns:a16="http://schemas.microsoft.com/office/drawing/2014/main" id="{00000000-0008-0000-0200-0000C0020000}"/>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705" name="n_2mainValue【保健センター・保健所】&#10;一人当たり面積">
          <a:extLst>
            <a:ext uri="{FF2B5EF4-FFF2-40B4-BE49-F238E27FC236}">
              <a16:creationId xmlns:a16="http://schemas.microsoft.com/office/drawing/2014/main" id="{00000000-0008-0000-0200-0000C1020000}"/>
            </a:ext>
          </a:extLst>
        </xdr:cNvPr>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148607</xdr:rowOff>
    </xdr:from>
    <xdr:ext cx="469744" cy="259045"/>
    <xdr:sp macro="" textlink="">
      <xdr:nvSpPr>
        <xdr:cNvPr id="706" name="n_3mainValue【保健センター・保健所】&#10;一人当たり面積">
          <a:extLst>
            <a:ext uri="{FF2B5EF4-FFF2-40B4-BE49-F238E27FC236}">
              <a16:creationId xmlns:a16="http://schemas.microsoft.com/office/drawing/2014/main" id="{00000000-0008-0000-0200-0000C2020000}"/>
            </a:ext>
          </a:extLst>
        </xdr:cNvPr>
        <xdr:cNvSpPr txBox="1"/>
      </xdr:nvSpPr>
      <xdr:spPr>
        <a:xfrm>
          <a:off x="19310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148607</xdr:rowOff>
    </xdr:from>
    <xdr:ext cx="469744" cy="259045"/>
    <xdr:sp macro="" textlink="">
      <xdr:nvSpPr>
        <xdr:cNvPr id="707" name="n_4mainValue【保健センター・保健所】&#10;一人当たり面積">
          <a:extLst>
            <a:ext uri="{FF2B5EF4-FFF2-40B4-BE49-F238E27FC236}">
              <a16:creationId xmlns:a16="http://schemas.microsoft.com/office/drawing/2014/main" id="{00000000-0008-0000-0200-0000C3020000}"/>
            </a:ext>
          </a:extLst>
        </xdr:cNvPr>
        <xdr:cNvSpPr txBox="1"/>
      </xdr:nvSpPr>
      <xdr:spPr>
        <a:xfrm>
          <a:off x="18421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00000000-0008-0000-0200-0000D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33" name="【消防施設】&#10;有形固定資産減価償却率最小値テキスト">
          <a:extLst>
            <a:ext uri="{FF2B5EF4-FFF2-40B4-BE49-F238E27FC236}">
              <a16:creationId xmlns:a16="http://schemas.microsoft.com/office/drawing/2014/main" id="{00000000-0008-0000-0200-0000DD020000}"/>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35" name="【消防施設】&#10;有形固定資産減価償却率最大値テキスト">
          <a:extLst>
            <a:ext uri="{FF2B5EF4-FFF2-40B4-BE49-F238E27FC236}">
              <a16:creationId xmlns:a16="http://schemas.microsoft.com/office/drawing/2014/main" id="{00000000-0008-0000-0200-0000DF020000}"/>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50182</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00000000-0008-0000-0200-0000E1020000}"/>
            </a:ext>
          </a:extLst>
        </xdr:cNvPr>
        <xdr:cNvSpPr txBox="1"/>
      </xdr:nvSpPr>
      <xdr:spPr>
        <a:xfrm>
          <a:off x="16357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39" name="フローチャート: 判断 738">
          <a:extLst>
            <a:ext uri="{FF2B5EF4-FFF2-40B4-BE49-F238E27FC236}">
              <a16:creationId xmlns:a16="http://schemas.microsoft.com/office/drawing/2014/main" id="{00000000-0008-0000-0200-0000E3020000}"/>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40" name="フローチャート: 判断 739">
          <a:extLst>
            <a:ext uri="{FF2B5EF4-FFF2-40B4-BE49-F238E27FC236}">
              <a16:creationId xmlns:a16="http://schemas.microsoft.com/office/drawing/2014/main" id="{00000000-0008-0000-0200-0000E4020000}"/>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41" name="フローチャート: 判断 740">
          <a:extLst>
            <a:ext uri="{FF2B5EF4-FFF2-40B4-BE49-F238E27FC236}">
              <a16:creationId xmlns:a16="http://schemas.microsoft.com/office/drawing/2014/main" id="{00000000-0008-0000-0200-0000E5020000}"/>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149225</xdr:rowOff>
    </xdr:from>
    <xdr:to>
      <xdr:col>85</xdr:col>
      <xdr:colOff>177800</xdr:colOff>
      <xdr:row>85</xdr:row>
      <xdr:rowOff>79375</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162687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64152</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00000000-0008-0000-0200-0000ED020000}"/>
            </a:ext>
          </a:extLst>
        </xdr:cNvPr>
        <xdr:cNvSpPr txBox="1"/>
      </xdr:nvSpPr>
      <xdr:spPr>
        <a:xfrm>
          <a:off x="16357600" y="1446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128270</xdr:rowOff>
    </xdr:from>
    <xdr:to>
      <xdr:col>81</xdr:col>
      <xdr:colOff>101600</xdr:colOff>
      <xdr:row>85</xdr:row>
      <xdr:rowOff>58420</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15430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7620</xdr:rowOff>
    </xdr:from>
    <xdr:to>
      <xdr:col>85</xdr:col>
      <xdr:colOff>127000</xdr:colOff>
      <xdr:row>85</xdr:row>
      <xdr:rowOff>28575</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5481300" y="145808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111125</xdr:rowOff>
    </xdr:from>
    <xdr:to>
      <xdr:col>76</xdr:col>
      <xdr:colOff>165100</xdr:colOff>
      <xdr:row>85</xdr:row>
      <xdr:rowOff>41275</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4541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161925</xdr:rowOff>
    </xdr:from>
    <xdr:to>
      <xdr:col>81</xdr:col>
      <xdr:colOff>50800</xdr:colOff>
      <xdr:row>85</xdr:row>
      <xdr:rowOff>7620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4592300" y="145637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130175</xdr:rowOff>
    </xdr:from>
    <xdr:to>
      <xdr:col>72</xdr:col>
      <xdr:colOff>38100</xdr:colOff>
      <xdr:row>85</xdr:row>
      <xdr:rowOff>60325</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3652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161925</xdr:rowOff>
    </xdr:from>
    <xdr:to>
      <xdr:col>76</xdr:col>
      <xdr:colOff>114300</xdr:colOff>
      <xdr:row>85</xdr:row>
      <xdr:rowOff>9525</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flipV="1">
          <a:off x="13703300" y="14563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116839</xdr:rowOff>
    </xdr:from>
    <xdr:to>
      <xdr:col>67</xdr:col>
      <xdr:colOff>101600</xdr:colOff>
      <xdr:row>85</xdr:row>
      <xdr:rowOff>46989</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2763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167639</xdr:rowOff>
    </xdr:from>
    <xdr:to>
      <xdr:col>71</xdr:col>
      <xdr:colOff>177800</xdr:colOff>
      <xdr:row>85</xdr:row>
      <xdr:rowOff>9525</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814300" y="145694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118763</xdr:rowOff>
    </xdr:from>
    <xdr:ext cx="405111" cy="259045"/>
    <xdr:sp macro="" textlink="">
      <xdr:nvSpPr>
        <xdr:cNvPr id="758" name="n_1aveValue【消防施設】&#10;有形固定資産減価償却率">
          <a:extLst>
            <a:ext uri="{FF2B5EF4-FFF2-40B4-BE49-F238E27FC236}">
              <a16:creationId xmlns:a16="http://schemas.microsoft.com/office/drawing/2014/main" id="{00000000-0008-0000-0200-0000F6020000}"/>
            </a:ext>
          </a:extLst>
        </xdr:cNvPr>
        <xdr:cNvSpPr txBox="1"/>
      </xdr:nvSpPr>
      <xdr:spPr>
        <a:xfrm>
          <a:off x="15266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59" name="n_2aveValue【消防施設】&#10;有形固定資産減価償却率">
          <a:extLst>
            <a:ext uri="{FF2B5EF4-FFF2-40B4-BE49-F238E27FC236}">
              <a16:creationId xmlns:a16="http://schemas.microsoft.com/office/drawing/2014/main" id="{00000000-0008-0000-0200-0000F7020000}"/>
            </a:ext>
          </a:extLst>
        </xdr:cNvPr>
        <xdr:cNvSpPr txBox="1"/>
      </xdr:nvSpPr>
      <xdr:spPr>
        <a:xfrm>
          <a:off x="14389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760" name="n_3aveValue【消防施設】&#10;有形固定資産減価償却率">
          <a:extLst>
            <a:ext uri="{FF2B5EF4-FFF2-40B4-BE49-F238E27FC236}">
              <a16:creationId xmlns:a16="http://schemas.microsoft.com/office/drawing/2014/main" id="{00000000-0008-0000-0200-0000F8020000}"/>
            </a:ext>
          </a:extLst>
        </xdr:cNvPr>
        <xdr:cNvSpPr txBox="1"/>
      </xdr:nvSpPr>
      <xdr:spPr>
        <a:xfrm>
          <a:off x="13500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761" name="n_4aveValue【消防施設】&#10;有形固定資産減価償却率">
          <a:extLst>
            <a:ext uri="{FF2B5EF4-FFF2-40B4-BE49-F238E27FC236}">
              <a16:creationId xmlns:a16="http://schemas.microsoft.com/office/drawing/2014/main" id="{00000000-0008-0000-0200-0000F9020000}"/>
            </a:ext>
          </a:extLst>
        </xdr:cNvPr>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49547</xdr:rowOff>
    </xdr:from>
    <xdr:ext cx="405111" cy="259045"/>
    <xdr:sp macro="" textlink="">
      <xdr:nvSpPr>
        <xdr:cNvPr id="762" name="n_1mainValue【消防施設】&#10;有形固定資産減価償却率">
          <a:extLst>
            <a:ext uri="{FF2B5EF4-FFF2-40B4-BE49-F238E27FC236}">
              <a16:creationId xmlns:a16="http://schemas.microsoft.com/office/drawing/2014/main" id="{00000000-0008-0000-0200-0000FA020000}"/>
            </a:ext>
          </a:extLst>
        </xdr:cNvPr>
        <xdr:cNvSpPr txBox="1"/>
      </xdr:nvSpPr>
      <xdr:spPr>
        <a:xfrm>
          <a:off x="152660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32402</xdr:rowOff>
    </xdr:from>
    <xdr:ext cx="405111" cy="259045"/>
    <xdr:sp macro="" textlink="">
      <xdr:nvSpPr>
        <xdr:cNvPr id="763" name="n_2mainValue【消防施設】&#10;有形固定資産減価償却率">
          <a:extLst>
            <a:ext uri="{FF2B5EF4-FFF2-40B4-BE49-F238E27FC236}">
              <a16:creationId xmlns:a16="http://schemas.microsoft.com/office/drawing/2014/main" id="{00000000-0008-0000-0200-0000FB020000}"/>
            </a:ext>
          </a:extLst>
        </xdr:cNvPr>
        <xdr:cNvSpPr txBox="1"/>
      </xdr:nvSpPr>
      <xdr:spPr>
        <a:xfrm>
          <a:off x="14389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51452</xdr:rowOff>
    </xdr:from>
    <xdr:ext cx="405111" cy="259045"/>
    <xdr:sp macro="" textlink="">
      <xdr:nvSpPr>
        <xdr:cNvPr id="764" name="n_3mainValue【消防施設】&#10;有形固定資産減価償却率">
          <a:extLst>
            <a:ext uri="{FF2B5EF4-FFF2-40B4-BE49-F238E27FC236}">
              <a16:creationId xmlns:a16="http://schemas.microsoft.com/office/drawing/2014/main" id="{00000000-0008-0000-0200-0000FC020000}"/>
            </a:ext>
          </a:extLst>
        </xdr:cNvPr>
        <xdr:cNvSpPr txBox="1"/>
      </xdr:nvSpPr>
      <xdr:spPr>
        <a:xfrm>
          <a:off x="13500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38116</xdr:rowOff>
    </xdr:from>
    <xdr:ext cx="405111" cy="259045"/>
    <xdr:sp macro="" textlink="">
      <xdr:nvSpPr>
        <xdr:cNvPr id="765" name="n_4mainValue【消防施設】&#10;有形固定資産減価償却率">
          <a:extLst>
            <a:ext uri="{FF2B5EF4-FFF2-40B4-BE49-F238E27FC236}">
              <a16:creationId xmlns:a16="http://schemas.microsoft.com/office/drawing/2014/main" id="{00000000-0008-0000-0200-0000FD020000}"/>
            </a:ext>
          </a:extLst>
        </xdr:cNvPr>
        <xdr:cNvSpPr txBox="1"/>
      </xdr:nvSpPr>
      <xdr:spPr>
        <a:xfrm>
          <a:off x="126117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00000000-0008-0000-0200-0000F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00000000-0008-0000-0200-0000F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00000000-0008-0000-0200-00000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00000000-0008-0000-0200-00000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00000000-0008-0000-0200-00001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92" name="【消防施設】&#10;一人当たり面積最小値テキスト">
          <a:extLst>
            <a:ext uri="{FF2B5EF4-FFF2-40B4-BE49-F238E27FC236}">
              <a16:creationId xmlns:a16="http://schemas.microsoft.com/office/drawing/2014/main" id="{00000000-0008-0000-0200-00001803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794" name="【消防施設】&#10;一人当たり面積最大値テキスト">
          <a:extLst>
            <a:ext uri="{FF2B5EF4-FFF2-40B4-BE49-F238E27FC236}">
              <a16:creationId xmlns:a16="http://schemas.microsoft.com/office/drawing/2014/main" id="{00000000-0008-0000-0200-00001A030000}"/>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96" name="【消防施設】&#10;一人当たり面積平均値テキスト">
          <a:extLst>
            <a:ext uri="{FF2B5EF4-FFF2-40B4-BE49-F238E27FC236}">
              <a16:creationId xmlns:a16="http://schemas.microsoft.com/office/drawing/2014/main" id="{00000000-0008-0000-0200-00001C030000}"/>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97" name="フローチャート: 判断 796">
          <a:extLst>
            <a:ext uri="{FF2B5EF4-FFF2-40B4-BE49-F238E27FC236}">
              <a16:creationId xmlns:a16="http://schemas.microsoft.com/office/drawing/2014/main" id="{00000000-0008-0000-0200-00001D030000}"/>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98" name="フローチャート: 判断 797">
          <a:extLst>
            <a:ext uri="{FF2B5EF4-FFF2-40B4-BE49-F238E27FC236}">
              <a16:creationId xmlns:a16="http://schemas.microsoft.com/office/drawing/2014/main" id="{00000000-0008-0000-0200-00001E03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7" name="楕円 806">
          <a:extLst>
            <a:ext uri="{FF2B5EF4-FFF2-40B4-BE49-F238E27FC236}">
              <a16:creationId xmlns:a16="http://schemas.microsoft.com/office/drawing/2014/main" id="{00000000-0008-0000-0200-000027030000}"/>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808" name="【消防施設】&#10;一人当たり面積該当値テキスト">
          <a:extLst>
            <a:ext uri="{FF2B5EF4-FFF2-40B4-BE49-F238E27FC236}">
              <a16:creationId xmlns:a16="http://schemas.microsoft.com/office/drawing/2014/main" id="{00000000-0008-0000-0200-000028030000}"/>
            </a:ext>
          </a:extLst>
        </xdr:cNvPr>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24856</xdr:rowOff>
    </xdr:from>
    <xdr:to>
      <xdr:col>112</xdr:col>
      <xdr:colOff>38100</xdr:colOff>
      <xdr:row>83</xdr:row>
      <xdr:rowOff>126456</xdr:rowOff>
    </xdr:to>
    <xdr:sp macro="" textlink="">
      <xdr:nvSpPr>
        <xdr:cNvPr id="809" name="楕円 808">
          <a:extLst>
            <a:ext uri="{FF2B5EF4-FFF2-40B4-BE49-F238E27FC236}">
              <a16:creationId xmlns:a16="http://schemas.microsoft.com/office/drawing/2014/main" id="{00000000-0008-0000-0200-000029030000}"/>
            </a:ext>
          </a:extLst>
        </xdr:cNvPr>
        <xdr:cNvSpPr/>
      </xdr:nvSpPr>
      <xdr:spPr>
        <a:xfrm>
          <a:off x="21272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75656</xdr:rowOff>
    </xdr:from>
    <xdr:to>
      <xdr:col>116</xdr:col>
      <xdr:colOff>63500</xdr:colOff>
      <xdr:row>83</xdr:row>
      <xdr:rowOff>95250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1323300" y="1430600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75656</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0434300" y="1423416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19494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3811</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9545300" y="1423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91802</xdr:rowOff>
    </xdr:from>
    <xdr:to>
      <xdr:col>98</xdr:col>
      <xdr:colOff>38100</xdr:colOff>
      <xdr:row>83</xdr:row>
      <xdr:rowOff>21952</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18605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142602</xdr:rowOff>
    </xdr:from>
    <xdr:to>
      <xdr:col>102</xdr:col>
      <xdr:colOff>114300</xdr:colOff>
      <xdr:row>83</xdr:row>
      <xdr:rowOff>3811</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656300" y="142015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17" name="n_1aveValue【消防施設】&#10;一人当たり面積">
          <a:extLst>
            <a:ext uri="{FF2B5EF4-FFF2-40B4-BE49-F238E27FC236}">
              <a16:creationId xmlns:a16="http://schemas.microsoft.com/office/drawing/2014/main" id="{00000000-0008-0000-0200-000031030000}"/>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818" name="n_2aveValue【消防施設】&#10;一人当たり面積">
          <a:extLst>
            <a:ext uri="{FF2B5EF4-FFF2-40B4-BE49-F238E27FC236}">
              <a16:creationId xmlns:a16="http://schemas.microsoft.com/office/drawing/2014/main" id="{00000000-0008-0000-0200-000032030000}"/>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819" name="n_3aveValue【消防施設】&#10;一人当たり面積">
          <a:extLst>
            <a:ext uri="{FF2B5EF4-FFF2-40B4-BE49-F238E27FC236}">
              <a16:creationId xmlns:a16="http://schemas.microsoft.com/office/drawing/2014/main" id="{00000000-0008-0000-0200-000033030000}"/>
            </a:ext>
          </a:extLst>
        </xdr:cNvPr>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78395</xdr:rowOff>
    </xdr:from>
    <xdr:ext cx="469744" cy="259045"/>
    <xdr:sp macro="" textlink="">
      <xdr:nvSpPr>
        <xdr:cNvPr id="820" name="n_4aveValue【消防施設】&#10;一人当たり面積">
          <a:extLst>
            <a:ext uri="{FF2B5EF4-FFF2-40B4-BE49-F238E27FC236}">
              <a16:creationId xmlns:a16="http://schemas.microsoft.com/office/drawing/2014/main" id="{00000000-0008-0000-0200-000034030000}"/>
            </a:ext>
          </a:extLst>
        </xdr:cNvPr>
        <xdr:cNvSpPr txBox="1"/>
      </xdr:nvSpPr>
      <xdr:spPr>
        <a:xfrm>
          <a:off x="18421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117583</xdr:rowOff>
    </xdr:from>
    <xdr:ext cx="469744" cy="259045"/>
    <xdr:sp macro="" textlink="">
      <xdr:nvSpPr>
        <xdr:cNvPr id="821" name="n_1mainValue【消防施設】&#10;一人当たり面積">
          <a:extLst>
            <a:ext uri="{FF2B5EF4-FFF2-40B4-BE49-F238E27FC236}">
              <a16:creationId xmlns:a16="http://schemas.microsoft.com/office/drawing/2014/main" id="{00000000-0008-0000-0200-000035030000}"/>
            </a:ext>
          </a:extLst>
        </xdr:cNvPr>
        <xdr:cNvSpPr txBox="1"/>
      </xdr:nvSpPr>
      <xdr:spPr>
        <a:xfrm>
          <a:off x="21075727" y="1434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822" name="n_2mainValue【消防施設】&#10;一人当たり面積">
          <a:extLst>
            <a:ext uri="{FF2B5EF4-FFF2-40B4-BE49-F238E27FC236}">
              <a16:creationId xmlns:a16="http://schemas.microsoft.com/office/drawing/2014/main" id="{00000000-0008-0000-0200-000036030000}"/>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823" name="n_3mainValue【消防施設】&#10;一人当たり面積">
          <a:extLst>
            <a:ext uri="{FF2B5EF4-FFF2-40B4-BE49-F238E27FC236}">
              <a16:creationId xmlns:a16="http://schemas.microsoft.com/office/drawing/2014/main" id="{00000000-0008-0000-0200-000037030000}"/>
            </a:ext>
          </a:extLst>
        </xdr:cNvPr>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38479</xdr:rowOff>
    </xdr:from>
    <xdr:ext cx="469744" cy="259045"/>
    <xdr:sp macro="" textlink="">
      <xdr:nvSpPr>
        <xdr:cNvPr id="824" name="n_4mainValue【消防施設】&#10;一人当たり面積">
          <a:extLst>
            <a:ext uri="{FF2B5EF4-FFF2-40B4-BE49-F238E27FC236}">
              <a16:creationId xmlns:a16="http://schemas.microsoft.com/office/drawing/2014/main" id="{00000000-0008-0000-0200-000038030000}"/>
            </a:ext>
          </a:extLst>
        </xdr:cNvPr>
        <xdr:cNvSpPr txBox="1"/>
      </xdr:nvSpPr>
      <xdr:spPr>
        <a:xfrm>
          <a:off x="18421427" y="139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00000000-0008-0000-0200-00003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00000000-0008-0000-0200-00003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00000000-0008-0000-02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51" name="【庁舎】&#10;有形固定資産減価償却率最小値テキスト">
          <a:extLst>
            <a:ext uri="{FF2B5EF4-FFF2-40B4-BE49-F238E27FC236}">
              <a16:creationId xmlns:a16="http://schemas.microsoft.com/office/drawing/2014/main" id="{00000000-0008-0000-0200-000053030000}"/>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53" name="【庁舎】&#10;有形固定資産減価償却率最大値テキスト">
          <a:extLst>
            <a:ext uri="{FF2B5EF4-FFF2-40B4-BE49-F238E27FC236}">
              <a16:creationId xmlns:a16="http://schemas.microsoft.com/office/drawing/2014/main" id="{00000000-0008-0000-0200-000055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855" name="【庁舎】&#10;有形固定資産減価償却率平均値テキスト">
          <a:extLst>
            <a:ext uri="{FF2B5EF4-FFF2-40B4-BE49-F238E27FC236}">
              <a16:creationId xmlns:a16="http://schemas.microsoft.com/office/drawing/2014/main" id="{00000000-0008-0000-0200-000057030000}"/>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56" name="フローチャート: 判断 855">
          <a:extLst>
            <a:ext uri="{FF2B5EF4-FFF2-40B4-BE49-F238E27FC236}">
              <a16:creationId xmlns:a16="http://schemas.microsoft.com/office/drawing/2014/main" id="{00000000-0008-0000-0200-00005803000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57" name="フローチャート: 判断 856">
          <a:extLst>
            <a:ext uri="{FF2B5EF4-FFF2-40B4-BE49-F238E27FC236}">
              <a16:creationId xmlns:a16="http://schemas.microsoft.com/office/drawing/2014/main" id="{00000000-0008-0000-0200-000059030000}"/>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43362</xdr:rowOff>
    </xdr:from>
    <xdr:to>
      <xdr:col>85</xdr:col>
      <xdr:colOff>177800</xdr:colOff>
      <xdr:row>101</xdr:row>
      <xdr:rowOff>144962</xdr:rowOff>
    </xdr:to>
    <xdr:sp macro="" textlink="">
      <xdr:nvSpPr>
        <xdr:cNvPr id="866" name="楕円 865">
          <a:extLst>
            <a:ext uri="{FF2B5EF4-FFF2-40B4-BE49-F238E27FC236}">
              <a16:creationId xmlns:a16="http://schemas.microsoft.com/office/drawing/2014/main" id="{00000000-0008-0000-0200-000062030000}"/>
            </a:ext>
          </a:extLst>
        </xdr:cNvPr>
        <xdr:cNvSpPr/>
      </xdr:nvSpPr>
      <xdr:spPr>
        <a:xfrm>
          <a:off x="162687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66239</xdr:rowOff>
    </xdr:from>
    <xdr:ext cx="405111" cy="259045"/>
    <xdr:sp macro="" textlink="">
      <xdr:nvSpPr>
        <xdr:cNvPr id="867" name="【庁舎】&#10;有形固定資産減価償却率該当値テキスト">
          <a:extLst>
            <a:ext uri="{FF2B5EF4-FFF2-40B4-BE49-F238E27FC236}">
              <a16:creationId xmlns:a16="http://schemas.microsoft.com/office/drawing/2014/main" id="{00000000-0008-0000-0200-000063030000}"/>
            </a:ext>
          </a:extLst>
        </xdr:cNvPr>
        <xdr:cNvSpPr txBox="1"/>
      </xdr:nvSpPr>
      <xdr:spPr>
        <a:xfrm>
          <a:off x="16357600" y="1721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159294</xdr:rowOff>
    </xdr:from>
    <xdr:to>
      <xdr:col>81</xdr:col>
      <xdr:colOff>101600</xdr:colOff>
      <xdr:row>101</xdr:row>
      <xdr:rowOff>89444</xdr:rowOff>
    </xdr:to>
    <xdr:sp macro="" textlink="">
      <xdr:nvSpPr>
        <xdr:cNvPr id="868" name="楕円 867">
          <a:extLst>
            <a:ext uri="{FF2B5EF4-FFF2-40B4-BE49-F238E27FC236}">
              <a16:creationId xmlns:a16="http://schemas.microsoft.com/office/drawing/2014/main" id="{00000000-0008-0000-0200-000064030000}"/>
            </a:ext>
          </a:extLst>
        </xdr:cNvPr>
        <xdr:cNvSpPr/>
      </xdr:nvSpPr>
      <xdr:spPr>
        <a:xfrm>
          <a:off x="15430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38644</xdr:rowOff>
    </xdr:from>
    <xdr:to>
      <xdr:col>85</xdr:col>
      <xdr:colOff>127000</xdr:colOff>
      <xdr:row>101</xdr:row>
      <xdr:rowOff>94162</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5481300" y="17355094"/>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134801</xdr:rowOff>
    </xdr:from>
    <xdr:to>
      <xdr:col>76</xdr:col>
      <xdr:colOff>165100</xdr:colOff>
      <xdr:row>101</xdr:row>
      <xdr:rowOff>64951</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14541500" y="172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14151</xdr:rowOff>
    </xdr:from>
    <xdr:to>
      <xdr:col>81</xdr:col>
      <xdr:colOff>50800</xdr:colOff>
      <xdr:row>101</xdr:row>
      <xdr:rowOff>38644</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4592300" y="173306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102144</xdr:rowOff>
    </xdr:from>
    <xdr:to>
      <xdr:col>72</xdr:col>
      <xdr:colOff>38100</xdr:colOff>
      <xdr:row>101</xdr:row>
      <xdr:rowOff>32294</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3652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152944</xdr:rowOff>
    </xdr:from>
    <xdr:to>
      <xdr:col>76</xdr:col>
      <xdr:colOff>114300</xdr:colOff>
      <xdr:row>101</xdr:row>
      <xdr:rowOff>14151</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3703300" y="172979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67855</xdr:rowOff>
    </xdr:from>
    <xdr:to>
      <xdr:col>67</xdr:col>
      <xdr:colOff>101600</xdr:colOff>
      <xdr:row>100</xdr:row>
      <xdr:rowOff>169455</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2763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118655</xdr:rowOff>
    </xdr:from>
    <xdr:to>
      <xdr:col>71</xdr:col>
      <xdr:colOff>177800</xdr:colOff>
      <xdr:row>100</xdr:row>
      <xdr:rowOff>152944</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2814300" y="172636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876" name="n_1aveValue【庁舎】&#10;有形固定資産減価償却率">
          <a:extLst>
            <a:ext uri="{FF2B5EF4-FFF2-40B4-BE49-F238E27FC236}">
              <a16:creationId xmlns:a16="http://schemas.microsoft.com/office/drawing/2014/main" id="{00000000-0008-0000-0200-00006C030000}"/>
            </a:ext>
          </a:extLst>
        </xdr:cNvPr>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77" name="n_2aveValue【庁舎】&#10;有形固定資産減価償却率">
          <a:extLst>
            <a:ext uri="{FF2B5EF4-FFF2-40B4-BE49-F238E27FC236}">
              <a16:creationId xmlns:a16="http://schemas.microsoft.com/office/drawing/2014/main" id="{00000000-0008-0000-0200-00006D030000}"/>
            </a:ext>
          </a:extLst>
        </xdr:cNvPr>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44648</xdr:rowOff>
    </xdr:from>
    <xdr:ext cx="405111" cy="259045"/>
    <xdr:sp macro="" textlink="">
      <xdr:nvSpPr>
        <xdr:cNvPr id="878" name="n_3aveValue【庁舎】&#10;有形固定資産減価償却率">
          <a:extLst>
            <a:ext uri="{FF2B5EF4-FFF2-40B4-BE49-F238E27FC236}">
              <a16:creationId xmlns:a16="http://schemas.microsoft.com/office/drawing/2014/main" id="{00000000-0008-0000-0200-00006E030000}"/>
            </a:ext>
          </a:extLst>
        </xdr:cNvPr>
        <xdr:cNvSpPr txBox="1"/>
      </xdr:nvSpPr>
      <xdr:spPr>
        <a:xfrm>
          <a:off x="13500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65876</xdr:rowOff>
    </xdr:from>
    <xdr:ext cx="405111" cy="259045"/>
    <xdr:sp macro="" textlink="">
      <xdr:nvSpPr>
        <xdr:cNvPr id="879" name="n_4aveValue【庁舎】&#10;有形固定資産減価償却率">
          <a:extLst>
            <a:ext uri="{FF2B5EF4-FFF2-40B4-BE49-F238E27FC236}">
              <a16:creationId xmlns:a16="http://schemas.microsoft.com/office/drawing/2014/main" id="{00000000-0008-0000-0200-00006F030000}"/>
            </a:ext>
          </a:extLst>
        </xdr:cNvPr>
        <xdr:cNvSpPr txBox="1"/>
      </xdr:nvSpPr>
      <xdr:spPr>
        <a:xfrm>
          <a:off x="12611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105971</xdr:rowOff>
    </xdr:from>
    <xdr:ext cx="405111" cy="259045"/>
    <xdr:sp macro="" textlink="">
      <xdr:nvSpPr>
        <xdr:cNvPr id="880" name="n_1mainValue【庁舎】&#10;有形固定資産減価償却率">
          <a:extLst>
            <a:ext uri="{FF2B5EF4-FFF2-40B4-BE49-F238E27FC236}">
              <a16:creationId xmlns:a16="http://schemas.microsoft.com/office/drawing/2014/main" id="{00000000-0008-0000-0200-000070030000}"/>
            </a:ext>
          </a:extLst>
        </xdr:cNvPr>
        <xdr:cNvSpPr txBox="1"/>
      </xdr:nvSpPr>
      <xdr:spPr>
        <a:xfrm>
          <a:off x="152660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81478</xdr:rowOff>
    </xdr:from>
    <xdr:ext cx="405111" cy="259045"/>
    <xdr:sp macro="" textlink="">
      <xdr:nvSpPr>
        <xdr:cNvPr id="881" name="n_2mainValue【庁舎】&#10;有形固定資産減価償却率">
          <a:extLst>
            <a:ext uri="{FF2B5EF4-FFF2-40B4-BE49-F238E27FC236}">
              <a16:creationId xmlns:a16="http://schemas.microsoft.com/office/drawing/2014/main" id="{00000000-0008-0000-0200-000071030000}"/>
            </a:ext>
          </a:extLst>
        </xdr:cNvPr>
        <xdr:cNvSpPr txBox="1"/>
      </xdr:nvSpPr>
      <xdr:spPr>
        <a:xfrm>
          <a:off x="1438974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48821</xdr:rowOff>
    </xdr:from>
    <xdr:ext cx="405111" cy="259045"/>
    <xdr:sp macro="" textlink="">
      <xdr:nvSpPr>
        <xdr:cNvPr id="882" name="n_3mainValue【庁舎】&#10;有形固定資産減価償却率">
          <a:extLst>
            <a:ext uri="{FF2B5EF4-FFF2-40B4-BE49-F238E27FC236}">
              <a16:creationId xmlns:a16="http://schemas.microsoft.com/office/drawing/2014/main" id="{00000000-0008-0000-0200-000072030000}"/>
            </a:ext>
          </a:extLst>
        </xdr:cNvPr>
        <xdr:cNvSpPr txBox="1"/>
      </xdr:nvSpPr>
      <xdr:spPr>
        <a:xfrm>
          <a:off x="135007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14532</xdr:rowOff>
    </xdr:from>
    <xdr:ext cx="405111" cy="259045"/>
    <xdr:sp macro="" textlink="">
      <xdr:nvSpPr>
        <xdr:cNvPr id="883" name="n_4mainValue【庁舎】&#10;有形固定資産減価償却率">
          <a:extLst>
            <a:ext uri="{FF2B5EF4-FFF2-40B4-BE49-F238E27FC236}">
              <a16:creationId xmlns:a16="http://schemas.microsoft.com/office/drawing/2014/main" id="{00000000-0008-0000-0200-000073030000}"/>
            </a:ext>
          </a:extLst>
        </xdr:cNvPr>
        <xdr:cNvSpPr txBox="1"/>
      </xdr:nvSpPr>
      <xdr:spPr>
        <a:xfrm>
          <a:off x="12611744"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0000000-0008-0000-02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00000000-0008-0000-0200-00007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00000000-0008-0000-0200-00008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08" name="【庁舎】&#10;一人当たり面積最小値テキスト">
          <a:extLst>
            <a:ext uri="{FF2B5EF4-FFF2-40B4-BE49-F238E27FC236}">
              <a16:creationId xmlns:a16="http://schemas.microsoft.com/office/drawing/2014/main" id="{00000000-0008-0000-0200-00008C030000}"/>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10" name="【庁舎】&#10;一人当たり面積最大値テキスト">
          <a:extLst>
            <a:ext uri="{FF2B5EF4-FFF2-40B4-BE49-F238E27FC236}">
              <a16:creationId xmlns:a16="http://schemas.microsoft.com/office/drawing/2014/main" id="{00000000-0008-0000-0200-00008E030000}"/>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31132</xdr:rowOff>
    </xdr:from>
    <xdr:ext cx="469744" cy="259045"/>
    <xdr:sp macro="" textlink="">
      <xdr:nvSpPr>
        <xdr:cNvPr id="912" name="【庁舎】&#10;一人当たり面積平均値テキスト">
          <a:extLst>
            <a:ext uri="{FF2B5EF4-FFF2-40B4-BE49-F238E27FC236}">
              <a16:creationId xmlns:a16="http://schemas.microsoft.com/office/drawing/2014/main" id="{00000000-0008-0000-0200-000090030000}"/>
            </a:ext>
          </a:extLst>
        </xdr:cNvPr>
        <xdr:cNvSpPr txBox="1"/>
      </xdr:nvSpPr>
      <xdr:spPr>
        <a:xfrm>
          <a:off x="22199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13" name="フローチャート: 判断 912">
          <a:extLst>
            <a:ext uri="{FF2B5EF4-FFF2-40B4-BE49-F238E27FC236}">
              <a16:creationId xmlns:a16="http://schemas.microsoft.com/office/drawing/2014/main" id="{00000000-0008-0000-0200-000091030000}"/>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14" name="フローチャート: 判断 913">
          <a:extLst>
            <a:ext uri="{FF2B5EF4-FFF2-40B4-BE49-F238E27FC236}">
              <a16:creationId xmlns:a16="http://schemas.microsoft.com/office/drawing/2014/main" id="{00000000-0008-0000-0200-000092030000}"/>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16" name="フローチャート: 判断 915">
          <a:extLst>
            <a:ext uri="{FF2B5EF4-FFF2-40B4-BE49-F238E27FC236}">
              <a16:creationId xmlns:a16="http://schemas.microsoft.com/office/drawing/2014/main" id="{00000000-0008-0000-0200-000094030000}"/>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923" name="楕円 922">
          <a:extLst>
            <a:ext uri="{FF2B5EF4-FFF2-40B4-BE49-F238E27FC236}">
              <a16:creationId xmlns:a16="http://schemas.microsoft.com/office/drawing/2014/main" id="{00000000-0008-0000-0200-00009B030000}"/>
            </a:ext>
          </a:extLst>
        </xdr:cNvPr>
        <xdr:cNvSpPr/>
      </xdr:nvSpPr>
      <xdr:spPr>
        <a:xfrm>
          <a:off x="22110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30497</xdr:rowOff>
    </xdr:from>
    <xdr:ext cx="469744" cy="259045"/>
    <xdr:sp macro="" textlink="">
      <xdr:nvSpPr>
        <xdr:cNvPr id="924" name="【庁舎】&#10;一人当たり面積該当値テキスト">
          <a:extLst>
            <a:ext uri="{FF2B5EF4-FFF2-40B4-BE49-F238E27FC236}">
              <a16:creationId xmlns:a16="http://schemas.microsoft.com/office/drawing/2014/main" id="{00000000-0008-0000-0200-00009C030000}"/>
            </a:ext>
          </a:extLst>
        </xdr:cNvPr>
        <xdr:cNvSpPr txBox="1"/>
      </xdr:nvSpPr>
      <xdr:spPr>
        <a:xfrm>
          <a:off x="22199600"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55880</xdr:rowOff>
    </xdr:from>
    <xdr:to>
      <xdr:col>112</xdr:col>
      <xdr:colOff>38100</xdr:colOff>
      <xdr:row>105</xdr:row>
      <xdr:rowOff>157480</xdr:rowOff>
    </xdr:to>
    <xdr:sp macro="" textlink="">
      <xdr:nvSpPr>
        <xdr:cNvPr id="925" name="楕円 924">
          <a:extLst>
            <a:ext uri="{FF2B5EF4-FFF2-40B4-BE49-F238E27FC236}">
              <a16:creationId xmlns:a16="http://schemas.microsoft.com/office/drawing/2014/main" id="{00000000-0008-0000-0200-00009D030000}"/>
            </a:ext>
          </a:extLst>
        </xdr:cNvPr>
        <xdr:cNvSpPr/>
      </xdr:nvSpPr>
      <xdr:spPr>
        <a:xfrm>
          <a:off x="21272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106680</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flipV="1">
          <a:off x="21323300" y="18105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50164</xdr:rowOff>
    </xdr:from>
    <xdr:to>
      <xdr:col>107</xdr:col>
      <xdr:colOff>101600</xdr:colOff>
      <xdr:row>105</xdr:row>
      <xdr:rowOff>151764</xdr:rowOff>
    </xdr:to>
    <xdr:sp macro="" textlink="">
      <xdr:nvSpPr>
        <xdr:cNvPr id="927" name="楕円 926">
          <a:extLst>
            <a:ext uri="{FF2B5EF4-FFF2-40B4-BE49-F238E27FC236}">
              <a16:creationId xmlns:a16="http://schemas.microsoft.com/office/drawing/2014/main" id="{00000000-0008-0000-0200-00009F030000}"/>
            </a:ext>
          </a:extLst>
        </xdr:cNvPr>
        <xdr:cNvSpPr/>
      </xdr:nvSpPr>
      <xdr:spPr>
        <a:xfrm>
          <a:off x="20383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100964</xdr:rowOff>
    </xdr:from>
    <xdr:to>
      <xdr:col>111</xdr:col>
      <xdr:colOff>177800</xdr:colOff>
      <xdr:row>105</xdr:row>
      <xdr:rowOff>106680</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a:off x="20434300" y="181032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929" name="楕円 928">
          <a:extLst>
            <a:ext uri="{FF2B5EF4-FFF2-40B4-BE49-F238E27FC236}">
              <a16:creationId xmlns:a16="http://schemas.microsoft.com/office/drawing/2014/main" id="{00000000-0008-0000-0200-0000A1030000}"/>
            </a:ext>
          </a:extLst>
        </xdr:cNvPr>
        <xdr:cNvSpPr/>
      </xdr:nvSpPr>
      <xdr:spPr>
        <a:xfrm>
          <a:off x="19494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100964</xdr:rowOff>
    </xdr:from>
    <xdr:to>
      <xdr:col>107</xdr:col>
      <xdr:colOff>50800</xdr:colOff>
      <xdr:row>105</xdr:row>
      <xdr:rowOff>102870</xdr:rowOff>
    </xdr:to>
    <xdr:cxnSp macro="">
      <xdr:nvCxnSpPr>
        <xdr:cNvPr id="930" name="直線コネクタ 929">
          <a:extLst>
            <a:ext uri="{FF2B5EF4-FFF2-40B4-BE49-F238E27FC236}">
              <a16:creationId xmlns:a16="http://schemas.microsoft.com/office/drawing/2014/main" id="{00000000-0008-0000-0200-0000A2030000}"/>
            </a:ext>
          </a:extLst>
        </xdr:cNvPr>
        <xdr:cNvCxnSpPr/>
      </xdr:nvCxnSpPr>
      <xdr:spPr>
        <a:xfrm flipV="1">
          <a:off x="19545300" y="181032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17780</xdr:rowOff>
    </xdr:from>
    <xdr:to>
      <xdr:col>98</xdr:col>
      <xdr:colOff>38100</xdr:colOff>
      <xdr:row>105</xdr:row>
      <xdr:rowOff>119380</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18605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68580</xdr:rowOff>
    </xdr:from>
    <xdr:to>
      <xdr:col>102</xdr:col>
      <xdr:colOff>114300</xdr:colOff>
      <xdr:row>105</xdr:row>
      <xdr:rowOff>102870</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a:off x="18656300" y="18070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137813</xdr:rowOff>
    </xdr:from>
    <xdr:ext cx="469744" cy="259045"/>
    <xdr:sp macro="" textlink="">
      <xdr:nvSpPr>
        <xdr:cNvPr id="933" name="n_1aveValue【庁舎】&#10;一人当たり面積">
          <a:extLst>
            <a:ext uri="{FF2B5EF4-FFF2-40B4-BE49-F238E27FC236}">
              <a16:creationId xmlns:a16="http://schemas.microsoft.com/office/drawing/2014/main" id="{00000000-0008-0000-0200-0000A5030000}"/>
            </a:ext>
          </a:extLst>
        </xdr:cNvPr>
        <xdr:cNvSpPr txBox="1"/>
      </xdr:nvSpPr>
      <xdr:spPr>
        <a:xfrm>
          <a:off x="21075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20972</xdr:rowOff>
    </xdr:from>
    <xdr:ext cx="469744" cy="259045"/>
    <xdr:sp macro="" textlink="">
      <xdr:nvSpPr>
        <xdr:cNvPr id="934" name="n_2aveValue【庁舎】&#10;一人当たり面積">
          <a:extLst>
            <a:ext uri="{FF2B5EF4-FFF2-40B4-BE49-F238E27FC236}">
              <a16:creationId xmlns:a16="http://schemas.microsoft.com/office/drawing/2014/main" id="{00000000-0008-0000-0200-0000A6030000}"/>
            </a:ext>
          </a:extLst>
        </xdr:cNvPr>
        <xdr:cNvSpPr txBox="1"/>
      </xdr:nvSpPr>
      <xdr:spPr>
        <a:xfrm>
          <a:off x="201994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35" name="n_3aveValue【庁舎】&#10;一人当たり面積">
          <a:extLst>
            <a:ext uri="{FF2B5EF4-FFF2-40B4-BE49-F238E27FC236}">
              <a16:creationId xmlns:a16="http://schemas.microsoft.com/office/drawing/2014/main" id="{00000000-0008-0000-0200-0000A7030000}"/>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36" name="n_4aveValue【庁舎】&#10;一人当たり面積">
          <a:extLst>
            <a:ext uri="{FF2B5EF4-FFF2-40B4-BE49-F238E27FC236}">
              <a16:creationId xmlns:a16="http://schemas.microsoft.com/office/drawing/2014/main" id="{00000000-0008-0000-0200-0000A8030000}"/>
            </a:ext>
          </a:extLst>
        </xdr:cNvPr>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148607</xdr:rowOff>
    </xdr:from>
    <xdr:ext cx="469744" cy="259045"/>
    <xdr:sp macro="" textlink="">
      <xdr:nvSpPr>
        <xdr:cNvPr id="937" name="n_1mainValue【庁舎】&#10;一人当たり面積">
          <a:extLst>
            <a:ext uri="{FF2B5EF4-FFF2-40B4-BE49-F238E27FC236}">
              <a16:creationId xmlns:a16="http://schemas.microsoft.com/office/drawing/2014/main" id="{00000000-0008-0000-0200-0000A9030000}"/>
            </a:ext>
          </a:extLst>
        </xdr:cNvPr>
        <xdr:cNvSpPr txBox="1"/>
      </xdr:nvSpPr>
      <xdr:spPr>
        <a:xfrm>
          <a:off x="21075727"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168291</xdr:rowOff>
    </xdr:from>
    <xdr:ext cx="469744" cy="259045"/>
    <xdr:sp macro="" textlink="">
      <xdr:nvSpPr>
        <xdr:cNvPr id="938" name="n_2mainValue【庁舎】&#10;一人当たり面積">
          <a:extLst>
            <a:ext uri="{FF2B5EF4-FFF2-40B4-BE49-F238E27FC236}">
              <a16:creationId xmlns:a16="http://schemas.microsoft.com/office/drawing/2014/main" id="{00000000-0008-0000-0200-0000AA030000}"/>
            </a:ext>
          </a:extLst>
        </xdr:cNvPr>
        <xdr:cNvSpPr txBox="1"/>
      </xdr:nvSpPr>
      <xdr:spPr>
        <a:xfrm>
          <a:off x="20199427"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939" name="n_3mainValue【庁舎】&#10;一人当たり面積">
          <a:extLst>
            <a:ext uri="{FF2B5EF4-FFF2-40B4-BE49-F238E27FC236}">
              <a16:creationId xmlns:a16="http://schemas.microsoft.com/office/drawing/2014/main" id="{00000000-0008-0000-0200-0000AB030000}"/>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135907</xdr:rowOff>
    </xdr:from>
    <xdr:ext cx="469744" cy="259045"/>
    <xdr:sp macro="" textlink="">
      <xdr:nvSpPr>
        <xdr:cNvPr id="940" name="n_4mainValue【庁舎】&#10;一人当たり面積">
          <a:extLst>
            <a:ext uri="{FF2B5EF4-FFF2-40B4-BE49-F238E27FC236}">
              <a16:creationId xmlns:a16="http://schemas.microsoft.com/office/drawing/2014/main" id="{00000000-0008-0000-0200-0000AC030000}"/>
            </a:ext>
          </a:extLst>
        </xdr:cNvPr>
        <xdr:cNvSpPr txBox="1"/>
      </xdr:nvSpPr>
      <xdr:spPr>
        <a:xfrm>
          <a:off x="184214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2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2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2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・有形固定資産減価償却率が類似団体と比較して特に高くなっている施設は消防施設であり、特に低くなっている施設は図書館、市民会館及び庁舎である。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・庁舎及び図書館の有形固定資産減価償却率が低くなっている要因として、庁舎は東日本大震災に伴う建て替え、図書館は平成３０年度に開館した市民交流センター内に中央図書館を設置したためである。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・市民会館については、令和３年度に文化センターの耐震補強事業が完了したことにより、有形固定資産減価償却率が低い水準で推移している。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・消防施設については、防火水槽及び消火栓の多くが法定耐用年数を経過していることから、有形固定資産減価償却率が高い状態が続いている。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74,634
74,197
279.43
36,685,610
35,452,235
1,141,849
19,644,156
41,650,470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本市の財政力指数は、類似団体内平均、全国平均、県平均ともに上回っており、前年度と同値となった。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新型コロナウィルス感染症の影響で雇用・所得状況の不安定さが依然あったことから、類似団体内平均の財政力指数が前年度と同程度となる中、本市においては、市税の徴収率が</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％台（現年度分）と極めて高く推移しており、市税等の確保に努め、財政力指数は各平均を上回る水準を維持した。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56243</xdr:rowOff>
    </xdr:from>
    <xdr:to>
      <xdr:col>23</xdr:col>
      <xdr:colOff>133350</xdr:colOff>
      <xdr:row>38</xdr:row>
      <xdr:rowOff>56243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71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56243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024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37</xdr:row>
      <xdr:rowOff>158750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58255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37</xdr:row>
      <xdr:rowOff>158750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5443</xdr:rowOff>
    </xdr:from>
    <xdr:to>
      <xdr:col>23</xdr:col>
      <xdr:colOff>184150</xdr:colOff>
      <xdr:row>38</xdr:row>
      <xdr:rowOff>107043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21970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5443</xdr:rowOff>
    </xdr:from>
    <xdr:to>
      <xdr:col>19</xdr:col>
      <xdr:colOff>184150</xdr:colOff>
      <xdr:row>38</xdr:row>
      <xdr:rowOff>107043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117220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経常収支比率は、類似団体内平均、全国平均、県平均と比較し依然として高い水準にある。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年度は、経常一般財源が約</a:t>
          </a:r>
          <a:r>
            <a:rPr kumimoji="1" lang="en-US" altLang="ja-JP" sz="1300">
              <a:latin typeface="ＭＳ Ｐゴシック" panose="020B0600070205080204" pitchFamily="50" charset="-128"/>
              <a:ea typeface="ＭＳ Ｐゴシック" panose="020B0600070205080204" pitchFamily="50" charset="-128"/>
            </a:rPr>
            <a:t>800,000</a:t>
          </a:r>
          <a:r>
            <a:rPr kumimoji="1" lang="ja-JP" altLang="en-US" sz="1300">
              <a:latin typeface="ＭＳ Ｐゴシック" panose="020B0600070205080204" pitchFamily="50" charset="-128"/>
              <a:ea typeface="ＭＳ Ｐゴシック" panose="020B0600070205080204" pitchFamily="50" charset="-128"/>
            </a:rPr>
            <a:t>千円減少したことや、エネルギー価格などの物価高騰の影響により、維持管理経費等が増加したことなどが要因である。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今後、経常一般財源の大幅増が見込めないため、経常経費の一層の効率化に引き続き努める。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66</xdr:row>
      <xdr:rowOff>82550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47823"/>
          <a:ext cx="8382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146473</xdr:rowOff>
    </xdr:from>
    <xdr:to>
      <xdr:col>19</xdr:col>
      <xdr:colOff>133350</xdr:colOff>
      <xdr:row>65</xdr:row>
      <xdr:rowOff>141394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47823"/>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141394</xdr:rowOff>
    </xdr:from>
    <xdr:to>
      <xdr:col>15</xdr:col>
      <xdr:colOff>82550</xdr:colOff>
      <xdr:row>65</xdr:row>
      <xdr:rowOff>165523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2856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65</xdr:row>
      <xdr:rowOff>165523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2373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3827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1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114723</xdr:rowOff>
    </xdr:from>
    <xdr:to>
      <xdr:col>11</xdr:col>
      <xdr:colOff>82550</xdr:colOff>
      <xdr:row>66</xdr:row>
      <xdr:rowOff>44873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29650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人当たり人件費・物件費等決算額は、類似団体内平均を約</a:t>
          </a:r>
          <a:r>
            <a:rPr kumimoji="1" lang="en-US" altLang="ja-JP" sz="1300">
              <a:latin typeface="ＭＳ Ｐゴシック" panose="020B0600070205080204" pitchFamily="50" charset="-128"/>
              <a:ea typeface="ＭＳ Ｐゴシック" panose="020B0600070205080204" pitchFamily="50" charset="-128"/>
            </a:rPr>
            <a:t>17,000</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要因としては、住宅等除染対策事業費の減少や令和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年福島県沖地震災害対策事業費が皆減したためである。</a:t>
          </a:r>
        </a:p>
        <a:p>
          <a:r>
            <a:rPr kumimoji="1" lang="ja-JP" altLang="en-US" sz="1300">
              <a:latin typeface="ＭＳ Ｐゴシック" panose="020B0600070205080204" pitchFamily="50" charset="-128"/>
              <a:ea typeface="ＭＳ Ｐゴシック" panose="020B0600070205080204" pitchFamily="50" charset="-128"/>
            </a:rPr>
            <a:t>　今後は、公共施設の維持管理等の経常経費について、公共施設等個別施設計画等による施設配置の最適化を進め、コストの低減に努める。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46546</xdr:rowOff>
    </xdr:from>
    <xdr:to>
      <xdr:col>23</xdr:col>
      <xdr:colOff>133350</xdr:colOff>
      <xdr:row>84</xdr:row>
      <xdr:rowOff>5880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276896"/>
          <a:ext cx="838200" cy="1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105236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35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5880</xdr:rowOff>
    </xdr:from>
    <xdr:to>
      <xdr:col>19</xdr:col>
      <xdr:colOff>133350</xdr:colOff>
      <xdr:row>85</xdr:row>
      <xdr:rowOff>91777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07680"/>
          <a:ext cx="889000" cy="2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14881</xdr:rowOff>
    </xdr:from>
    <xdr:to>
      <xdr:col>15</xdr:col>
      <xdr:colOff>82550</xdr:colOff>
      <xdr:row>85</xdr:row>
      <xdr:rowOff>91777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16681"/>
          <a:ext cx="889000" cy="24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8147</xdr:rowOff>
    </xdr:from>
    <xdr:to>
      <xdr:col>11</xdr:col>
      <xdr:colOff>31750</xdr:colOff>
      <xdr:row>84</xdr:row>
      <xdr:rowOff>14881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38497"/>
          <a:ext cx="889000" cy="17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113281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167196</xdr:rowOff>
    </xdr:from>
    <xdr:to>
      <xdr:col>23</xdr:col>
      <xdr:colOff>184150</xdr:colOff>
      <xdr:row>83</xdr:row>
      <xdr:rowOff>97346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2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12273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7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126530</xdr:rowOff>
    </xdr:from>
    <xdr:to>
      <xdr:col>19</xdr:col>
      <xdr:colOff>184150</xdr:colOff>
      <xdr:row>84</xdr:row>
      <xdr:rowOff>56680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5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41457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4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40977</xdr:rowOff>
    </xdr:from>
    <xdr:to>
      <xdr:col>15</xdr:col>
      <xdr:colOff>133350</xdr:colOff>
      <xdr:row>85</xdr:row>
      <xdr:rowOff>142577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127354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0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135531</xdr:rowOff>
    </xdr:from>
    <xdr:to>
      <xdr:col>11</xdr:col>
      <xdr:colOff>82550</xdr:colOff>
      <xdr:row>84</xdr:row>
      <xdr:rowOff>65681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50458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5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128797</xdr:rowOff>
    </xdr:from>
    <xdr:to>
      <xdr:col>7</xdr:col>
      <xdr:colOff>31750</xdr:colOff>
      <xdr:row>83</xdr:row>
      <xdr:rowOff>58947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43724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7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福島県人事委員会勧告の内容を基に給料表の改定を行っているため、国を上回る改定となっていること、また、職員の年代ごとの給与バランスを図るため給料表の号給を増設していること、更には一般行政職に占める４級以上の在職者の割合が高いことが、ラスパイレス指数の上昇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35379</xdr:rowOff>
    </xdr:from>
    <xdr:to>
      <xdr:col>81</xdr:col>
      <xdr:colOff>44450</xdr:colOff>
      <xdr:row>89</xdr:row>
      <xdr:rowOff>52614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944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35379</xdr:rowOff>
    </xdr:from>
    <xdr:to>
      <xdr:col>77</xdr:col>
      <xdr:colOff>44450</xdr:colOff>
      <xdr:row>89</xdr:row>
      <xdr:rowOff>35379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294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35379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254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89</xdr:row>
      <xdr:rowOff>18143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2254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1814</xdr:rowOff>
    </xdr:from>
    <xdr:to>
      <xdr:col>81</xdr:col>
      <xdr:colOff>95250</xdr:colOff>
      <xdr:row>89</xdr:row>
      <xdr:rowOff>103414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69141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本市は、</a:t>
          </a:r>
          <a:r>
            <a:rPr kumimoji="1" lang="en-US" altLang="ja-JP" sz="1300" baseline="0">
              <a:latin typeface="ＭＳ Ｐゴシック" panose="020B0600070205080204" pitchFamily="50" charset="-128"/>
              <a:ea typeface="ＭＳ Ｐゴシック" panose="020B0600070205080204" pitchFamily="50" charset="-128"/>
            </a:rPr>
            <a:t>R5</a:t>
          </a:r>
          <a:r>
            <a:rPr kumimoji="1" lang="ja-JP" altLang="en-US" sz="1300" baseline="0">
              <a:latin typeface="ＭＳ Ｐゴシック" panose="020B0600070205080204" pitchFamily="50" charset="-128"/>
              <a:ea typeface="ＭＳ Ｐゴシック" panose="020B0600070205080204" pitchFamily="50" charset="-128"/>
            </a:rPr>
            <a:t>年度からの職員の定年引上げに伴い、新たな市職員定員管理計画に基づき職員数を管理している。本市の職員数は、類似団体との比較においては低水準にあり、効率的に行政運営を行っていると言えるが、より安定した市民サービスを提供するため、引き続き人員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118473</xdr:rowOff>
    </xdr:from>
    <xdr:to>
      <xdr:col>81</xdr:col>
      <xdr:colOff>44450</xdr:colOff>
      <xdr:row>60</xdr:row>
      <xdr:rowOff>120771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405473"/>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47551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06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112728</xdr:rowOff>
    </xdr:from>
    <xdr:to>
      <xdr:col>77</xdr:col>
      <xdr:colOff>44450</xdr:colOff>
      <xdr:row>60</xdr:row>
      <xdr:rowOff>120771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9972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111578</xdr:rowOff>
    </xdr:from>
    <xdr:to>
      <xdr:col>72</xdr:col>
      <xdr:colOff>203200</xdr:colOff>
      <xdr:row>60</xdr:row>
      <xdr:rowOff>112728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98578"/>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92045</xdr:rowOff>
    </xdr:from>
    <xdr:to>
      <xdr:col>68</xdr:col>
      <xdr:colOff>152400</xdr:colOff>
      <xdr:row>60</xdr:row>
      <xdr:rowOff>111578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79045"/>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112442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67673</xdr:rowOff>
    </xdr:from>
    <xdr:to>
      <xdr:col>81</xdr:col>
      <xdr:colOff>95250</xdr:colOff>
      <xdr:row>60</xdr:row>
      <xdr:rowOff>169273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84200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69971</xdr:rowOff>
    </xdr:from>
    <xdr:to>
      <xdr:col>77</xdr:col>
      <xdr:colOff>95250</xdr:colOff>
      <xdr:row>61</xdr:row>
      <xdr:rowOff>121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10298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61928</xdr:rowOff>
    </xdr:from>
    <xdr:to>
      <xdr:col>73</xdr:col>
      <xdr:colOff>44450</xdr:colOff>
      <xdr:row>60</xdr:row>
      <xdr:rowOff>163528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2255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60778</xdr:rowOff>
    </xdr:from>
    <xdr:to>
      <xdr:col>68</xdr:col>
      <xdr:colOff>203200</xdr:colOff>
      <xdr:row>60</xdr:row>
      <xdr:rowOff>162378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41245</xdr:rowOff>
    </xdr:from>
    <xdr:to>
      <xdr:col>64</xdr:col>
      <xdr:colOff>152400</xdr:colOff>
      <xdr:row>60</xdr:row>
      <xdr:rowOff>142845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153022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ポイント低下し、類似団体内平均を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ポイント下回った。これは、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年度に茶畑地区産業拠点整備事業に係る土地の買戻しがあり、単年度実質公債費比率の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か年平均から算出される本指標は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年度までこの影響を受けたが、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年度分算定では、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年度分が算定外となったためである。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近年多額の借入れを行った地方債の元金償還が順次開始され、指標が徐々に上昇する見込みだが、交付税措置が手厚い地方債を厳選し、実質的な公債費負担を抑制することで、健全な指標維持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41</xdr:row>
      <xdr:rowOff>47474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6720719"/>
          <a:ext cx="838200" cy="35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105729</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6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47474</xdr:rowOff>
    </xdr:from>
    <xdr:to>
      <xdr:col>77</xdr:col>
      <xdr:colOff>44450</xdr:colOff>
      <xdr:row>41</xdr:row>
      <xdr:rowOff>58965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0769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81945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114602</xdr:rowOff>
    </xdr:from>
    <xdr:to>
      <xdr:col>68</xdr:col>
      <xdr:colOff>152400</xdr:colOff>
      <xdr:row>41</xdr:row>
      <xdr:rowOff>81945</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6801152"/>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将来負担比率は、前年度との比較では、下水道事業の企業債残高が減少したことなどにより前年度から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駅西地区都市再生整備などにより指標が上昇する見込みであるが、地方債については、交付税措置が手厚い地方債を厳選するなど実質的な将来負担を抑制することで、健全な指標を維持できる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33937</xdr:rowOff>
    </xdr:from>
    <xdr:to>
      <xdr:col>81</xdr:col>
      <xdr:colOff>44450</xdr:colOff>
      <xdr:row>18</xdr:row>
      <xdr:rowOff>58067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6179800" y="31200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58067</xdr:rowOff>
    </xdr:from>
    <xdr:to>
      <xdr:col>77</xdr:col>
      <xdr:colOff>44450</xdr:colOff>
      <xdr:row>18</xdr:row>
      <xdr:rowOff>98284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314416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28575</xdr:rowOff>
    </xdr:from>
    <xdr:to>
      <xdr:col>72</xdr:col>
      <xdr:colOff>203200</xdr:colOff>
      <xdr:row>18</xdr:row>
      <xdr:rowOff>98284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4401800" y="3114675"/>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123472</xdr:rowOff>
    </xdr:from>
    <xdr:to>
      <xdr:col>73</xdr:col>
      <xdr:colOff>44450</xdr:colOff>
      <xdr:row>16</xdr:row>
      <xdr:rowOff>53622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63799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46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2963</xdr:rowOff>
    </xdr:from>
    <xdr:to>
      <xdr:col>68</xdr:col>
      <xdr:colOff>152400</xdr:colOff>
      <xdr:row>18</xdr:row>
      <xdr:rowOff>28575</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a:off x="13512800" y="291761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154587</xdr:rowOff>
    </xdr:from>
    <xdr:to>
      <xdr:col>81</xdr:col>
      <xdr:colOff>95250</xdr:colOff>
      <xdr:row>18</xdr:row>
      <xdr:rowOff>84737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30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126664</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30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7267</xdr:rowOff>
    </xdr:from>
    <xdr:to>
      <xdr:col>77</xdr:col>
      <xdr:colOff>95250</xdr:colOff>
      <xdr:row>18</xdr:row>
      <xdr:rowOff>108867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309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93644</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31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47484</xdr:rowOff>
    </xdr:from>
    <xdr:to>
      <xdr:col>73</xdr:col>
      <xdr:colOff>44450</xdr:colOff>
      <xdr:row>18</xdr:row>
      <xdr:rowOff>149084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31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133861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32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149225</xdr:rowOff>
    </xdr:from>
    <xdr:to>
      <xdr:col>68</xdr:col>
      <xdr:colOff>203200</xdr:colOff>
      <xdr:row>18</xdr:row>
      <xdr:rowOff>79375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64152</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123613</xdr:rowOff>
    </xdr:from>
    <xdr:to>
      <xdr:col>64</xdr:col>
      <xdr:colOff>152400</xdr:colOff>
      <xdr:row>17</xdr:row>
      <xdr:rowOff>53763</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28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38540</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295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74,634
74,197
279.43
36,685,610
35,452,235
1,141,849
19,644,156
41,650,470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本市では、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R14</a:t>
          </a:r>
          <a:r>
            <a:rPr kumimoji="1" lang="ja-JP" altLang="en-US" sz="1300">
              <a:latin typeface="ＭＳ Ｐゴシック" panose="020B0600070205080204" pitchFamily="50" charset="-128"/>
              <a:ea typeface="ＭＳ Ｐゴシック" panose="020B0600070205080204" pitchFamily="50" charset="-128"/>
            </a:rPr>
            <a:t>年度を計画年度とする職員定員管理計画に基づき、効率的で安定した行政サービスの提供、ワークライフバランスを保つための職場環境改善に引き続き努めていく。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401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ポイント上回り、全国平均を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前年度からの上昇については、市民交流センター、風流のはじめ館、特撮アーカイブセンターなどのここ数年で建設された新規施設の維持管理経費等の増加及びエネルギー価格の高騰などによるものである。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今後は、公共施設の維持管理等の経常経費について、公共施設等個別施設計画等による施設配置の最適化を進め、コスト低減に努める。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120650</xdr:rowOff>
    </xdr:from>
    <xdr:to>
      <xdr:col>82</xdr:col>
      <xdr:colOff>107950</xdr:colOff>
      <xdr:row>18</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53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120650</xdr:rowOff>
    </xdr:from>
    <xdr:to>
      <xdr:col>78</xdr:col>
      <xdr:colOff>69850</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3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21</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607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101600</xdr:rowOff>
    </xdr:from>
    <xdr:to>
      <xdr:col>69</xdr:col>
      <xdr:colOff>92075</xdr:colOff>
      <xdr:row>21</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530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69850</xdr:rowOff>
    </xdr:from>
    <xdr:to>
      <xdr:col>78</xdr:col>
      <xdr:colOff>120650</xdr:colOff>
      <xdr:row>18</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50800</xdr:rowOff>
    </xdr:from>
    <xdr:to>
      <xdr:col>65</xdr:col>
      <xdr:colOff>53975</xdr:colOff>
      <xdr:row>20</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137177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ポイント低下し、類似団体と同程度となった。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扶助費は、国の制度設計や社会保障財源の状況に大きく左右され、今後は増加傾向が見込まれるため、市単独扶助費については、継続して効率化に努める。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129286</xdr:rowOff>
    </xdr:from>
    <xdr:to>
      <xdr:col>24</xdr:col>
      <xdr:colOff>25400</xdr:colOff>
      <xdr:row>56</xdr:row>
      <xdr:rowOff>67564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5903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67564</xdr:rowOff>
    </xdr:from>
    <xdr:to>
      <xdr:col>19</xdr:col>
      <xdr:colOff>187325</xdr:colOff>
      <xdr:row>56</xdr:row>
      <xdr:rowOff>140716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687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131572</xdr:rowOff>
    </xdr:from>
    <xdr:to>
      <xdr:col>15</xdr:col>
      <xdr:colOff>98425</xdr:colOff>
      <xdr:row>56</xdr:row>
      <xdr:rowOff>140716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32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91965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122428</xdr:rowOff>
    </xdr:from>
    <xdr:to>
      <xdr:col>11</xdr:col>
      <xdr:colOff>9525</xdr:colOff>
      <xdr:row>56</xdr:row>
      <xdr:rowOff>131572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23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2811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128541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78486</xdr:rowOff>
    </xdr:from>
    <xdr:to>
      <xdr:col>24</xdr:col>
      <xdr:colOff>76200</xdr:colOff>
      <xdr:row>56</xdr:row>
      <xdr:rowOff>8636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50563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8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xdr:rowOff>
    </xdr:from>
    <xdr:to>
      <xdr:col>20</xdr:col>
      <xdr:colOff>38100</xdr:colOff>
      <xdr:row>56</xdr:row>
      <xdr:rowOff>118364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89916</xdr:rowOff>
    </xdr:from>
    <xdr:to>
      <xdr:col>15</xdr:col>
      <xdr:colOff>149225</xdr:colOff>
      <xdr:row>57</xdr:row>
      <xdr:rowOff>20066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4843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80772</xdr:rowOff>
    </xdr:from>
    <xdr:to>
      <xdr:col>11</xdr:col>
      <xdr:colOff>60325</xdr:colOff>
      <xdr:row>57</xdr:row>
      <xdr:rowOff>10922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167149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71628</xdr:rowOff>
    </xdr:from>
    <xdr:to>
      <xdr:col>6</xdr:col>
      <xdr:colOff>171450</xdr:colOff>
      <xdr:row>57</xdr:row>
      <xdr:rowOff>1778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158005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ポイント上昇し同程度となり、類似団体内平均値は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ポイント下回り、全国平均を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持続可能な財政運営のために、費用対効果を見極めながら歳出抑制を引き続き図っていく。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94343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792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57</xdr:row>
      <xdr:rowOff>86178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792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61</xdr:row>
      <xdr:rowOff>4535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58828"/>
          <a:ext cx="889000" cy="60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4535</xdr:rowOff>
    </xdr:from>
    <xdr:to>
      <xdr:col>69</xdr:col>
      <xdr:colOff>92075</xdr:colOff>
      <xdr:row>61</xdr:row>
      <xdr:rowOff>135165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62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98170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43543</xdr:rowOff>
    </xdr:from>
    <xdr:to>
      <xdr:col>82</xdr:col>
      <xdr:colOff>158750</xdr:colOff>
      <xdr:row>56</xdr:row>
      <xdr:rowOff>145143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60070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35378</xdr:rowOff>
    </xdr:from>
    <xdr:to>
      <xdr:col>74</xdr:col>
      <xdr:colOff>31750</xdr:colOff>
      <xdr:row>57</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121755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ポイント上回り、全国平均よりも高い水準となった。</a:t>
          </a:r>
        </a:p>
        <a:p>
          <a:r>
            <a:rPr kumimoji="1" lang="ja-JP" altLang="en-US" sz="1300">
              <a:latin typeface="ＭＳ Ｐゴシック" panose="020B0600070205080204" pitchFamily="50" charset="-128"/>
              <a:ea typeface="ＭＳ Ｐゴシック" panose="020B0600070205080204" pitchFamily="50" charset="-128"/>
            </a:rPr>
            <a:t>　補助費等は、一部事務組合に対する分担金等が大きな割合を占めるため、その事業進捗を注視するとともに、その他の各種団体への補助金については、費用対効果を見極め、交付基準の見直しや終期設定などの検討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81280</xdr:rowOff>
    </xdr:from>
    <xdr:to>
      <xdr:col>82</xdr:col>
      <xdr:colOff>107950</xdr:colOff>
      <xdr:row>39</xdr:row>
      <xdr:rowOff>167005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6783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155592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75565</xdr:rowOff>
    </xdr:from>
    <xdr:to>
      <xdr:col>78</xdr:col>
      <xdr:colOff>69850</xdr:colOff>
      <xdr:row>39</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7621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29845</xdr:rowOff>
    </xdr:from>
    <xdr:to>
      <xdr:col>73</xdr:col>
      <xdr:colOff>180975</xdr:colOff>
      <xdr:row>39</xdr:row>
      <xdr:rowOff>75565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4494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67962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149860</xdr:rowOff>
    </xdr:from>
    <xdr:to>
      <xdr:col>69</xdr:col>
      <xdr:colOff>92075</xdr:colOff>
      <xdr:row>38</xdr:row>
      <xdr:rowOff>29845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935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159402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136542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116205</xdr:rowOff>
    </xdr:from>
    <xdr:to>
      <xdr:col>82</xdr:col>
      <xdr:colOff>158750</xdr:colOff>
      <xdr:row>40</xdr:row>
      <xdr:rowOff>46355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88282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7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30480</xdr:rowOff>
    </xdr:from>
    <xdr:to>
      <xdr:col>78</xdr:col>
      <xdr:colOff>120650</xdr:colOff>
      <xdr:row>39</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116857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0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24765</xdr:rowOff>
    </xdr:from>
    <xdr:to>
      <xdr:col>74</xdr:col>
      <xdr:colOff>31750</xdr:colOff>
      <xdr:row>39</xdr:row>
      <xdr:rowOff>126365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111142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150495</xdr:rowOff>
    </xdr:from>
    <xdr:to>
      <xdr:col>69</xdr:col>
      <xdr:colOff>142875</xdr:colOff>
      <xdr:row>38</xdr:row>
      <xdr:rowOff>80645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65422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99060</xdr:rowOff>
    </xdr:from>
    <xdr:to>
      <xdr:col>65</xdr:col>
      <xdr:colOff>53975</xdr:colOff>
      <xdr:row>38</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ポイント上昇したものの、類似団体内平均値を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ポイント下回り、全国平均よりも低い水準となった。</a:t>
          </a:r>
        </a:p>
        <a:p>
          <a:r>
            <a:rPr kumimoji="1" lang="ja-JP" altLang="en-US" sz="1300">
              <a:latin typeface="ＭＳ Ｐゴシック" panose="020B0600070205080204" pitchFamily="50" charset="-128"/>
              <a:ea typeface="ＭＳ Ｐゴシック" panose="020B0600070205080204" pitchFamily="50" charset="-128"/>
            </a:rPr>
            <a:t>　今後、公共施設等の耐震化事業や災害対応などで、これまでに借入れを行った地方債の元金償還が順次開始されることにより、指標が徐々に上昇する見込みであり、交付税措置が手厚い地方債を厳選することで、実質的な公債費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39915</xdr:rowOff>
    </xdr:from>
    <xdr:to>
      <xdr:col>24</xdr:col>
      <xdr:colOff>25400</xdr:colOff>
      <xdr:row>74</xdr:row>
      <xdr:rowOff>159657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727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39915</xdr:rowOff>
    </xdr:from>
    <xdr:to>
      <xdr:col>19</xdr:col>
      <xdr:colOff>187325</xdr:colOff>
      <xdr:row>74</xdr:row>
      <xdr:rowOff>148772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727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146248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148772</xdr:rowOff>
    </xdr:from>
    <xdr:to>
      <xdr:col>15</xdr:col>
      <xdr:colOff>98425</xdr:colOff>
      <xdr:row>74</xdr:row>
      <xdr:rowOff>148772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836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135363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83457</xdr:rowOff>
    </xdr:from>
    <xdr:to>
      <xdr:col>11</xdr:col>
      <xdr:colOff>9525</xdr:colOff>
      <xdr:row>74</xdr:row>
      <xdr:rowOff>148772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770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135363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146248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108857</xdr:rowOff>
    </xdr:from>
    <xdr:to>
      <xdr:col>24</xdr:col>
      <xdr:colOff>76200</xdr:colOff>
      <xdr:row>75</xdr:row>
      <xdr:rowOff>39007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125384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160565</xdr:rowOff>
    </xdr:from>
    <xdr:to>
      <xdr:col>20</xdr:col>
      <xdr:colOff>38100</xdr:colOff>
      <xdr:row>74</xdr:row>
      <xdr:rowOff>90715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100892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4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97972</xdr:rowOff>
    </xdr:from>
    <xdr:to>
      <xdr:col>15</xdr:col>
      <xdr:colOff>149225</xdr:colOff>
      <xdr:row>75</xdr:row>
      <xdr:rowOff>28122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38299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97972</xdr:rowOff>
    </xdr:from>
    <xdr:to>
      <xdr:col>11</xdr:col>
      <xdr:colOff>60325</xdr:colOff>
      <xdr:row>75</xdr:row>
      <xdr:rowOff>28122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38299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32657</xdr:rowOff>
    </xdr:from>
    <xdr:to>
      <xdr:col>6</xdr:col>
      <xdr:colOff>171450</xdr:colOff>
      <xdr:row>74</xdr:row>
      <xdr:rowOff>134257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144434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48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ポイント上昇し、類似団体内平均値及び全国平均より高い水準となった。</a:t>
          </a:r>
        </a:p>
        <a:p>
          <a:r>
            <a:rPr kumimoji="1" lang="ja-JP" altLang="en-US" sz="1300">
              <a:latin typeface="ＭＳ Ｐゴシック" panose="020B0600070205080204" pitchFamily="50" charset="-128"/>
              <a:ea typeface="ＭＳ Ｐゴシック" panose="020B0600070205080204" pitchFamily="50" charset="-128"/>
            </a:rPr>
            <a:t>　今後、経常経費の抑制にあたるとともに、費用対効果を見極め、一層の効率化に努める。</a:t>
          </a:r>
        </a:p>
        <a:p>
          <a:r>
            <a:rPr kumimoji="1" lang="ja-JP" altLang="en-US" sz="1300">
              <a:latin typeface="ＭＳ Ｐゴシック" panose="020B0600070205080204" pitchFamily="50" charset="-128"/>
              <a:ea typeface="ＭＳ Ｐゴシック" panose="020B0600070205080204" pitchFamily="50" charset="-128"/>
            </a:rPr>
            <a:t>　また、公共施設の更新や長寿命化については、公共施設等個別施設計画などを踏まえて対応していく。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80</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5438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543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153670</xdr:rowOff>
    </xdr:from>
    <xdr:to>
      <xdr:col>73</xdr:col>
      <xdr:colOff>180975</xdr:colOff>
      <xdr:row>80</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9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80</xdr:row>
      <xdr:rowOff>5080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69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30480</xdr:rowOff>
    </xdr:from>
    <xdr:to>
      <xdr:col>82</xdr:col>
      <xdr:colOff>158750</xdr:colOff>
      <xdr:row>80</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110507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102870</xdr:rowOff>
    </xdr:from>
    <xdr:to>
      <xdr:col>74</xdr:col>
      <xdr:colOff>31750</xdr:colOff>
      <xdr:row>80</xdr:row>
      <xdr:rowOff>33020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17797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125730</xdr:rowOff>
    </xdr:from>
    <xdr:to>
      <xdr:col>69</xdr:col>
      <xdr:colOff>142875</xdr:colOff>
      <xdr:row>80</xdr:row>
      <xdr:rowOff>55880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40657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7046</xdr:rowOff>
    </xdr:from>
    <xdr:to>
      <xdr:col>29</xdr:col>
      <xdr:colOff>127000</xdr:colOff>
      <xdr:row>18</xdr:row>
      <xdr:rowOff>74102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40771"/>
          <a:ext cx="647700" cy="6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133235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74102</xdr:rowOff>
    </xdr:from>
    <xdr:to>
      <xdr:col>26</xdr:col>
      <xdr:colOff>50800</xdr:colOff>
      <xdr:row>18</xdr:row>
      <xdr:rowOff>89891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07827"/>
          <a:ext cx="698500" cy="15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73890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93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89891</xdr:rowOff>
    </xdr:from>
    <xdr:to>
      <xdr:col>22</xdr:col>
      <xdr:colOff>114300</xdr:colOff>
      <xdr:row>18</xdr:row>
      <xdr:rowOff>141006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23616"/>
          <a:ext cx="698500" cy="51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5371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141006</xdr:rowOff>
    </xdr:from>
    <xdr:to>
      <xdr:col>18</xdr:col>
      <xdr:colOff>177800</xdr:colOff>
      <xdr:row>18</xdr:row>
      <xdr:rowOff>160284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74731"/>
          <a:ext cx="698500" cy="19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41505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58818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127696</xdr:rowOff>
    </xdr:from>
    <xdr:to>
      <xdr:col>29</xdr:col>
      <xdr:colOff>177800</xdr:colOff>
      <xdr:row>18</xdr:row>
      <xdr:rowOff>57846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89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99773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23302</xdr:rowOff>
    </xdr:from>
    <xdr:to>
      <xdr:col>26</xdr:col>
      <xdr:colOff>101600</xdr:colOff>
      <xdr:row>18</xdr:row>
      <xdr:rowOff>124902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57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109679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43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39091</xdr:rowOff>
    </xdr:from>
    <xdr:to>
      <xdr:col>22</xdr:col>
      <xdr:colOff>165100</xdr:colOff>
      <xdr:row>18</xdr:row>
      <xdr:rowOff>140691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125468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5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90206</xdr:rowOff>
    </xdr:from>
    <xdr:to>
      <xdr:col>19</xdr:col>
      <xdr:colOff>38100</xdr:colOff>
      <xdr:row>19</xdr:row>
      <xdr:rowOff>20355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2393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1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109484</xdr:rowOff>
    </xdr:from>
    <xdr:to>
      <xdr:col>15</xdr:col>
      <xdr:colOff>101600</xdr:colOff>
      <xdr:row>19</xdr:row>
      <xdr:rowOff>39634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43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24411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90424</xdr:rowOff>
    </xdr:from>
    <xdr:to>
      <xdr:col>29</xdr:col>
      <xdr:colOff>127000</xdr:colOff>
      <xdr:row>37</xdr:row>
      <xdr:rowOff>121416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215124"/>
          <a:ext cx="647700" cy="30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72937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83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90424</xdr:rowOff>
    </xdr:from>
    <xdr:to>
      <xdr:col>26</xdr:col>
      <xdr:colOff>50800</xdr:colOff>
      <xdr:row>37</xdr:row>
      <xdr:rowOff>99731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15124"/>
          <a:ext cx="698500" cy="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33933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4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7769</xdr:rowOff>
    </xdr:from>
    <xdr:to>
      <xdr:col>22</xdr:col>
      <xdr:colOff>114300</xdr:colOff>
      <xdr:row>37</xdr:row>
      <xdr:rowOff>99731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18119"/>
          <a:ext cx="698500" cy="606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146862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7769</xdr:rowOff>
    </xdr:from>
    <xdr:to>
      <xdr:col>18</xdr:col>
      <xdr:colOff>177800</xdr:colOff>
      <xdr:row>37</xdr:row>
      <xdr:rowOff>109692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618119"/>
          <a:ext cx="698500" cy="616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155810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70616</xdr:rowOff>
    </xdr:from>
    <xdr:to>
      <xdr:col>29</xdr:col>
      <xdr:colOff>177800</xdr:colOff>
      <xdr:row>37</xdr:row>
      <xdr:rowOff>172216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9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42693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6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39624</xdr:rowOff>
    </xdr:from>
    <xdr:to>
      <xdr:col>26</xdr:col>
      <xdr:colOff>101600</xdr:colOff>
      <xdr:row>37</xdr:row>
      <xdr:rowOff>141224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64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126001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5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48931</xdr:rowOff>
    </xdr:from>
    <xdr:to>
      <xdr:col>22</xdr:col>
      <xdr:colOff>165100</xdr:colOff>
      <xdr:row>37</xdr:row>
      <xdr:rowOff>150531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73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135308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60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299869</xdr:rowOff>
    </xdr:from>
    <xdr:to>
      <xdr:col>19</xdr:col>
      <xdr:colOff>38100</xdr:colOff>
      <xdr:row>35</xdr:row>
      <xdr:rowOff>58569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67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68746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3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58892</xdr:rowOff>
    </xdr:from>
    <xdr:to>
      <xdr:col>15</xdr:col>
      <xdr:colOff>101600</xdr:colOff>
      <xdr:row>37</xdr:row>
      <xdr:rowOff>160492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83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145269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6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74,634
74,197
279.43
36,685,610
35,452,235
1,141,849
19,644,156
41,650,470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1346</xdr:rowOff>
    </xdr:from>
    <xdr:to>
      <xdr:col>24</xdr:col>
      <xdr:colOff>63500</xdr:colOff>
      <xdr:row>36</xdr:row>
      <xdr:rowOff>58534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3546"/>
          <a:ext cx="838200" cy="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151718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58534</xdr:rowOff>
    </xdr:from>
    <xdr:to>
      <xdr:col>19</xdr:col>
      <xdr:colOff>177800</xdr:colOff>
      <xdr:row>36</xdr:row>
      <xdr:rowOff>95631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0734"/>
          <a:ext cx="889000" cy="3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90187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95631</xdr:rowOff>
    </xdr:from>
    <xdr:to>
      <xdr:col>15</xdr:col>
      <xdr:colOff>50800</xdr:colOff>
      <xdr:row>37</xdr:row>
      <xdr:rowOff>80315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7831"/>
          <a:ext cx="889000" cy="1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147362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59703</xdr:rowOff>
    </xdr:from>
    <xdr:to>
      <xdr:col>10</xdr:col>
      <xdr:colOff>114300</xdr:colOff>
      <xdr:row>37</xdr:row>
      <xdr:rowOff>80315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03353"/>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78541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81907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121996</xdr:rowOff>
    </xdr:from>
    <xdr:to>
      <xdr:col>24</xdr:col>
      <xdr:colOff>114300</xdr:colOff>
      <xdr:row>36</xdr:row>
      <xdr:rowOff>52146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100423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7734</xdr:rowOff>
    </xdr:from>
    <xdr:to>
      <xdr:col>20</xdr:col>
      <xdr:colOff>38100</xdr:colOff>
      <xdr:row>36</xdr:row>
      <xdr:rowOff>109334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100461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44831</xdr:rowOff>
    </xdr:from>
    <xdr:to>
      <xdr:col>15</xdr:col>
      <xdr:colOff>101600</xdr:colOff>
      <xdr:row>36</xdr:row>
      <xdr:rowOff>146431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137558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0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29515</xdr:rowOff>
    </xdr:from>
    <xdr:to>
      <xdr:col>10</xdr:col>
      <xdr:colOff>165100</xdr:colOff>
      <xdr:row>37</xdr:row>
      <xdr:rowOff>131115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122242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8903</xdr:rowOff>
    </xdr:from>
    <xdr:to>
      <xdr:col>6</xdr:col>
      <xdr:colOff>38100</xdr:colOff>
      <xdr:row>37</xdr:row>
      <xdr:rowOff>110503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101630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120955</xdr:rowOff>
    </xdr:from>
    <xdr:to>
      <xdr:col>24</xdr:col>
      <xdr:colOff>63500</xdr:colOff>
      <xdr:row>55</xdr:row>
      <xdr:rowOff>128270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07805"/>
          <a:ext cx="838200" cy="3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140516</xdr:rowOff>
    </xdr:from>
    <xdr:to>
      <xdr:col>19</xdr:col>
      <xdr:colOff>177800</xdr:colOff>
      <xdr:row>53</xdr:row>
      <xdr:rowOff>120955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713016"/>
          <a:ext cx="889000" cy="49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140516</xdr:rowOff>
    </xdr:from>
    <xdr:to>
      <xdr:col>15</xdr:col>
      <xdr:colOff>50800</xdr:colOff>
      <xdr:row>52</xdr:row>
      <xdr:rowOff>62760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713016"/>
          <a:ext cx="889000" cy="26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142177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62760</xdr:rowOff>
    </xdr:from>
    <xdr:to>
      <xdr:col>10</xdr:col>
      <xdr:colOff>114300</xdr:colOff>
      <xdr:row>54</xdr:row>
      <xdr:rowOff>59968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8978160"/>
          <a:ext cx="889000" cy="34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18178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92587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77470</xdr:rowOff>
    </xdr:from>
    <xdr:to>
      <xdr:col>24</xdr:col>
      <xdr:colOff>114300</xdr:colOff>
      <xdr:row>56</xdr:row>
      <xdr:rowOff>7620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55897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8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70155</xdr:rowOff>
    </xdr:from>
    <xdr:to>
      <xdr:col>20</xdr:col>
      <xdr:colOff>38100</xdr:colOff>
      <xdr:row>54</xdr:row>
      <xdr:rowOff>305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16832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93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89716</xdr:rowOff>
    </xdr:from>
    <xdr:to>
      <xdr:col>15</xdr:col>
      <xdr:colOff>101600</xdr:colOff>
      <xdr:row>51</xdr:row>
      <xdr:rowOff>19866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66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36393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43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11960</xdr:rowOff>
    </xdr:from>
    <xdr:to>
      <xdr:col>10</xdr:col>
      <xdr:colOff>165100</xdr:colOff>
      <xdr:row>52</xdr:row>
      <xdr:rowOff>113560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9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130087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70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9168</xdr:rowOff>
    </xdr:from>
    <xdr:to>
      <xdr:col>6</xdr:col>
      <xdr:colOff>38100</xdr:colOff>
      <xdr:row>54</xdr:row>
      <xdr:rowOff>110768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127295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11776</xdr:rowOff>
    </xdr:from>
    <xdr:to>
      <xdr:col>24</xdr:col>
      <xdr:colOff>63500</xdr:colOff>
      <xdr:row>77</xdr:row>
      <xdr:rowOff>26268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13426"/>
          <a:ext cx="8382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43837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02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17627</xdr:rowOff>
    </xdr:from>
    <xdr:to>
      <xdr:col>19</xdr:col>
      <xdr:colOff>177800</xdr:colOff>
      <xdr:row>77</xdr:row>
      <xdr:rowOff>11776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47827"/>
          <a:ext cx="889000" cy="16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17627</xdr:rowOff>
    </xdr:from>
    <xdr:to>
      <xdr:col>15</xdr:col>
      <xdr:colOff>50800</xdr:colOff>
      <xdr:row>76</xdr:row>
      <xdr:rowOff>158674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47827"/>
          <a:ext cx="889000" cy="14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160276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158674</xdr:rowOff>
    </xdr:from>
    <xdr:to>
      <xdr:col>10</xdr:col>
      <xdr:colOff>114300</xdr:colOff>
      <xdr:row>77</xdr:row>
      <xdr:rowOff>12506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88874"/>
          <a:ext cx="889000" cy="2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78574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59169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146918</xdr:rowOff>
    </xdr:from>
    <xdr:to>
      <xdr:col>24</xdr:col>
      <xdr:colOff>114300</xdr:colOff>
      <xdr:row>77</xdr:row>
      <xdr:rowOff>77068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7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125345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5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132426</xdr:rowOff>
    </xdr:from>
    <xdr:to>
      <xdr:col>20</xdr:col>
      <xdr:colOff>38100</xdr:colOff>
      <xdr:row>77</xdr:row>
      <xdr:rowOff>62576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53703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5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138278</xdr:rowOff>
    </xdr:from>
    <xdr:to>
      <xdr:col>15</xdr:col>
      <xdr:colOff>101600</xdr:colOff>
      <xdr:row>76</xdr:row>
      <xdr:rowOff>68427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970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84955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7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107874</xdr:rowOff>
    </xdr:from>
    <xdr:to>
      <xdr:col>10</xdr:col>
      <xdr:colOff>165100</xdr:colOff>
      <xdr:row>77</xdr:row>
      <xdr:rowOff>38024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54551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133156</xdr:rowOff>
    </xdr:from>
    <xdr:to>
      <xdr:col>6</xdr:col>
      <xdr:colOff>38100</xdr:colOff>
      <xdr:row>77</xdr:row>
      <xdr:rowOff>63306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54433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5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17737</xdr:rowOff>
    </xdr:from>
    <xdr:to>
      <xdr:col>24</xdr:col>
      <xdr:colOff>63500</xdr:colOff>
      <xdr:row>97</xdr:row>
      <xdr:rowOff>13502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476937"/>
          <a:ext cx="838200" cy="16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31441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9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17737</xdr:rowOff>
    </xdr:from>
    <xdr:to>
      <xdr:col>19</xdr:col>
      <xdr:colOff>177800</xdr:colOff>
      <xdr:row>97</xdr:row>
      <xdr:rowOff>91596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76937"/>
          <a:ext cx="889000" cy="24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157694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91596</xdr:rowOff>
    </xdr:from>
    <xdr:to>
      <xdr:col>15</xdr:col>
      <xdr:colOff>50800</xdr:colOff>
      <xdr:row>97</xdr:row>
      <xdr:rowOff>123197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22246"/>
          <a:ext cx="889000" cy="3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34031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123197</xdr:rowOff>
    </xdr:from>
    <xdr:to>
      <xdr:col>10</xdr:col>
      <xdr:colOff>114300</xdr:colOff>
      <xdr:row>98</xdr:row>
      <xdr:rowOff>42339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53847"/>
          <a:ext cx="889000" cy="9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134152</xdr:rowOff>
    </xdr:from>
    <xdr:to>
      <xdr:col>24</xdr:col>
      <xdr:colOff>114300</xdr:colOff>
      <xdr:row>97</xdr:row>
      <xdr:rowOff>64302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9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112579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138387</xdr:rowOff>
    </xdr:from>
    <xdr:to>
      <xdr:col>20</xdr:col>
      <xdr:colOff>38100</xdr:colOff>
      <xdr:row>96</xdr:row>
      <xdr:rowOff>68537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59664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1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40796</xdr:rowOff>
    </xdr:from>
    <xdr:to>
      <xdr:col>15</xdr:col>
      <xdr:colOff>101600</xdr:colOff>
      <xdr:row>97</xdr:row>
      <xdr:rowOff>142396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133523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72397</xdr:rowOff>
    </xdr:from>
    <xdr:to>
      <xdr:col>10</xdr:col>
      <xdr:colOff>165100</xdr:colOff>
      <xdr:row>98</xdr:row>
      <xdr:rowOff>2547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165124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162989</xdr:rowOff>
    </xdr:from>
    <xdr:to>
      <xdr:col>6</xdr:col>
      <xdr:colOff>38100</xdr:colOff>
      <xdr:row>98</xdr:row>
      <xdr:rowOff>93139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9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84266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127714</xdr:rowOff>
    </xdr:from>
    <xdr:to>
      <xdr:col>54</xdr:col>
      <xdr:colOff>189865</xdr:colOff>
      <xdr:row>37</xdr:row>
      <xdr:rowOff>140195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42664"/>
          <a:ext cx="1270" cy="104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144022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140195</xdr:rowOff>
    </xdr:from>
    <xdr:to>
      <xdr:col>55</xdr:col>
      <xdr:colOff>88900</xdr:colOff>
      <xdr:row>37</xdr:row>
      <xdr:rowOff>140195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74391</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127714</xdr:rowOff>
    </xdr:from>
    <xdr:to>
      <xdr:col>55</xdr:col>
      <xdr:colOff>88900</xdr:colOff>
      <xdr:row>31</xdr:row>
      <xdr:rowOff>127714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4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104458</xdr:rowOff>
    </xdr:from>
    <xdr:to>
      <xdr:col>55</xdr:col>
      <xdr:colOff>0</xdr:colOff>
      <xdr:row>35</xdr:row>
      <xdr:rowOff>154079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05208"/>
          <a:ext cx="838200" cy="4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86471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1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63594</xdr:rowOff>
    </xdr:from>
    <xdr:to>
      <xdr:col>55</xdr:col>
      <xdr:colOff>50800</xdr:colOff>
      <xdr:row>35</xdr:row>
      <xdr:rowOff>165194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1298</xdr:rowOff>
    </xdr:from>
    <xdr:to>
      <xdr:col>50</xdr:col>
      <xdr:colOff>114300</xdr:colOff>
      <xdr:row>35</xdr:row>
      <xdr:rowOff>104458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144798"/>
          <a:ext cx="889000" cy="96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86888</xdr:rowOff>
    </xdr:from>
    <xdr:to>
      <xdr:col>50</xdr:col>
      <xdr:colOff>165100</xdr:colOff>
      <xdr:row>36</xdr:row>
      <xdr:rowOff>17038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8165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1298</xdr:rowOff>
    </xdr:from>
    <xdr:to>
      <xdr:col>45</xdr:col>
      <xdr:colOff>177800</xdr:colOff>
      <xdr:row>36</xdr:row>
      <xdr:rowOff>152677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144798"/>
          <a:ext cx="889000" cy="11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34866</xdr:rowOff>
    </xdr:from>
    <xdr:to>
      <xdr:col>46</xdr:col>
      <xdr:colOff>38100</xdr:colOff>
      <xdr:row>31</xdr:row>
      <xdr:rowOff>136466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127593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73017</xdr:rowOff>
    </xdr:from>
    <xdr:to>
      <xdr:col>41</xdr:col>
      <xdr:colOff>50800</xdr:colOff>
      <xdr:row>36</xdr:row>
      <xdr:rowOff>152677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073767"/>
          <a:ext cx="889000" cy="25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92032</xdr:rowOff>
    </xdr:from>
    <xdr:to>
      <xdr:col>41</xdr:col>
      <xdr:colOff>101600</xdr:colOff>
      <xdr:row>37</xdr:row>
      <xdr:rowOff>22182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38709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120904</xdr:rowOff>
    </xdr:from>
    <xdr:to>
      <xdr:col>36</xdr:col>
      <xdr:colOff>165100</xdr:colOff>
      <xdr:row>37</xdr:row>
      <xdr:rowOff>51054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103279</xdr:rowOff>
    </xdr:from>
    <xdr:to>
      <xdr:col>55</xdr:col>
      <xdr:colOff>50800</xdr:colOff>
      <xdr:row>36</xdr:row>
      <xdr:rowOff>33429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81706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53658</xdr:rowOff>
    </xdr:from>
    <xdr:to>
      <xdr:col>50</xdr:col>
      <xdr:colOff>165100</xdr:colOff>
      <xdr:row>35</xdr:row>
      <xdr:rowOff>155258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335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121948</xdr:rowOff>
    </xdr:from>
    <xdr:to>
      <xdr:col>46</xdr:col>
      <xdr:colOff>38100</xdr:colOff>
      <xdr:row>30</xdr:row>
      <xdr:rowOff>52098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0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68625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86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101877</xdr:rowOff>
    </xdr:from>
    <xdr:to>
      <xdr:col>41</xdr:col>
      <xdr:colOff>101600</xdr:colOff>
      <xdr:row>37</xdr:row>
      <xdr:rowOff>32027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7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23154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22217</xdr:rowOff>
    </xdr:from>
    <xdr:to>
      <xdr:col>36</xdr:col>
      <xdr:colOff>165100</xdr:colOff>
      <xdr:row>35</xdr:row>
      <xdr:rowOff>123817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140344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7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118466</xdr:rowOff>
    </xdr:from>
    <xdr:to>
      <xdr:col>55</xdr:col>
      <xdr:colOff>0</xdr:colOff>
      <xdr:row>58</xdr:row>
      <xdr:rowOff>22314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91116"/>
          <a:ext cx="838200" cy="7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171378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83998</xdr:rowOff>
    </xdr:from>
    <xdr:to>
      <xdr:col>50</xdr:col>
      <xdr:colOff>114300</xdr:colOff>
      <xdr:row>57</xdr:row>
      <xdr:rowOff>118466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342298"/>
          <a:ext cx="889000" cy="5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94366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83998</xdr:rowOff>
    </xdr:from>
    <xdr:to>
      <xdr:col>45</xdr:col>
      <xdr:colOff>177800</xdr:colOff>
      <xdr:row>55</xdr:row>
      <xdr:rowOff>31052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342298"/>
          <a:ext cx="889000" cy="11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88549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134607</xdr:rowOff>
    </xdr:from>
    <xdr:to>
      <xdr:col>41</xdr:col>
      <xdr:colOff>50800</xdr:colOff>
      <xdr:row>55</xdr:row>
      <xdr:rowOff>31052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221457"/>
          <a:ext cx="889000" cy="2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142964</xdr:rowOff>
    </xdr:from>
    <xdr:to>
      <xdr:col>55</xdr:col>
      <xdr:colOff>50800</xdr:colOff>
      <xdr:row>58</xdr:row>
      <xdr:rowOff>73114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121391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67666</xdr:rowOff>
    </xdr:from>
    <xdr:to>
      <xdr:col>50</xdr:col>
      <xdr:colOff>165100</xdr:colOff>
      <xdr:row>57</xdr:row>
      <xdr:rowOff>169266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160393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3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33198</xdr:rowOff>
    </xdr:from>
    <xdr:to>
      <xdr:col>46</xdr:col>
      <xdr:colOff>38100</xdr:colOff>
      <xdr:row>54</xdr:row>
      <xdr:rowOff>134798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29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151325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06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151702</xdr:rowOff>
    </xdr:from>
    <xdr:to>
      <xdr:col>41</xdr:col>
      <xdr:colOff>101600</xdr:colOff>
      <xdr:row>55</xdr:row>
      <xdr:rowOff>81852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1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98379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1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83807</xdr:rowOff>
    </xdr:from>
    <xdr:to>
      <xdr:col>36</xdr:col>
      <xdr:colOff>165100</xdr:colOff>
      <xdr:row>54</xdr:row>
      <xdr:rowOff>13957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1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30484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94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52527</xdr:rowOff>
    </xdr:from>
    <xdr:to>
      <xdr:col>55</xdr:col>
      <xdr:colOff>0</xdr:colOff>
      <xdr:row>78</xdr:row>
      <xdr:rowOff>70841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25627"/>
          <a:ext cx="838200" cy="1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1727</xdr:rowOff>
    </xdr:from>
    <xdr:to>
      <xdr:col>50</xdr:col>
      <xdr:colOff>114300</xdr:colOff>
      <xdr:row>78</xdr:row>
      <xdr:rowOff>70841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031927"/>
          <a:ext cx="889000" cy="4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72674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1727</xdr:rowOff>
    </xdr:from>
    <xdr:to>
      <xdr:col>45</xdr:col>
      <xdr:colOff>177800</xdr:colOff>
      <xdr:row>77</xdr:row>
      <xdr:rowOff>85065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031927"/>
          <a:ext cx="889000" cy="2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28605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143523</xdr:rowOff>
    </xdr:from>
    <xdr:to>
      <xdr:col>41</xdr:col>
      <xdr:colOff>50800</xdr:colOff>
      <xdr:row>77</xdr:row>
      <xdr:rowOff>85065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830823"/>
          <a:ext cx="889000" cy="4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43223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168839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1727</xdr:rowOff>
    </xdr:from>
    <xdr:to>
      <xdr:col>55</xdr:col>
      <xdr:colOff>50800</xdr:colOff>
      <xdr:row>78</xdr:row>
      <xdr:rowOff>103327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151604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20041</xdr:rowOff>
    </xdr:from>
    <xdr:to>
      <xdr:col>50</xdr:col>
      <xdr:colOff>165100</xdr:colOff>
      <xdr:row>78</xdr:row>
      <xdr:rowOff>121641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112768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4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122377</xdr:rowOff>
    </xdr:from>
    <xdr:to>
      <xdr:col>46</xdr:col>
      <xdr:colOff>38100</xdr:colOff>
      <xdr:row>76</xdr:row>
      <xdr:rowOff>52527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98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69054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7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34265</xdr:rowOff>
    </xdr:from>
    <xdr:to>
      <xdr:col>41</xdr:col>
      <xdr:colOff>101600</xdr:colOff>
      <xdr:row>77</xdr:row>
      <xdr:rowOff>135865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152392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0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92723</xdr:rowOff>
    </xdr:from>
    <xdr:to>
      <xdr:col>36</xdr:col>
      <xdr:colOff>165100</xdr:colOff>
      <xdr:row>75</xdr:row>
      <xdr:rowOff>22873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7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39400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55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57730</xdr:rowOff>
    </xdr:from>
    <xdr:to>
      <xdr:col>55</xdr:col>
      <xdr:colOff>0</xdr:colOff>
      <xdr:row>97</xdr:row>
      <xdr:rowOff>77978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516930"/>
          <a:ext cx="838200" cy="19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78075</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194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54580</xdr:rowOff>
    </xdr:from>
    <xdr:to>
      <xdr:col>50</xdr:col>
      <xdr:colOff>114300</xdr:colOff>
      <xdr:row>96</xdr:row>
      <xdr:rowOff>57730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513780"/>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153306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0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54580</xdr:rowOff>
    </xdr:from>
    <xdr:to>
      <xdr:col>45</xdr:col>
      <xdr:colOff>177800</xdr:colOff>
      <xdr:row>96</xdr:row>
      <xdr:rowOff>56392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13780"/>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15118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56392</xdr:rowOff>
    </xdr:from>
    <xdr:to>
      <xdr:col>41</xdr:col>
      <xdr:colOff>50800</xdr:colOff>
      <xdr:row>96</xdr:row>
      <xdr:rowOff>61291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1559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23314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27178</xdr:rowOff>
    </xdr:from>
    <xdr:to>
      <xdr:col>55</xdr:col>
      <xdr:colOff>50800</xdr:colOff>
      <xdr:row>97</xdr:row>
      <xdr:rowOff>128778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5605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3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6930</xdr:rowOff>
    </xdr:from>
    <xdr:to>
      <xdr:col>50</xdr:col>
      <xdr:colOff>165100</xdr:colOff>
      <xdr:row>96</xdr:row>
      <xdr:rowOff>108530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99657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3780</xdr:rowOff>
    </xdr:from>
    <xdr:to>
      <xdr:col>46</xdr:col>
      <xdr:colOff>38100</xdr:colOff>
      <xdr:row>96</xdr:row>
      <xdr:rowOff>105380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96507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5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5592</xdr:rowOff>
    </xdr:from>
    <xdr:to>
      <xdr:col>41</xdr:col>
      <xdr:colOff>101600</xdr:colOff>
      <xdr:row>96</xdr:row>
      <xdr:rowOff>107192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98319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55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10491</xdr:rowOff>
    </xdr:from>
    <xdr:to>
      <xdr:col>36</xdr:col>
      <xdr:colOff>165100</xdr:colOff>
      <xdr:row>96</xdr:row>
      <xdr:rowOff>112091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103218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5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96457</xdr:rowOff>
    </xdr:from>
    <xdr:to>
      <xdr:col>85</xdr:col>
      <xdr:colOff>127000</xdr:colOff>
      <xdr:row>38</xdr:row>
      <xdr:rowOff>79216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440107"/>
          <a:ext cx="838200" cy="15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30867</xdr:rowOff>
    </xdr:from>
    <xdr:to>
      <xdr:col>81</xdr:col>
      <xdr:colOff>50800</xdr:colOff>
      <xdr:row>37</xdr:row>
      <xdr:rowOff>96457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374517"/>
          <a:ext cx="889000" cy="6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67918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30867</xdr:rowOff>
    </xdr:from>
    <xdr:to>
      <xdr:col>76</xdr:col>
      <xdr:colOff>114300</xdr:colOff>
      <xdr:row>37</xdr:row>
      <xdr:rowOff>32125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374517"/>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109408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32125</xdr:rowOff>
    </xdr:from>
    <xdr:to>
      <xdr:col>71</xdr:col>
      <xdr:colOff>177800</xdr:colOff>
      <xdr:row>37</xdr:row>
      <xdr:rowOff>139471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375775"/>
          <a:ext cx="889000" cy="10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110018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145661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28416</xdr:rowOff>
    </xdr:from>
    <xdr:to>
      <xdr:col>85</xdr:col>
      <xdr:colOff>177800</xdr:colOff>
      <xdr:row>38</xdr:row>
      <xdr:rowOff>130016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6843</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2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45657</xdr:rowOff>
    </xdr:from>
    <xdr:to>
      <xdr:col>81</xdr:col>
      <xdr:colOff>101600</xdr:colOff>
      <xdr:row>37</xdr:row>
      <xdr:rowOff>147257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38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163784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616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151517</xdr:rowOff>
    </xdr:from>
    <xdr:to>
      <xdr:col>76</xdr:col>
      <xdr:colOff>165100</xdr:colOff>
      <xdr:row>37</xdr:row>
      <xdr:rowOff>81667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3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98194</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60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152775</xdr:rowOff>
    </xdr:from>
    <xdr:to>
      <xdr:col>72</xdr:col>
      <xdr:colOff>38100</xdr:colOff>
      <xdr:row>37</xdr:row>
      <xdr:rowOff>82925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99452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610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88671</xdr:rowOff>
    </xdr:from>
    <xdr:to>
      <xdr:col>67</xdr:col>
      <xdr:colOff>101600</xdr:colOff>
      <xdr:row>38</xdr:row>
      <xdr:rowOff>18821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35348</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62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49371</xdr:rowOff>
    </xdr:from>
    <xdr:to>
      <xdr:col>85</xdr:col>
      <xdr:colOff>127000</xdr:colOff>
      <xdr:row>77</xdr:row>
      <xdr:rowOff>87007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251021"/>
          <a:ext cx="838200" cy="3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57860</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4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87007</xdr:rowOff>
    </xdr:from>
    <xdr:to>
      <xdr:col>81</xdr:col>
      <xdr:colOff>50800</xdr:colOff>
      <xdr:row>77</xdr:row>
      <xdr:rowOff>101802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88657"/>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152947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101802</xdr:rowOff>
    </xdr:from>
    <xdr:to>
      <xdr:col>76</xdr:col>
      <xdr:colOff>114300</xdr:colOff>
      <xdr:row>77</xdr:row>
      <xdr:rowOff>108186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303452"/>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111472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108186</xdr:rowOff>
    </xdr:from>
    <xdr:to>
      <xdr:col>71</xdr:col>
      <xdr:colOff>177800</xdr:colOff>
      <xdr:row>77</xdr:row>
      <xdr:rowOff>137023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309836"/>
          <a:ext cx="8890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116371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170021</xdr:rowOff>
    </xdr:from>
    <xdr:to>
      <xdr:col>85</xdr:col>
      <xdr:colOff>177800</xdr:colOff>
      <xdr:row>77</xdr:row>
      <xdr:rowOff>100171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2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148448</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7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36207</xdr:rowOff>
    </xdr:from>
    <xdr:to>
      <xdr:col>81</xdr:col>
      <xdr:colOff>101600</xdr:colOff>
      <xdr:row>77</xdr:row>
      <xdr:rowOff>137807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2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128934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51002</xdr:rowOff>
    </xdr:from>
    <xdr:to>
      <xdr:col>76</xdr:col>
      <xdr:colOff>165100</xdr:colOff>
      <xdr:row>77</xdr:row>
      <xdr:rowOff>152602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143729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4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57386</xdr:rowOff>
    </xdr:from>
    <xdr:to>
      <xdr:col>72</xdr:col>
      <xdr:colOff>38100</xdr:colOff>
      <xdr:row>77</xdr:row>
      <xdr:rowOff>158986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5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150113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86223</xdr:rowOff>
    </xdr:from>
    <xdr:to>
      <xdr:col>67</xdr:col>
      <xdr:colOff>101600</xdr:colOff>
      <xdr:row>78</xdr:row>
      <xdr:rowOff>16373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7500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8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48564</xdr:rowOff>
    </xdr:from>
    <xdr:to>
      <xdr:col>85</xdr:col>
      <xdr:colOff>127000</xdr:colOff>
      <xdr:row>99</xdr:row>
      <xdr:rowOff>10179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79214"/>
          <a:ext cx="838200" cy="30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21956</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0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48564</xdr:rowOff>
    </xdr:from>
    <xdr:to>
      <xdr:col>81</xdr:col>
      <xdr:colOff>50800</xdr:colOff>
      <xdr:row>98</xdr:row>
      <xdr:rowOff>144996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679214"/>
          <a:ext cx="889000" cy="26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110306</xdr:rowOff>
    </xdr:from>
    <xdr:to>
      <xdr:col>76</xdr:col>
      <xdr:colOff>114300</xdr:colOff>
      <xdr:row>98</xdr:row>
      <xdr:rowOff>144996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912406"/>
          <a:ext cx="889000" cy="3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153210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123489</xdr:rowOff>
    </xdr:from>
    <xdr:to>
      <xdr:col>71</xdr:col>
      <xdr:colOff>177800</xdr:colOff>
      <xdr:row>98</xdr:row>
      <xdr:rowOff>110306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411239"/>
          <a:ext cx="889000" cy="5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146214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7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130829</xdr:rowOff>
    </xdr:from>
    <xdr:to>
      <xdr:col>85</xdr:col>
      <xdr:colOff>177800</xdr:colOff>
      <xdr:row>99</xdr:row>
      <xdr:rowOff>60979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45756</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4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169214</xdr:rowOff>
    </xdr:from>
    <xdr:to>
      <xdr:col>81</xdr:col>
      <xdr:colOff>101600</xdr:colOff>
      <xdr:row>97</xdr:row>
      <xdr:rowOff>99364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90491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7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94196</xdr:rowOff>
    </xdr:from>
    <xdr:to>
      <xdr:col>76</xdr:col>
      <xdr:colOff>165100</xdr:colOff>
      <xdr:row>99</xdr:row>
      <xdr:rowOff>24346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9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15473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98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59506</xdr:rowOff>
    </xdr:from>
    <xdr:to>
      <xdr:col>72</xdr:col>
      <xdr:colOff>38100</xdr:colOff>
      <xdr:row>98</xdr:row>
      <xdr:rowOff>161106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6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152233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5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72689</xdr:rowOff>
    </xdr:from>
    <xdr:to>
      <xdr:col>67</xdr:col>
      <xdr:colOff>101600</xdr:colOff>
      <xdr:row>96</xdr:row>
      <xdr:rowOff>2839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36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19366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13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8712</xdr:rowOff>
    </xdr:from>
    <xdr:to>
      <xdr:col>116</xdr:col>
      <xdr:colOff>63500</xdr:colOff>
      <xdr:row>37</xdr:row>
      <xdr:rowOff>26886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180912"/>
          <a:ext cx="8382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8712</xdr:rowOff>
    </xdr:from>
    <xdr:to>
      <xdr:col>111</xdr:col>
      <xdr:colOff>177800</xdr:colOff>
      <xdr:row>36</xdr:row>
      <xdr:rowOff>44431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180912"/>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108418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44431</xdr:rowOff>
    </xdr:from>
    <xdr:to>
      <xdr:col>107</xdr:col>
      <xdr:colOff>50800</xdr:colOff>
      <xdr:row>36</xdr:row>
      <xdr:rowOff>143301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216631"/>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9263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143301</xdr:rowOff>
    </xdr:from>
    <xdr:to>
      <xdr:col>102</xdr:col>
      <xdr:colOff>114300</xdr:colOff>
      <xdr:row>37</xdr:row>
      <xdr:rowOff>13170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315501"/>
          <a:ext cx="889000" cy="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103046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44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121105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46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147536</xdr:rowOff>
    </xdr:from>
    <xdr:to>
      <xdr:col>116</xdr:col>
      <xdr:colOff>114300</xdr:colOff>
      <xdr:row>37</xdr:row>
      <xdr:rowOff>77686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125963</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29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129362</xdr:rowOff>
    </xdr:from>
    <xdr:to>
      <xdr:col>112</xdr:col>
      <xdr:colOff>38100</xdr:colOff>
      <xdr:row>36</xdr:row>
      <xdr:rowOff>59512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1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76039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59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165081</xdr:rowOff>
    </xdr:from>
    <xdr:to>
      <xdr:col>107</xdr:col>
      <xdr:colOff>101600</xdr:colOff>
      <xdr:row>36</xdr:row>
      <xdr:rowOff>95231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16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111758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594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92501</xdr:rowOff>
    </xdr:from>
    <xdr:to>
      <xdr:col>102</xdr:col>
      <xdr:colOff>165100</xdr:colOff>
      <xdr:row>37</xdr:row>
      <xdr:rowOff>22651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2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39178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03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133820</xdr:rowOff>
    </xdr:from>
    <xdr:to>
      <xdr:col>98</xdr:col>
      <xdr:colOff>38100</xdr:colOff>
      <xdr:row>37</xdr:row>
      <xdr:rowOff>63970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3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80497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08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1031</xdr:rowOff>
    </xdr:from>
    <xdr:to>
      <xdr:col>116</xdr:col>
      <xdr:colOff>63500</xdr:colOff>
      <xdr:row>58</xdr:row>
      <xdr:rowOff>1260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4513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57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300</xdr:rowOff>
    </xdr:from>
    <xdr:to>
      <xdr:col>111</xdr:col>
      <xdr:colOff>177800</xdr:colOff>
      <xdr:row>58</xdr:row>
      <xdr:rowOff>1031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4440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164663</xdr:rowOff>
    </xdr:from>
    <xdr:to>
      <xdr:col>107</xdr:col>
      <xdr:colOff>50800</xdr:colOff>
      <xdr:row>58</xdr:row>
      <xdr:rowOff>300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37313"/>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124823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156114</xdr:rowOff>
    </xdr:from>
    <xdr:to>
      <xdr:col>102</xdr:col>
      <xdr:colOff>114300</xdr:colOff>
      <xdr:row>57</xdr:row>
      <xdr:rowOff>164663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757314"/>
          <a:ext cx="889000" cy="17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135476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103949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121910</xdr:rowOff>
    </xdr:from>
    <xdr:to>
      <xdr:col>116</xdr:col>
      <xdr:colOff>114300</xdr:colOff>
      <xdr:row>58</xdr:row>
      <xdr:rowOff>52060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100337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7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121681</xdr:rowOff>
    </xdr:from>
    <xdr:to>
      <xdr:col>112</xdr:col>
      <xdr:colOff>38100</xdr:colOff>
      <xdr:row>58</xdr:row>
      <xdr:rowOff>51831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42958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98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120950</xdr:rowOff>
    </xdr:from>
    <xdr:to>
      <xdr:col>107</xdr:col>
      <xdr:colOff>101600</xdr:colOff>
      <xdr:row>58</xdr:row>
      <xdr:rowOff>51100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42227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98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113863</xdr:rowOff>
    </xdr:from>
    <xdr:to>
      <xdr:col>102</xdr:col>
      <xdr:colOff>165100</xdr:colOff>
      <xdr:row>58</xdr:row>
      <xdr:rowOff>44013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35140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97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105314</xdr:rowOff>
    </xdr:from>
    <xdr:to>
      <xdr:col>98</xdr:col>
      <xdr:colOff>38100</xdr:colOff>
      <xdr:row>57</xdr:row>
      <xdr:rowOff>35464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7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51991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48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6998</xdr:rowOff>
    </xdr:from>
    <xdr:to>
      <xdr:col>116</xdr:col>
      <xdr:colOff>63500</xdr:colOff>
      <xdr:row>78</xdr:row>
      <xdr:rowOff>14275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80098"/>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82516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6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14275</xdr:rowOff>
    </xdr:from>
    <xdr:to>
      <xdr:col>111</xdr:col>
      <xdr:colOff>177800</xdr:colOff>
      <xdr:row>78</xdr:row>
      <xdr:rowOff>42507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87375"/>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33520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70396</xdr:rowOff>
    </xdr:from>
    <xdr:to>
      <xdr:col>107</xdr:col>
      <xdr:colOff>50800</xdr:colOff>
      <xdr:row>78</xdr:row>
      <xdr:rowOff>42507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757696"/>
          <a:ext cx="889000" cy="6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143324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70396</xdr:rowOff>
    </xdr:from>
    <xdr:to>
      <xdr:col>102</xdr:col>
      <xdr:colOff>114300</xdr:colOff>
      <xdr:row>75</xdr:row>
      <xdr:rowOff>32220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757696"/>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65041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85641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127648</xdr:rowOff>
    </xdr:from>
    <xdr:to>
      <xdr:col>116</xdr:col>
      <xdr:colOff>114300</xdr:colOff>
      <xdr:row>78</xdr:row>
      <xdr:rowOff>57798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42575</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4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134925</xdr:rowOff>
    </xdr:from>
    <xdr:to>
      <xdr:col>112</xdr:col>
      <xdr:colOff>38100</xdr:colOff>
      <xdr:row>78</xdr:row>
      <xdr:rowOff>65075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56202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4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163157</xdr:rowOff>
    </xdr:from>
    <xdr:to>
      <xdr:col>107</xdr:col>
      <xdr:colOff>101600</xdr:colOff>
      <xdr:row>78</xdr:row>
      <xdr:rowOff>93307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84434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19596</xdr:rowOff>
    </xdr:from>
    <xdr:to>
      <xdr:col>102</xdr:col>
      <xdr:colOff>165100</xdr:colOff>
      <xdr:row>74</xdr:row>
      <xdr:rowOff>121196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137723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8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152870</xdr:rowOff>
    </xdr:from>
    <xdr:to>
      <xdr:col>98</xdr:col>
      <xdr:colOff>38100</xdr:colOff>
      <xdr:row>75</xdr:row>
      <xdr:rowOff>83020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74147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歳出決算総額では、住民一人あたり</a:t>
          </a:r>
          <a:r>
            <a:rPr kumimoji="1" lang="en-US" altLang="ja-JP" sz="1300">
              <a:latin typeface="ＭＳ Ｐゴシック" panose="020B0600070205080204" pitchFamily="50" charset="-128"/>
              <a:ea typeface="ＭＳ Ｐゴシック" panose="020B0600070205080204" pitchFamily="50" charset="-128"/>
            </a:rPr>
            <a:t>475,014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主な構成比目である物件費は、住民一人あたり</a:t>
          </a:r>
          <a:r>
            <a:rPr kumimoji="1" lang="en-US" altLang="ja-JP" sz="1300">
              <a:latin typeface="ＭＳ Ｐゴシック" panose="020B0600070205080204" pitchFamily="50" charset="-128"/>
              <a:ea typeface="ＭＳ Ｐゴシック" panose="020B0600070205080204" pitchFamily="50" charset="-128"/>
            </a:rPr>
            <a:t>80,200</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位となった。令和３年福島県沖地震災害対策事業（皆減）や住宅等除染対策事業に係る事業費の減などにより、前年度との比較では大幅減となっている。なお、経常経費となる施設の維持管理費等については平均よりも高い傾向にあるため一層の効率化に努め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普通建設事業費は、住民一人あたり</a:t>
          </a:r>
          <a:r>
            <a:rPr kumimoji="1" lang="en-US" altLang="ja-JP" sz="1300">
              <a:latin typeface="ＭＳ Ｐゴシック" panose="020B0600070205080204" pitchFamily="50" charset="-128"/>
              <a:ea typeface="ＭＳ Ｐゴシック" panose="020B0600070205080204" pitchFamily="50" charset="-128"/>
            </a:rPr>
            <a:t>45,243</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位となった。文化センター耐震補強事業の完了などにより前年度から</a:t>
          </a:r>
          <a:r>
            <a:rPr kumimoji="1" lang="en-US" altLang="ja-JP" sz="1300">
              <a:latin typeface="ＭＳ Ｐゴシック" panose="020B0600070205080204" pitchFamily="50" charset="-128"/>
              <a:ea typeface="ＭＳ Ｐゴシック" panose="020B0600070205080204" pitchFamily="50" charset="-128"/>
            </a:rPr>
            <a:t>5,929</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災害復旧事業費は、住民一人あたり</a:t>
          </a:r>
          <a:r>
            <a:rPr kumimoji="1" lang="en-US" altLang="ja-JP" sz="1300">
              <a:latin typeface="ＭＳ Ｐゴシック" panose="020B0600070205080204" pitchFamily="50" charset="-128"/>
              <a:ea typeface="ＭＳ Ｐゴシック" panose="020B0600070205080204" pitchFamily="50" charset="-128"/>
            </a:rPr>
            <a:t>7,175</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位となった。令和３年福島県沖地震災害復旧事業などが概ね完了したことから前年度から</a:t>
          </a:r>
          <a:r>
            <a:rPr kumimoji="1" lang="en-US" altLang="ja-JP" sz="1300">
              <a:latin typeface="ＭＳ Ｐゴシック" panose="020B0600070205080204" pitchFamily="50" charset="-128"/>
              <a:ea typeface="ＭＳ Ｐゴシック" panose="020B0600070205080204" pitchFamily="50" charset="-128"/>
            </a:rPr>
            <a:t>8,095</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公債費は、住民一人あたり</a:t>
          </a:r>
          <a:r>
            <a:rPr kumimoji="1" lang="en-US" altLang="ja-JP" sz="1300">
              <a:latin typeface="ＭＳ Ｐゴシック" panose="020B0600070205080204" pitchFamily="50" charset="-128"/>
              <a:ea typeface="ＭＳ Ｐゴシック" panose="020B0600070205080204" pitchFamily="50" charset="-128"/>
            </a:rPr>
            <a:t>44,032</a:t>
          </a:r>
          <a:r>
            <a:rPr kumimoji="1" lang="ja-JP" altLang="en-US" sz="1300">
              <a:latin typeface="ＭＳ Ｐゴシック" panose="020B0600070205080204" pitchFamily="50" charset="-128"/>
              <a:ea typeface="ＭＳ Ｐゴシック" panose="020B0600070205080204" pitchFamily="50" charset="-128"/>
            </a:rPr>
            <a:t>円で、類似団体内で低位となっているが、年々増加傾向にあり、今後も過疎対策事業に伴う公債費の増も見込まれることから、交付税措置の手厚い地方債を厳選し実質的な公債費負担を抑制する。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福島県須賀川市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74,634
74,197
279.43
36,685,610
35,452,235
1,141,849
19,644,156
41,650,470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129032</xdr:rowOff>
    </xdr:from>
    <xdr:to>
      <xdr:col>24</xdr:col>
      <xdr:colOff>63500</xdr:colOff>
      <xdr:row>35</xdr:row>
      <xdr:rowOff>149987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9782"/>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125222</xdr:rowOff>
    </xdr:from>
    <xdr:to>
      <xdr:col>19</xdr:col>
      <xdr:colOff>177800</xdr:colOff>
      <xdr:row>35</xdr:row>
      <xdr:rowOff>149987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5972"/>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124841</xdr:rowOff>
    </xdr:from>
    <xdr:to>
      <xdr:col>15</xdr:col>
      <xdr:colOff>50800</xdr:colOff>
      <xdr:row>35</xdr:row>
      <xdr:rowOff>125222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559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99695</xdr:rowOff>
    </xdr:from>
    <xdr:to>
      <xdr:col>10</xdr:col>
      <xdr:colOff>114300</xdr:colOff>
      <xdr:row>35</xdr:row>
      <xdr:rowOff>124841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044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33799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25036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78232</xdr:rowOff>
    </xdr:from>
    <xdr:to>
      <xdr:col>24</xdr:col>
      <xdr:colOff>114300</xdr:colOff>
      <xdr:row>36</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101109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99187</xdr:rowOff>
    </xdr:from>
    <xdr:to>
      <xdr:col>20</xdr:col>
      <xdr:colOff>38100</xdr:colOff>
      <xdr:row>36</xdr:row>
      <xdr:rowOff>29337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45864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74422</xdr:rowOff>
    </xdr:from>
    <xdr:to>
      <xdr:col>15</xdr:col>
      <xdr:colOff>101600</xdr:colOff>
      <xdr:row>36</xdr:row>
      <xdr:rowOff>4572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21099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74041</xdr:rowOff>
    </xdr:from>
    <xdr:to>
      <xdr:col>10</xdr:col>
      <xdr:colOff>165100</xdr:colOff>
      <xdr:row>36</xdr:row>
      <xdr:rowOff>4191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20718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48895</xdr:rowOff>
    </xdr:from>
    <xdr:to>
      <xdr:col>6</xdr:col>
      <xdr:colOff>38100</xdr:colOff>
      <xdr:row>35</xdr:row>
      <xdr:rowOff>150495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167022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61549</xdr:rowOff>
    </xdr:from>
    <xdr:to>
      <xdr:col>24</xdr:col>
      <xdr:colOff>63500</xdr:colOff>
      <xdr:row>57</xdr:row>
      <xdr:rowOff>15746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62749"/>
          <a:ext cx="838200" cy="1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165147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5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114074</xdr:rowOff>
    </xdr:from>
    <xdr:to>
      <xdr:col>19</xdr:col>
      <xdr:colOff>177800</xdr:colOff>
      <xdr:row>56</xdr:row>
      <xdr:rowOff>61549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029474"/>
          <a:ext cx="889000" cy="63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1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114074</xdr:rowOff>
    </xdr:from>
    <xdr:to>
      <xdr:col>15</xdr:col>
      <xdr:colOff>50800</xdr:colOff>
      <xdr:row>57</xdr:row>
      <xdr:rowOff>19792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029474"/>
          <a:ext cx="889000" cy="76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151477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39984</xdr:rowOff>
    </xdr:from>
    <xdr:to>
      <xdr:col>10</xdr:col>
      <xdr:colOff>114300</xdr:colOff>
      <xdr:row>57</xdr:row>
      <xdr:rowOff>19792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41184"/>
          <a:ext cx="889000" cy="15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97609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136396</xdr:rowOff>
    </xdr:from>
    <xdr:to>
      <xdr:col>24</xdr:col>
      <xdr:colOff>114300</xdr:colOff>
      <xdr:row>57</xdr:row>
      <xdr:rowOff>66546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114823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10749</xdr:rowOff>
    </xdr:from>
    <xdr:to>
      <xdr:col>20</xdr:col>
      <xdr:colOff>38100</xdr:colOff>
      <xdr:row>56</xdr:row>
      <xdr:rowOff>112349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103476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0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63274</xdr:rowOff>
    </xdr:from>
    <xdr:to>
      <xdr:col>15</xdr:col>
      <xdr:colOff>101600</xdr:colOff>
      <xdr:row>52</xdr:row>
      <xdr:rowOff>164874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97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156001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7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140442</xdr:rowOff>
    </xdr:from>
    <xdr:to>
      <xdr:col>10</xdr:col>
      <xdr:colOff>165100</xdr:colOff>
      <xdr:row>57</xdr:row>
      <xdr:rowOff>70592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61719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160634</xdr:rowOff>
    </xdr:from>
    <xdr:to>
      <xdr:col>6</xdr:col>
      <xdr:colOff>38100</xdr:colOff>
      <xdr:row>56</xdr:row>
      <xdr:rowOff>90784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107311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3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95707</xdr:rowOff>
    </xdr:from>
    <xdr:to>
      <xdr:col>24</xdr:col>
      <xdr:colOff>63500</xdr:colOff>
      <xdr:row>77</xdr:row>
      <xdr:rowOff>87033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54457"/>
          <a:ext cx="838200" cy="3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9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95707</xdr:rowOff>
    </xdr:from>
    <xdr:to>
      <xdr:col>19</xdr:col>
      <xdr:colOff>177800</xdr:colOff>
      <xdr:row>75</xdr:row>
      <xdr:rowOff>120320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54457"/>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137304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120320</xdr:rowOff>
    </xdr:from>
    <xdr:to>
      <xdr:col>15</xdr:col>
      <xdr:colOff>50800</xdr:colOff>
      <xdr:row>76</xdr:row>
      <xdr:rowOff>53048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79070"/>
          <a:ext cx="889000" cy="1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53048</xdr:rowOff>
    </xdr:from>
    <xdr:to>
      <xdr:col>10</xdr:col>
      <xdr:colOff>114300</xdr:colOff>
      <xdr:row>78</xdr:row>
      <xdr:rowOff>57162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83248"/>
          <a:ext cx="889000" cy="34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96144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36233</xdr:rowOff>
    </xdr:from>
    <xdr:to>
      <xdr:col>24</xdr:col>
      <xdr:colOff>114300</xdr:colOff>
      <xdr:row>77</xdr:row>
      <xdr:rowOff>137833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14660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1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44907</xdr:rowOff>
    </xdr:from>
    <xdr:to>
      <xdr:col>20</xdr:col>
      <xdr:colOff>38100</xdr:colOff>
      <xdr:row>75</xdr:row>
      <xdr:rowOff>146507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137634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9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69520</xdr:rowOff>
    </xdr:from>
    <xdr:to>
      <xdr:col>15</xdr:col>
      <xdr:colOff>101600</xdr:colOff>
      <xdr:row>75</xdr:row>
      <xdr:rowOff>171120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2248</xdr:rowOff>
    </xdr:from>
    <xdr:to>
      <xdr:col>10</xdr:col>
      <xdr:colOff>165100</xdr:colOff>
      <xdr:row>76</xdr:row>
      <xdr:rowOff>103848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120375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6362</xdr:rowOff>
    </xdr:from>
    <xdr:to>
      <xdr:col>6</xdr:col>
      <xdr:colOff>38100</xdr:colOff>
      <xdr:row>78</xdr:row>
      <xdr:rowOff>107962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99089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33134</xdr:rowOff>
    </xdr:from>
    <xdr:to>
      <xdr:col>24</xdr:col>
      <xdr:colOff>63500</xdr:colOff>
      <xdr:row>96</xdr:row>
      <xdr:rowOff>55708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20884"/>
          <a:ext cx="838200" cy="1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83411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9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26715</xdr:rowOff>
    </xdr:from>
    <xdr:to>
      <xdr:col>19</xdr:col>
      <xdr:colOff>177800</xdr:colOff>
      <xdr:row>95</xdr:row>
      <xdr:rowOff>33134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143015"/>
          <a:ext cx="889000" cy="17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148765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26715</xdr:rowOff>
    </xdr:from>
    <xdr:to>
      <xdr:col>15</xdr:col>
      <xdr:colOff>50800</xdr:colOff>
      <xdr:row>96</xdr:row>
      <xdr:rowOff>112858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43015"/>
          <a:ext cx="889000" cy="42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110744</xdr:rowOff>
    </xdr:from>
    <xdr:to>
      <xdr:col>10</xdr:col>
      <xdr:colOff>114300</xdr:colOff>
      <xdr:row>96</xdr:row>
      <xdr:rowOff>112858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055594"/>
          <a:ext cx="889000" cy="51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4908</xdr:rowOff>
    </xdr:from>
    <xdr:to>
      <xdr:col>24</xdr:col>
      <xdr:colOff>114300</xdr:colOff>
      <xdr:row>96</xdr:row>
      <xdr:rowOff>106508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154785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4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153784</xdr:rowOff>
    </xdr:from>
    <xdr:to>
      <xdr:col>20</xdr:col>
      <xdr:colOff>38100</xdr:colOff>
      <xdr:row>95</xdr:row>
      <xdr:rowOff>83934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100461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147365</xdr:rowOff>
    </xdr:from>
    <xdr:to>
      <xdr:col>15</xdr:col>
      <xdr:colOff>101600</xdr:colOff>
      <xdr:row>94</xdr:row>
      <xdr:rowOff>77515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94042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6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62058</xdr:rowOff>
    </xdr:from>
    <xdr:to>
      <xdr:col>10</xdr:col>
      <xdr:colOff>165100</xdr:colOff>
      <xdr:row>96</xdr:row>
      <xdr:rowOff>163658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2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8735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9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59944</xdr:rowOff>
    </xdr:from>
    <xdr:to>
      <xdr:col>6</xdr:col>
      <xdr:colOff>38100</xdr:colOff>
      <xdr:row>93</xdr:row>
      <xdr:rowOff>161544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0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6621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78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18161</xdr:rowOff>
    </xdr:from>
    <xdr:to>
      <xdr:col>55</xdr:col>
      <xdr:colOff>0</xdr:colOff>
      <xdr:row>39</xdr:row>
      <xdr:rowOff>18618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0471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18009</xdr:rowOff>
    </xdr:from>
    <xdr:to>
      <xdr:col>50</xdr:col>
      <xdr:colOff>114300</xdr:colOff>
      <xdr:row>39</xdr:row>
      <xdr:rowOff>18161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0455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16637</xdr:rowOff>
    </xdr:from>
    <xdr:to>
      <xdr:col>45</xdr:col>
      <xdr:colOff>177800</xdr:colOff>
      <xdr:row>39</xdr:row>
      <xdr:rowOff>18009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0318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16637</xdr:rowOff>
    </xdr:from>
    <xdr:to>
      <xdr:col>41</xdr:col>
      <xdr:colOff>50800</xdr:colOff>
      <xdr:row>39</xdr:row>
      <xdr:rowOff>17552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0318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139268</xdr:rowOff>
    </xdr:from>
    <xdr:to>
      <xdr:col>55</xdr:col>
      <xdr:colOff>50800</xdr:colOff>
      <xdr:row>39</xdr:row>
      <xdr:rowOff>69418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65041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138811</xdr:rowOff>
    </xdr:from>
    <xdr:to>
      <xdr:col>50</xdr:col>
      <xdr:colOff>165100</xdr:colOff>
      <xdr:row>39</xdr:row>
      <xdr:rowOff>68961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60088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4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138659</xdr:rowOff>
    </xdr:from>
    <xdr:to>
      <xdr:col>46</xdr:col>
      <xdr:colOff>38100</xdr:colOff>
      <xdr:row>39</xdr:row>
      <xdr:rowOff>68809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59936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46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137287</xdr:rowOff>
    </xdr:from>
    <xdr:to>
      <xdr:col>41</xdr:col>
      <xdr:colOff>101600</xdr:colOff>
      <xdr:row>39</xdr:row>
      <xdr:rowOff>67437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58564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138202</xdr:rowOff>
    </xdr:from>
    <xdr:to>
      <xdr:col>36</xdr:col>
      <xdr:colOff>165100</xdr:colOff>
      <xdr:row>39</xdr:row>
      <xdr:rowOff>68352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59479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46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92990</xdr:rowOff>
    </xdr:from>
    <xdr:to>
      <xdr:col>55</xdr:col>
      <xdr:colOff>0</xdr:colOff>
      <xdr:row>57</xdr:row>
      <xdr:rowOff>96056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65640"/>
          <a:ext cx="8382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151820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10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5245</xdr:rowOff>
    </xdr:from>
    <xdr:to>
      <xdr:col>50</xdr:col>
      <xdr:colOff>114300</xdr:colOff>
      <xdr:row>57</xdr:row>
      <xdr:rowOff>92990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263545"/>
          <a:ext cx="889000" cy="60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105471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5245</xdr:rowOff>
    </xdr:from>
    <xdr:to>
      <xdr:col>45</xdr:col>
      <xdr:colOff>177800</xdr:colOff>
      <xdr:row>56</xdr:row>
      <xdr:rowOff>66910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263545"/>
          <a:ext cx="889000" cy="40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158026</xdr:rowOff>
    </xdr:from>
    <xdr:to>
      <xdr:col>41</xdr:col>
      <xdr:colOff>50800</xdr:colOff>
      <xdr:row>56</xdr:row>
      <xdr:rowOff>66910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16326"/>
          <a:ext cx="889000" cy="25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45256</xdr:rowOff>
    </xdr:from>
    <xdr:to>
      <xdr:col>55</xdr:col>
      <xdr:colOff>50800</xdr:colOff>
      <xdr:row>57</xdr:row>
      <xdr:rowOff>146856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23683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9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42190</xdr:rowOff>
    </xdr:from>
    <xdr:to>
      <xdr:col>50</xdr:col>
      <xdr:colOff>165100</xdr:colOff>
      <xdr:row>57</xdr:row>
      <xdr:rowOff>143790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134917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125895</xdr:rowOff>
    </xdr:from>
    <xdr:to>
      <xdr:col>46</xdr:col>
      <xdr:colOff>38100</xdr:colOff>
      <xdr:row>54</xdr:row>
      <xdr:rowOff>56045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21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72572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98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16110</xdr:rowOff>
    </xdr:from>
    <xdr:to>
      <xdr:col>41</xdr:col>
      <xdr:colOff>101600</xdr:colOff>
      <xdr:row>56</xdr:row>
      <xdr:rowOff>117710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134237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107226</xdr:rowOff>
    </xdr:from>
    <xdr:to>
      <xdr:col>36</xdr:col>
      <xdr:colOff>165100</xdr:colOff>
      <xdr:row>55</xdr:row>
      <xdr:rowOff>37376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53903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4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166732</xdr:rowOff>
    </xdr:from>
    <xdr:to>
      <xdr:col>54</xdr:col>
      <xdr:colOff>189865</xdr:colOff>
      <xdr:row>78</xdr:row>
      <xdr:rowOff>137452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39682"/>
          <a:ext cx="1270" cy="117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141279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1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137452</xdr:rowOff>
    </xdr:from>
    <xdr:to>
      <xdr:col>55</xdr:col>
      <xdr:colOff>88900</xdr:colOff>
      <xdr:row>78</xdr:row>
      <xdr:rowOff>137452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113409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1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166732</xdr:rowOff>
    </xdr:from>
    <xdr:to>
      <xdr:col>55</xdr:col>
      <xdr:colOff>88900</xdr:colOff>
      <xdr:row>71</xdr:row>
      <xdr:rowOff>166732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3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168275</xdr:rowOff>
    </xdr:from>
    <xdr:to>
      <xdr:col>55</xdr:col>
      <xdr:colOff>0</xdr:colOff>
      <xdr:row>77</xdr:row>
      <xdr:rowOff>6711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98475"/>
          <a:ext cx="8382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74610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33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51733</xdr:rowOff>
    </xdr:from>
    <xdr:to>
      <xdr:col>55</xdr:col>
      <xdr:colOff>50800</xdr:colOff>
      <xdr:row>76</xdr:row>
      <xdr:rowOff>153333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146653</xdr:rowOff>
    </xdr:from>
    <xdr:to>
      <xdr:col>50</xdr:col>
      <xdr:colOff>114300</xdr:colOff>
      <xdr:row>77</xdr:row>
      <xdr:rowOff>6711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76853"/>
          <a:ext cx="8890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41332</xdr:rowOff>
    </xdr:from>
    <xdr:to>
      <xdr:col>50</xdr:col>
      <xdr:colOff>165100</xdr:colOff>
      <xdr:row>76</xdr:row>
      <xdr:rowOff>142932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159459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155187</xdr:rowOff>
    </xdr:from>
    <xdr:to>
      <xdr:col>45</xdr:col>
      <xdr:colOff>177800</xdr:colOff>
      <xdr:row>76</xdr:row>
      <xdr:rowOff>146653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13937"/>
          <a:ext cx="889000" cy="1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86747</xdr:rowOff>
    </xdr:from>
    <xdr:to>
      <xdr:col>46</xdr:col>
      <xdr:colOff>38100</xdr:colOff>
      <xdr:row>77</xdr:row>
      <xdr:rowOff>16897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33424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150502</xdr:rowOff>
    </xdr:from>
    <xdr:to>
      <xdr:col>41</xdr:col>
      <xdr:colOff>50800</xdr:colOff>
      <xdr:row>75</xdr:row>
      <xdr:rowOff>155187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323452"/>
          <a:ext cx="889000" cy="69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93663</xdr:rowOff>
    </xdr:from>
    <xdr:to>
      <xdr:col>41</xdr:col>
      <xdr:colOff>101600</xdr:colOff>
      <xdr:row>78</xdr:row>
      <xdr:rowOff>23813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92044</xdr:rowOff>
    </xdr:from>
    <xdr:to>
      <xdr:col>36</xdr:col>
      <xdr:colOff>165100</xdr:colOff>
      <xdr:row>78</xdr:row>
      <xdr:rowOff>22194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13321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117475</xdr:rowOff>
    </xdr:from>
    <xdr:to>
      <xdr:col>55</xdr:col>
      <xdr:colOff>50800</xdr:colOff>
      <xdr:row>77</xdr:row>
      <xdr:rowOff>47625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95902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127361</xdr:rowOff>
    </xdr:from>
    <xdr:to>
      <xdr:col>50</xdr:col>
      <xdr:colOff>165100</xdr:colOff>
      <xdr:row>77</xdr:row>
      <xdr:rowOff>57511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48638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95853</xdr:rowOff>
    </xdr:from>
    <xdr:to>
      <xdr:col>46</xdr:col>
      <xdr:colOff>38100</xdr:colOff>
      <xdr:row>77</xdr:row>
      <xdr:rowOff>26003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17130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104387</xdr:rowOff>
    </xdr:from>
    <xdr:to>
      <xdr:col>41</xdr:col>
      <xdr:colOff>101600</xdr:colOff>
      <xdr:row>76</xdr:row>
      <xdr:rowOff>34537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51064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3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99702</xdr:rowOff>
    </xdr:from>
    <xdr:to>
      <xdr:col>36</xdr:col>
      <xdr:colOff>165100</xdr:colOff>
      <xdr:row>72</xdr:row>
      <xdr:rowOff>29852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2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46379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0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116599</xdr:rowOff>
    </xdr:from>
    <xdr:to>
      <xdr:col>55</xdr:col>
      <xdr:colOff>0</xdr:colOff>
      <xdr:row>95</xdr:row>
      <xdr:rowOff>131204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04349"/>
          <a:ext cx="8382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51639</xdr:rowOff>
    </xdr:from>
    <xdr:to>
      <xdr:col>50</xdr:col>
      <xdr:colOff>114300</xdr:colOff>
      <xdr:row>95</xdr:row>
      <xdr:rowOff>116599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339389"/>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69803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0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51639</xdr:rowOff>
    </xdr:from>
    <xdr:to>
      <xdr:col>45</xdr:col>
      <xdr:colOff>177800</xdr:colOff>
      <xdr:row>96</xdr:row>
      <xdr:rowOff>96520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39389"/>
          <a:ext cx="889000" cy="21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121390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96520</xdr:rowOff>
    </xdr:from>
    <xdr:to>
      <xdr:col>41</xdr:col>
      <xdr:colOff>50800</xdr:colOff>
      <xdr:row>96</xdr:row>
      <xdr:rowOff>124231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55720"/>
          <a:ext cx="889000" cy="2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12653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80404</xdr:rowOff>
    </xdr:from>
    <xdr:to>
      <xdr:col>55</xdr:col>
      <xdr:colOff>50800</xdr:colOff>
      <xdr:row>96</xdr:row>
      <xdr:rowOff>10554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58831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65799</xdr:rowOff>
    </xdr:from>
    <xdr:to>
      <xdr:col>50</xdr:col>
      <xdr:colOff>165100</xdr:colOff>
      <xdr:row>95</xdr:row>
      <xdr:rowOff>167399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158526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4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839</xdr:rowOff>
    </xdr:from>
    <xdr:to>
      <xdr:col>46</xdr:col>
      <xdr:colOff>38100</xdr:colOff>
      <xdr:row>95</xdr:row>
      <xdr:rowOff>102439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118966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6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45720</xdr:rowOff>
    </xdr:from>
    <xdr:to>
      <xdr:col>41</xdr:col>
      <xdr:colOff>101600</xdr:colOff>
      <xdr:row>96</xdr:row>
      <xdr:rowOff>147320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138447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73431</xdr:rowOff>
    </xdr:from>
    <xdr:to>
      <xdr:col>36</xdr:col>
      <xdr:colOff>165100</xdr:colOff>
      <xdr:row>97</xdr:row>
      <xdr:rowOff>3581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166158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2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133436</xdr:rowOff>
    </xdr:from>
    <xdr:to>
      <xdr:col>85</xdr:col>
      <xdr:colOff>127000</xdr:colOff>
      <xdr:row>37</xdr:row>
      <xdr:rowOff>25126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05636"/>
          <a:ext cx="838200" cy="6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18188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1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34818</xdr:rowOff>
    </xdr:from>
    <xdr:to>
      <xdr:col>81</xdr:col>
      <xdr:colOff>50800</xdr:colOff>
      <xdr:row>36</xdr:row>
      <xdr:rowOff>133436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07018"/>
          <a:ext cx="889000" cy="9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64975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34818</xdr:rowOff>
    </xdr:from>
    <xdr:to>
      <xdr:col>76</xdr:col>
      <xdr:colOff>114300</xdr:colOff>
      <xdr:row>37</xdr:row>
      <xdr:rowOff>22931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07018"/>
          <a:ext cx="889000" cy="1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39829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9215</xdr:rowOff>
    </xdr:from>
    <xdr:to>
      <xdr:col>71</xdr:col>
      <xdr:colOff>177800</xdr:colOff>
      <xdr:row>37</xdr:row>
      <xdr:rowOff>22931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5286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124000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145776</xdr:rowOff>
    </xdr:from>
    <xdr:to>
      <xdr:col>85</xdr:col>
      <xdr:colOff>177800</xdr:colOff>
      <xdr:row>37</xdr:row>
      <xdr:rowOff>75926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124203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9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82636</xdr:rowOff>
    </xdr:from>
    <xdr:to>
      <xdr:col>81</xdr:col>
      <xdr:colOff>101600</xdr:colOff>
      <xdr:row>37</xdr:row>
      <xdr:rowOff>12786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3913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4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155468</xdr:rowOff>
    </xdr:from>
    <xdr:to>
      <xdr:col>76</xdr:col>
      <xdr:colOff>165100</xdr:colOff>
      <xdr:row>36</xdr:row>
      <xdr:rowOff>85618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76745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143581</xdr:rowOff>
    </xdr:from>
    <xdr:to>
      <xdr:col>72</xdr:col>
      <xdr:colOff>38100</xdr:colOff>
      <xdr:row>37</xdr:row>
      <xdr:rowOff>73731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64858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0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129865</xdr:rowOff>
    </xdr:from>
    <xdr:to>
      <xdr:col>67</xdr:col>
      <xdr:colOff>101600</xdr:colOff>
      <xdr:row>37</xdr:row>
      <xdr:rowOff>60015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0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51142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3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122269</xdr:rowOff>
    </xdr:from>
    <xdr:to>
      <xdr:col>85</xdr:col>
      <xdr:colOff>127000</xdr:colOff>
      <xdr:row>55</xdr:row>
      <xdr:rowOff>125241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380569"/>
          <a:ext cx="838200" cy="1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127302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21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42145</xdr:rowOff>
    </xdr:from>
    <xdr:to>
      <xdr:col>81</xdr:col>
      <xdr:colOff>50800</xdr:colOff>
      <xdr:row>54</xdr:row>
      <xdr:rowOff>122269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8786095"/>
          <a:ext cx="889000" cy="59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86053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5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42145</xdr:rowOff>
    </xdr:from>
    <xdr:to>
      <xdr:col>76</xdr:col>
      <xdr:colOff>114300</xdr:colOff>
      <xdr:row>53</xdr:row>
      <xdr:rowOff>26162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8786095"/>
          <a:ext cx="889000" cy="3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59040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26162</xdr:rowOff>
    </xdr:from>
    <xdr:to>
      <xdr:col>71</xdr:col>
      <xdr:colOff>177800</xdr:colOff>
      <xdr:row>55</xdr:row>
      <xdr:rowOff>17190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113012"/>
          <a:ext cx="889000" cy="3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170731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74441</xdr:rowOff>
    </xdr:from>
    <xdr:to>
      <xdr:col>85</xdr:col>
      <xdr:colOff>177800</xdr:colOff>
      <xdr:row>56</xdr:row>
      <xdr:rowOff>4591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52868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71469</xdr:rowOff>
    </xdr:from>
    <xdr:to>
      <xdr:col>81</xdr:col>
      <xdr:colOff>101600</xdr:colOff>
      <xdr:row>55</xdr:row>
      <xdr:rowOff>1619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18146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162795</xdr:rowOff>
    </xdr:from>
    <xdr:to>
      <xdr:col>76</xdr:col>
      <xdr:colOff>165100</xdr:colOff>
      <xdr:row>51</xdr:row>
      <xdr:rowOff>92945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87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109472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851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146812</xdr:rowOff>
    </xdr:from>
    <xdr:to>
      <xdr:col>72</xdr:col>
      <xdr:colOff>38100</xdr:colOff>
      <xdr:row>53</xdr:row>
      <xdr:rowOff>76962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0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93489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83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137840</xdr:rowOff>
    </xdr:from>
    <xdr:to>
      <xdr:col>67</xdr:col>
      <xdr:colOff>101600</xdr:colOff>
      <xdr:row>55</xdr:row>
      <xdr:rowOff>67990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3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84517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17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96456</xdr:rowOff>
    </xdr:from>
    <xdr:to>
      <xdr:col>85</xdr:col>
      <xdr:colOff>127000</xdr:colOff>
      <xdr:row>78</xdr:row>
      <xdr:rowOff>79217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298106"/>
          <a:ext cx="838200" cy="1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30868</xdr:rowOff>
    </xdr:from>
    <xdr:to>
      <xdr:col>81</xdr:col>
      <xdr:colOff>50800</xdr:colOff>
      <xdr:row>77</xdr:row>
      <xdr:rowOff>96456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232518"/>
          <a:ext cx="889000" cy="6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67879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30868</xdr:rowOff>
    </xdr:from>
    <xdr:to>
      <xdr:col>76</xdr:col>
      <xdr:colOff>114300</xdr:colOff>
      <xdr:row>77</xdr:row>
      <xdr:rowOff>32125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23251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109408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32125</xdr:rowOff>
    </xdr:from>
    <xdr:to>
      <xdr:col>71</xdr:col>
      <xdr:colOff>177800</xdr:colOff>
      <xdr:row>77</xdr:row>
      <xdr:rowOff>139472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233775"/>
          <a:ext cx="889000" cy="10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110017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145660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28417</xdr:rowOff>
    </xdr:from>
    <xdr:to>
      <xdr:col>85</xdr:col>
      <xdr:colOff>177800</xdr:colOff>
      <xdr:row>78</xdr:row>
      <xdr:rowOff>130017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6844</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45656</xdr:rowOff>
    </xdr:from>
    <xdr:to>
      <xdr:col>81</xdr:col>
      <xdr:colOff>101600</xdr:colOff>
      <xdr:row>77</xdr:row>
      <xdr:rowOff>147256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2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163783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151518</xdr:rowOff>
    </xdr:from>
    <xdr:to>
      <xdr:col>76</xdr:col>
      <xdr:colOff>165100</xdr:colOff>
      <xdr:row>77</xdr:row>
      <xdr:rowOff>81668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1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98194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29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152775</xdr:rowOff>
    </xdr:from>
    <xdr:to>
      <xdr:col>72</xdr:col>
      <xdr:colOff>38100</xdr:colOff>
      <xdr:row>77</xdr:row>
      <xdr:rowOff>82925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1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99451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29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88672</xdr:rowOff>
    </xdr:from>
    <xdr:to>
      <xdr:col>67</xdr:col>
      <xdr:colOff>101600</xdr:colOff>
      <xdr:row>78</xdr:row>
      <xdr:rowOff>18822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2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35349</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06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47868</xdr:rowOff>
    </xdr:from>
    <xdr:to>
      <xdr:col>85</xdr:col>
      <xdr:colOff>127000</xdr:colOff>
      <xdr:row>97</xdr:row>
      <xdr:rowOff>87007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78518"/>
          <a:ext cx="838200" cy="3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57681</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73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87007</xdr:rowOff>
    </xdr:from>
    <xdr:to>
      <xdr:col>81</xdr:col>
      <xdr:colOff>50800</xdr:colOff>
      <xdr:row>97</xdr:row>
      <xdr:rowOff>101802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17657"/>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152832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101802</xdr:rowOff>
    </xdr:from>
    <xdr:to>
      <xdr:col>76</xdr:col>
      <xdr:colOff>114300</xdr:colOff>
      <xdr:row>97</xdr:row>
      <xdr:rowOff>108186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32452"/>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111406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108186</xdr:rowOff>
    </xdr:from>
    <xdr:to>
      <xdr:col>71</xdr:col>
      <xdr:colOff>177800</xdr:colOff>
      <xdr:row>97</xdr:row>
      <xdr:rowOff>137023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38836"/>
          <a:ext cx="8890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116290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121759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168518</xdr:rowOff>
    </xdr:from>
    <xdr:to>
      <xdr:col>85</xdr:col>
      <xdr:colOff>177800</xdr:colOff>
      <xdr:row>97</xdr:row>
      <xdr:rowOff>98668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146945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0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36207</xdr:rowOff>
    </xdr:from>
    <xdr:to>
      <xdr:col>81</xdr:col>
      <xdr:colOff>101600</xdr:colOff>
      <xdr:row>97</xdr:row>
      <xdr:rowOff>137807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128934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51002</xdr:rowOff>
    </xdr:from>
    <xdr:to>
      <xdr:col>76</xdr:col>
      <xdr:colOff>165100</xdr:colOff>
      <xdr:row>97</xdr:row>
      <xdr:rowOff>152602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8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143729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7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57386</xdr:rowOff>
    </xdr:from>
    <xdr:to>
      <xdr:col>72</xdr:col>
      <xdr:colOff>38100</xdr:colOff>
      <xdr:row>97</xdr:row>
      <xdr:rowOff>158986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150113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86223</xdr:rowOff>
    </xdr:from>
    <xdr:to>
      <xdr:col>67</xdr:col>
      <xdr:colOff>101600</xdr:colOff>
      <xdr:row>98</xdr:row>
      <xdr:rowOff>16373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7500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0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民生費は、住民一人あたり</a:t>
          </a:r>
          <a:r>
            <a:rPr kumimoji="1" lang="en-US" altLang="ja-JP" sz="1300">
              <a:latin typeface="ＭＳ Ｐゴシック" panose="020B0600070205080204" pitchFamily="50" charset="-128"/>
              <a:ea typeface="ＭＳ Ｐゴシック" panose="020B0600070205080204" pitchFamily="50" charset="-128"/>
            </a:rPr>
            <a:t>173,647</a:t>
          </a:r>
          <a:r>
            <a:rPr kumimoji="1" lang="ja-JP" altLang="en-US" sz="1300">
              <a:latin typeface="ＭＳ Ｐゴシック" panose="020B0600070205080204" pitchFamily="50" charset="-128"/>
              <a:ea typeface="ＭＳ Ｐゴシック" panose="020B0600070205080204" pitchFamily="50" charset="-128"/>
            </a:rPr>
            <a:t>円で、類似団体内では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位となった。子育て世帯や非課税世帯に対する臨時特別給付金などの新型コロナウイルス感染症に係る経費等の減より、民生費全体としては</a:t>
          </a:r>
          <a:r>
            <a:rPr kumimoji="1" lang="en-US" altLang="ja-JP" sz="1300">
              <a:latin typeface="ＭＳ Ｐゴシック" panose="020B0600070205080204" pitchFamily="50" charset="-128"/>
              <a:ea typeface="ＭＳ Ｐゴシック" panose="020B0600070205080204" pitchFamily="50" charset="-128"/>
            </a:rPr>
            <a:t>26,317</a:t>
          </a:r>
          <a:r>
            <a:rPr kumimoji="1" lang="ja-JP" altLang="en-US" sz="1300">
              <a:latin typeface="ＭＳ Ｐゴシック" panose="020B0600070205080204" pitchFamily="50" charset="-128"/>
              <a:ea typeface="ＭＳ Ｐゴシック" panose="020B0600070205080204" pitchFamily="50" charset="-128"/>
            </a:rPr>
            <a:t>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教育費は、住民一人あたり</a:t>
          </a:r>
          <a:r>
            <a:rPr kumimoji="1" lang="en-US" altLang="ja-JP" sz="1300">
              <a:latin typeface="ＭＳ Ｐゴシック" panose="020B0600070205080204" pitchFamily="50" charset="-128"/>
              <a:ea typeface="ＭＳ Ｐゴシック" panose="020B0600070205080204" pitchFamily="50" charset="-128"/>
            </a:rPr>
            <a:t>51,759</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位となり前年度から</a:t>
          </a:r>
          <a:r>
            <a:rPr kumimoji="1" lang="en-US" altLang="ja-JP" sz="1300">
              <a:latin typeface="ＭＳ Ｐゴシック" panose="020B0600070205080204" pitchFamily="50" charset="-128"/>
              <a:ea typeface="ＭＳ Ｐゴシック" panose="020B0600070205080204" pitchFamily="50" charset="-128"/>
            </a:rPr>
            <a:t>9,156</a:t>
          </a:r>
          <a:r>
            <a:rPr kumimoji="1" lang="ja-JP" altLang="en-US" sz="1300">
              <a:latin typeface="ＭＳ Ｐゴシック" panose="020B0600070205080204" pitchFamily="50" charset="-128"/>
              <a:ea typeface="ＭＳ Ｐゴシック" panose="020B0600070205080204" pitchFamily="50" charset="-128"/>
            </a:rPr>
            <a:t>円減少した。これは、文化センターの耐震補強事業や駐車場整備事業の皆減などによるものである。</a:t>
          </a:r>
        </a:p>
        <a:p>
          <a:r>
            <a:rPr kumimoji="1" lang="ja-JP" altLang="en-US" sz="1300">
              <a:latin typeface="ＭＳ Ｐゴシック" panose="020B0600070205080204" pitchFamily="50" charset="-128"/>
              <a:ea typeface="ＭＳ Ｐゴシック" panose="020B0600070205080204" pitchFamily="50" charset="-128"/>
            </a:rPr>
            <a:t>　総務費は、住民一人あたり</a:t>
          </a:r>
          <a:r>
            <a:rPr kumimoji="1" lang="en-US" altLang="ja-JP" sz="1300">
              <a:latin typeface="ＭＳ Ｐゴシック" panose="020B0600070205080204" pitchFamily="50" charset="-128"/>
              <a:ea typeface="ＭＳ Ｐゴシック" panose="020B0600070205080204" pitchFamily="50" charset="-128"/>
            </a:rPr>
            <a:t>48,767</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位となり前年度から</a:t>
          </a:r>
          <a:r>
            <a:rPr kumimoji="1" lang="en-US" altLang="ja-JP" sz="1300">
              <a:latin typeface="ＭＳ Ｐゴシック" panose="020B0600070205080204" pitchFamily="50" charset="-128"/>
              <a:ea typeface="ＭＳ Ｐゴシック" panose="020B0600070205080204" pitchFamily="50" charset="-128"/>
            </a:rPr>
            <a:t>16,489</a:t>
          </a:r>
          <a:r>
            <a:rPr kumimoji="1" lang="ja-JP" altLang="en-US" sz="1300">
              <a:latin typeface="ＭＳ Ｐゴシック" panose="020B0600070205080204" pitchFamily="50" charset="-128"/>
              <a:ea typeface="ＭＳ Ｐゴシック" panose="020B0600070205080204" pitchFamily="50" charset="-128"/>
            </a:rPr>
            <a:t>円減少した。これは、公共施設等整備基金積立金や新型コロナウィルス緊急対策事業（行政デジタル化推進事業）などの皆減によるものである。</a:t>
          </a:r>
        </a:p>
        <a:p>
          <a:r>
            <a:rPr kumimoji="1" lang="ja-JP" altLang="en-US" sz="1300">
              <a:latin typeface="ＭＳ Ｐゴシック" panose="020B0600070205080204" pitchFamily="50" charset="-128"/>
              <a:ea typeface="ＭＳ Ｐゴシック" panose="020B0600070205080204" pitchFamily="50" charset="-128"/>
            </a:rPr>
            <a:t>　衛生費は、住民一人あたり</a:t>
          </a:r>
          <a:r>
            <a:rPr kumimoji="1" lang="en-US" altLang="ja-JP" sz="1300">
              <a:latin typeface="ＭＳ Ｐゴシック" panose="020B0600070205080204" pitchFamily="50" charset="-128"/>
              <a:ea typeface="ＭＳ Ｐゴシック" panose="020B0600070205080204" pitchFamily="50" charset="-128"/>
            </a:rPr>
            <a:t>46,409</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位となり前年度から</a:t>
          </a:r>
          <a:r>
            <a:rPr kumimoji="1" lang="en-US" altLang="ja-JP" sz="1300">
              <a:latin typeface="ＭＳ Ｐゴシック" panose="020B0600070205080204" pitchFamily="50" charset="-128"/>
              <a:ea typeface="ＭＳ Ｐゴシック" panose="020B0600070205080204" pitchFamily="50" charset="-128"/>
            </a:rPr>
            <a:t>10,185</a:t>
          </a:r>
          <a:r>
            <a:rPr kumimoji="1" lang="ja-JP" altLang="en-US" sz="1300">
              <a:latin typeface="ＭＳ Ｐゴシック" panose="020B0600070205080204" pitchFamily="50" charset="-128"/>
              <a:ea typeface="ＭＳ Ｐゴシック" panose="020B0600070205080204" pitchFamily="50" charset="-128"/>
            </a:rPr>
            <a:t>円減少した。これは、須賀川地方保健環境組合の分担金（最終処分場更新分）の皆減などによるものである。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公債費は、住民一人あたり</a:t>
          </a:r>
          <a:r>
            <a:rPr kumimoji="1" lang="en-US" altLang="ja-JP" sz="1300">
              <a:latin typeface="ＭＳ Ｐゴシック" panose="020B0600070205080204" pitchFamily="50" charset="-128"/>
              <a:ea typeface="ＭＳ Ｐゴシック" panose="020B0600070205080204" pitchFamily="50" charset="-128"/>
            </a:rPr>
            <a:t>44,124</a:t>
          </a:r>
          <a:r>
            <a:rPr kumimoji="1" lang="ja-JP" altLang="en-US" sz="1300">
              <a:latin typeface="ＭＳ Ｐゴシック" panose="020B0600070205080204" pitchFamily="50" charset="-128"/>
              <a:ea typeface="ＭＳ Ｐゴシック" panose="020B0600070205080204" pitchFamily="50" charset="-128"/>
            </a:rPr>
            <a:t>円で、類似団体内で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１位となり前年度から</a:t>
          </a:r>
          <a:r>
            <a:rPr kumimoji="1" lang="en-US" altLang="ja-JP" sz="1300">
              <a:latin typeface="ＭＳ Ｐゴシック" panose="020B0600070205080204" pitchFamily="50" charset="-128"/>
              <a:ea typeface="ＭＳ Ｐゴシック" panose="020B0600070205080204" pitchFamily="50" charset="-128"/>
            </a:rPr>
            <a:t>2,397</a:t>
          </a:r>
          <a:r>
            <a:rPr kumimoji="1" lang="ja-JP" altLang="en-US" sz="1300">
              <a:latin typeface="ＭＳ Ｐゴシック" panose="020B0600070205080204" pitchFamily="50" charset="-128"/>
              <a:ea typeface="ＭＳ Ｐゴシック" panose="020B0600070205080204" pitchFamily="50" charset="-128"/>
            </a:rPr>
            <a:t>円増加した。年々増加傾向にあり、今後も過疎対策事業に伴う公債費の増も見込まれることから、交付税措置の手厚い地方債を厳選し実質的な公債費負担の抑制を図る。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年度末の財政調整基金残高は、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億円を取り崩したことにより、標準財政規模比が前年度と比較して</a:t>
          </a:r>
          <a:r>
            <a:rPr kumimoji="1" lang="en-US" altLang="ja-JP" sz="1400">
              <a:latin typeface="ＭＳ ゴシック" pitchFamily="49" charset="-128"/>
              <a:ea typeface="ＭＳ ゴシック" pitchFamily="49" charset="-128"/>
            </a:rPr>
            <a:t>0.28</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実質収支額は、普通建設事業費や災害復旧事業費、翌年度に繰り越すべき財源の減少などにより前年度から増となったことにより、標準財政規模比が前年度と比較して</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実質単年度収支は、財政調整基金の取り崩しがあったものの、黒字へ回復し、翌年度へ繰越すべき財源の減などにより単年度収支の黒字を維持したため、標準財政規模比が前年度と比較して</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ポイント上昇した。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福島県須賀川市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本市の一般会計、特別会計及び事業会計において、赤字の会計はない。</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確定消費税及び地方消費税納付額等の未払金が増加したことに伴い流動負債が増加したが、未収受託工事収益等の増加により流動資産も増加し、資金剰余金額が増加したため、標準財政規模比は</a:t>
          </a:r>
          <a:r>
            <a:rPr kumimoji="1" lang="en-US" altLang="ja-JP" sz="1400">
              <a:latin typeface="ＭＳ ゴシック" pitchFamily="49" charset="-128"/>
              <a:ea typeface="ＭＳ ゴシック" pitchFamily="49" charset="-128"/>
            </a:rPr>
            <a:t>0.59</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国民健康保険特別会計については、被保険者数の減少等に伴い保険税は減収している。</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年度においては、前年度と比較して保険給付費の減少により国県支出金が減少し、保険事業費納付金においても減額となったこと等により標準財政規模比は</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下水道事業会計においては、流動資産のうち翌年度へ繰り越される支出の財源が増加し、資金剰余額が減少したため、標準財政規模比は</a:t>
          </a:r>
          <a:r>
            <a:rPr kumimoji="1" lang="en-US" altLang="ja-JP" sz="1400">
              <a:latin typeface="ＭＳ ゴシック" pitchFamily="49" charset="-128"/>
              <a:ea typeface="ＭＳ ゴシック" pitchFamily="49" charset="-128"/>
            </a:rPr>
            <a:t>0.38</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介護保険特別会計については、</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歳以上の高齢者数が増加傾向にあるものの、要支援・要介護認定者数は横ばいであり、介護給付費も前年度より大きく伸びなかったことなどから、実質収支額が前年度と比べ増額となり、標準財政規模比は</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36685610</v>
      </c>
      <c r="BO4" s="371"/>
      <c r="BP4" s="371"/>
      <c r="BQ4" s="371"/>
      <c r="BR4" s="371"/>
      <c r="BS4" s="371"/>
      <c r="BT4" s="371"/>
      <c r="BU4" s="372"/>
      <c r="BV4" s="370">
        <v>42043954</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4.4000000000000004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35452235</v>
      </c>
      <c r="BO5" s="408"/>
      <c r="BP5" s="408"/>
      <c r="BQ5" s="408"/>
      <c r="BR5" s="408"/>
      <c r="BS5" s="408"/>
      <c r="BT5" s="408"/>
      <c r="BU5" s="409"/>
      <c r="BV5" s="407">
        <v>40940842</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97.5</v>
      </c>
      <c r="CU5" s="405"/>
      <c r="CV5" s="405"/>
      <c r="CW5" s="405"/>
      <c r="CX5" s="405"/>
      <c r="CY5" s="405"/>
      <c r="CZ5" s="405"/>
      <c r="DA5" s="406"/>
      <c r="DB5" s="404">
        <v>91.9</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1233375</v>
      </c>
      <c r="BO6" s="408"/>
      <c r="BP6" s="408"/>
      <c r="BQ6" s="408"/>
      <c r="BR6" s="408"/>
      <c r="BS6" s="408"/>
      <c r="BT6" s="408"/>
      <c r="BU6" s="409"/>
      <c r="BV6" s="407">
        <v>1103112</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99.3</v>
      </c>
      <c r="CU6" s="445"/>
      <c r="CV6" s="445"/>
      <c r="CW6" s="445"/>
      <c r="CX6" s="445"/>
      <c r="CY6" s="445"/>
      <c r="CZ6" s="445"/>
      <c r="DA6" s="446"/>
      <c r="DB6" s="444">
        <v>98.1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91526</v>
      </c>
      <c r="BO7" s="408"/>
      <c r="BP7" s="408"/>
      <c r="BQ7" s="408"/>
      <c r="BR7" s="408"/>
      <c r="BS7" s="408"/>
      <c r="BT7" s="408"/>
      <c r="BU7" s="409"/>
      <c r="BV7" s="407">
        <v>208676</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19644156</v>
      </c>
      <c r="CU7" s="408"/>
      <c r="CV7" s="408"/>
      <c r="CW7" s="408"/>
      <c r="CX7" s="408"/>
      <c r="CY7" s="408"/>
      <c r="CZ7" s="408"/>
      <c r="DA7" s="409"/>
      <c r="DB7" s="407">
        <v>20168826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96</v>
      </c>
      <c r="AV8" s="440"/>
      <c r="AW8" s="440"/>
      <c r="AX8" s="440"/>
      <c r="AY8" s="441" t="s">
        <v>111</v>
      </c>
      <c r="AZ8" s="442"/>
      <c r="BA8" s="442"/>
      <c r="BB8" s="442"/>
      <c r="BC8" s="442"/>
      <c r="BD8" s="442"/>
      <c r="BE8" s="442"/>
      <c r="BF8" s="442"/>
      <c r="BG8" s="442"/>
      <c r="BH8" s="442"/>
      <c r="BI8" s="442"/>
      <c r="BJ8" s="442"/>
      <c r="BK8" s="442"/>
      <c r="BL8" s="442"/>
      <c r="BM8" s="443"/>
      <c r="BN8" s="407">
        <v>1141849</v>
      </c>
      <c r="BO8" s="408"/>
      <c r="BP8" s="408"/>
      <c r="BQ8" s="408"/>
      <c r="BR8" s="408"/>
      <c r="BS8" s="408"/>
      <c r="BT8" s="408"/>
      <c r="BU8" s="409"/>
      <c r="BV8" s="407">
        <v>894436</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0.56999999999999995</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74992</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96</v>
      </c>
      <c r="AV9" s="440"/>
      <c r="AW9" s="440"/>
      <c r="AX9" s="440"/>
      <c r="AY9" s="441" t="s">
        <v>117</v>
      </c>
      <c r="AZ9" s="442"/>
      <c r="BA9" s="442"/>
      <c r="BB9" s="442"/>
      <c r="BC9" s="442"/>
      <c r="BD9" s="442"/>
      <c r="BE9" s="442"/>
      <c r="BF9" s="442"/>
      <c r="BG9" s="442"/>
      <c r="BH9" s="442"/>
      <c r="BI9" s="442"/>
      <c r="BJ9" s="442"/>
      <c r="BK9" s="442"/>
      <c r="BL9" s="442"/>
      <c r="BM9" s="443"/>
      <c r="BN9" s="407">
        <v>247413</v>
      </c>
      <c r="BO9" s="408"/>
      <c r="BP9" s="408"/>
      <c r="BQ9" s="408"/>
      <c r="BR9" s="408"/>
      <c r="BS9" s="408"/>
      <c r="BT9" s="408"/>
      <c r="BU9" s="409"/>
      <c r="BV9" s="407">
        <v>349403</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12.9</v>
      </c>
      <c r="CU9" s="405"/>
      <c r="CV9" s="405"/>
      <c r="CW9" s="405"/>
      <c r="CX9" s="405"/>
      <c r="CY9" s="405"/>
      <c r="CZ9" s="405"/>
      <c r="DA9" s="406"/>
      <c r="DB9" s="404">
        <v>11.4</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7"/>
      <c r="N10" s="437"/>
      <c r="O10" s="437"/>
      <c r="P10" s="437"/>
      <c r="Q10" s="438"/>
      <c r="R10" s="458">
        <v>77441</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0</v>
      </c>
      <c r="BO10" s="408"/>
      <c r="BP10" s="408"/>
      <c r="BQ10" s="408"/>
      <c r="BR10" s="408"/>
      <c r="BS10" s="408"/>
      <c r="BT10" s="408"/>
      <c r="BU10" s="409"/>
      <c r="BV10" s="407">
        <v>0</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96</v>
      </c>
      <c r="AV11" s="440"/>
      <c r="AW11" s="440"/>
      <c r="AX11" s="440"/>
      <c r="AY11" s="441" t="s">
        <v>127</v>
      </c>
      <c r="AZ11" s="442"/>
      <c r="BA11" s="442"/>
      <c r="BB11" s="442"/>
      <c r="BC11" s="442"/>
      <c r="BD11" s="442"/>
      <c r="BE11" s="442"/>
      <c r="BF11" s="442"/>
      <c r="BG11" s="442"/>
      <c r="BH11" s="442"/>
      <c r="BI11" s="442"/>
      <c r="BJ11" s="442"/>
      <c r="BK11" s="442"/>
      <c r="BL11" s="442"/>
      <c r="BM11" s="443"/>
      <c r="BN11" s="407">
        <v>3596</v>
      </c>
      <c r="BO11" s="408"/>
      <c r="BP11" s="408"/>
      <c r="BQ11" s="408"/>
      <c r="BR11" s="408"/>
      <c r="BS11" s="408"/>
      <c r="BT11" s="408"/>
      <c r="BU11" s="409"/>
      <c r="BV11" s="407">
        <v>7009</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129</v>
      </c>
      <c r="DC11" s="448"/>
      <c r="DD11" s="448"/>
      <c r="DE11" s="448"/>
      <c r="DF11" s="448"/>
      <c r="DG11" s="448"/>
      <c r="DH11" s="448"/>
      <c r="DI11" s="449"/>
    </row>
    <row r="12" spans="1:119" ht="18.75" customHeight="1" x14ac:dyDescent="0.15">
      <c r="A12" s="181"/>
      <c r="B12" s="467" t="s">
        <v>130</v>
      </c>
      <c r="C12" s="468"/>
      <c r="D12" s="468"/>
      <c r="E12" s="468"/>
      <c r="F12" s="468"/>
      <c r="G12" s="468"/>
      <c r="H12" s="468"/>
      <c r="I12" s="468"/>
      <c r="J12" s="468"/>
      <c r="K12" s="469"/>
      <c r="L12" s="476" t="s">
        <v>131</v>
      </c>
      <c r="M12" s="477"/>
      <c r="N12" s="477"/>
      <c r="O12" s="477"/>
      <c r="P12" s="477"/>
      <c r="Q12" s="478"/>
      <c r="R12" s="479">
        <v>74634</v>
      </c>
      <c r="S12" s="480"/>
      <c r="T12" s="480"/>
      <c r="U12" s="480"/>
      <c r="V12" s="481"/>
      <c r="W12" s="482" t="s">
        <v>1</v>
      </c>
      <c r="X12" s="440"/>
      <c r="Y12" s="440"/>
      <c r="Z12" s="440"/>
      <c r="AA12" s="440"/>
      <c r="AB12" s="483"/>
      <c r="AC12" s="484" t="s">
        <v>132</v>
      </c>
      <c r="AD12" s="485"/>
      <c r="AE12" s="485"/>
      <c r="AF12" s="485"/>
      <c r="AG12" s="486"/>
      <c r="AH12" s="484" t="s">
        <v>133</v>
      </c>
      <c r="AI12" s="485"/>
      <c r="AJ12" s="485"/>
      <c r="AK12" s="485"/>
      <c r="AL12" s="487"/>
      <c r="AM12" s="436" t="s">
        <v>134</v>
      </c>
      <c r="AN12" s="437"/>
      <c r="AO12" s="437"/>
      <c r="AP12" s="437"/>
      <c r="AQ12" s="437"/>
      <c r="AR12" s="437"/>
      <c r="AS12" s="437"/>
      <c r="AT12" s="438"/>
      <c r="AU12" s="439" t="s">
        <v>96</v>
      </c>
      <c r="AV12" s="440"/>
      <c r="AW12" s="440"/>
      <c r="AX12" s="440"/>
      <c r="AY12" s="441" t="s">
        <v>135</v>
      </c>
      <c r="AZ12" s="442"/>
      <c r="BA12" s="442"/>
      <c r="BB12" s="442"/>
      <c r="BC12" s="442"/>
      <c r="BD12" s="442"/>
      <c r="BE12" s="442"/>
      <c r="BF12" s="442"/>
      <c r="BG12" s="442"/>
      <c r="BH12" s="442"/>
      <c r="BI12" s="442"/>
      <c r="BJ12" s="442"/>
      <c r="BK12" s="442"/>
      <c r="BL12" s="442"/>
      <c r="BM12" s="443"/>
      <c r="BN12" s="407">
        <v>100000</v>
      </c>
      <c r="BO12" s="408"/>
      <c r="BP12" s="408"/>
      <c r="BQ12" s="408"/>
      <c r="BR12" s="408"/>
      <c r="BS12" s="408"/>
      <c r="BT12" s="408"/>
      <c r="BU12" s="409"/>
      <c r="BV12" s="407">
        <v>570000</v>
      </c>
      <c r="BW12" s="408"/>
      <c r="BX12" s="408"/>
      <c r="BY12" s="408"/>
      <c r="BZ12" s="408"/>
      <c r="CA12" s="408"/>
      <c r="CB12" s="408"/>
      <c r="CC12" s="409"/>
      <c r="CD12" s="410" t="s">
        <v>136</v>
      </c>
      <c r="CE12" s="411"/>
      <c r="CF12" s="411"/>
      <c r="CG12" s="411"/>
      <c r="CH12" s="411"/>
      <c r="CI12" s="411"/>
      <c r="CJ12" s="411"/>
      <c r="CK12" s="411"/>
      <c r="CL12" s="411"/>
      <c r="CM12" s="411"/>
      <c r="CN12" s="411"/>
      <c r="CO12" s="411"/>
      <c r="CP12" s="411"/>
      <c r="CQ12" s="411"/>
      <c r="CR12" s="411"/>
      <c r="CS12" s="412"/>
      <c r="CT12" s="447" t="s">
        <v>129</v>
      </c>
      <c r="CU12" s="448"/>
      <c r="CV12" s="448"/>
      <c r="CW12" s="448"/>
      <c r="CX12" s="448"/>
      <c r="CY12" s="448"/>
      <c r="CZ12" s="448"/>
      <c r="DA12" s="449"/>
      <c r="DB12" s="447" t="s">
        <v>137</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138</v>
      </c>
      <c r="N13" s="499"/>
      <c r="O13" s="499"/>
      <c r="P13" s="499"/>
      <c r="Q13" s="500"/>
      <c r="R13" s="491">
        <v>74197</v>
      </c>
      <c r="S13" s="492"/>
      <c r="T13" s="492"/>
      <c r="U13" s="492"/>
      <c r="V13" s="493"/>
      <c r="W13" s="423" t="s">
        <v>139</v>
      </c>
      <c r="X13" s="424"/>
      <c r="Y13" s="424"/>
      <c r="Z13" s="424"/>
      <c r="AA13" s="424"/>
      <c r="AB13" s="414"/>
      <c r="AC13" s="458">
        <v>2782</v>
      </c>
      <c r="AD13" s="459"/>
      <c r="AE13" s="459"/>
      <c r="AF13" s="459"/>
      <c r="AG13" s="501"/>
      <c r="AH13" s="458">
        <v>3472</v>
      </c>
      <c r="AI13" s="459"/>
      <c r="AJ13" s="459"/>
      <c r="AK13" s="459"/>
      <c r="AL13" s="460"/>
      <c r="AM13" s="436" t="s">
        <v>140</v>
      </c>
      <c r="AN13" s="437"/>
      <c r="AO13" s="437"/>
      <c r="AP13" s="437"/>
      <c r="AQ13" s="437"/>
      <c r="AR13" s="437"/>
      <c r="AS13" s="437"/>
      <c r="AT13" s="438"/>
      <c r="AU13" s="439" t="s">
        <v>121</v>
      </c>
      <c r="AV13" s="440"/>
      <c r="AW13" s="440"/>
      <c r="AX13" s="440"/>
      <c r="AY13" s="441" t="s">
        <v>141</v>
      </c>
      <c r="AZ13" s="442"/>
      <c r="BA13" s="442"/>
      <c r="BB13" s="442"/>
      <c r="BC13" s="442"/>
      <c r="BD13" s="442"/>
      <c r="BE13" s="442"/>
      <c r="BF13" s="442"/>
      <c r="BG13" s="442"/>
      <c r="BH13" s="442"/>
      <c r="BI13" s="442"/>
      <c r="BJ13" s="442"/>
      <c r="BK13" s="442"/>
      <c r="BL13" s="442"/>
      <c r="BM13" s="443"/>
      <c r="BN13" s="407">
        <v>151009</v>
      </c>
      <c r="BO13" s="408"/>
      <c r="BP13" s="408"/>
      <c r="BQ13" s="408"/>
      <c r="BR13" s="408"/>
      <c r="BS13" s="408"/>
      <c r="BT13" s="408"/>
      <c r="BU13" s="409"/>
      <c r="BV13" s="407">
        <v>-213588</v>
      </c>
      <c r="BW13" s="408"/>
      <c r="BX13" s="408"/>
      <c r="BY13" s="408"/>
      <c r="BZ13" s="408"/>
      <c r="CA13" s="408"/>
      <c r="CB13" s="408"/>
      <c r="CC13" s="409"/>
      <c r="CD13" s="410" t="s">
        <v>142</v>
      </c>
      <c r="CE13" s="411"/>
      <c r="CF13" s="411"/>
      <c r="CG13" s="411"/>
      <c r="CH13" s="411"/>
      <c r="CI13" s="411"/>
      <c r="CJ13" s="411"/>
      <c r="CK13" s="411"/>
      <c r="CL13" s="411"/>
      <c r="CM13" s="411"/>
      <c r="CN13" s="411"/>
      <c r="CO13" s="411"/>
      <c r="CP13" s="411"/>
      <c r="CQ13" s="411"/>
      <c r="CR13" s="411"/>
      <c r="CS13" s="412"/>
      <c r="CT13" s="404">
        <v>5.2</v>
      </c>
      <c r="CU13" s="405"/>
      <c r="CV13" s="405"/>
      <c r="CW13" s="405"/>
      <c r="CX13" s="405"/>
      <c r="CY13" s="405"/>
      <c r="CZ13" s="405"/>
      <c r="DA13" s="406"/>
      <c r="DB13" s="404">
        <v>8.3000000000000007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143</v>
      </c>
      <c r="M14" s="489"/>
      <c r="N14" s="489"/>
      <c r="O14" s="489"/>
      <c r="P14" s="489"/>
      <c r="Q14" s="490"/>
      <c r="R14" s="491">
        <v>75123</v>
      </c>
      <c r="S14" s="492"/>
      <c r="T14" s="492"/>
      <c r="U14" s="492"/>
      <c r="V14" s="493"/>
      <c r="W14" s="397"/>
      <c r="X14" s="398"/>
      <c r="Y14" s="398"/>
      <c r="Z14" s="398"/>
      <c r="AA14" s="398"/>
      <c r="AB14" s="387"/>
      <c r="AC14" s="494">
        <v>8</v>
      </c>
      <c r="AD14" s="495"/>
      <c r="AE14" s="495"/>
      <c r="AF14" s="495"/>
      <c r="AG14" s="496"/>
      <c r="AH14" s="494">
        <v>9.4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144</v>
      </c>
      <c r="CE14" s="503"/>
      <c r="CF14" s="503"/>
      <c r="CG14" s="503"/>
      <c r="CH14" s="503"/>
      <c r="CI14" s="503"/>
      <c r="CJ14" s="503"/>
      <c r="CK14" s="503"/>
      <c r="CL14" s="503"/>
      <c r="CM14" s="503"/>
      <c r="CN14" s="503"/>
      <c r="CO14" s="503"/>
      <c r="CP14" s="503"/>
      <c r="CQ14" s="503"/>
      <c r="CR14" s="503"/>
      <c r="CS14" s="504"/>
      <c r="CT14" s="505">
        <v>55.9</v>
      </c>
      <c r="CU14" s="506"/>
      <c r="CV14" s="506"/>
      <c r="CW14" s="506"/>
      <c r="CX14" s="506"/>
      <c r="CY14" s="506"/>
      <c r="CZ14" s="506"/>
      <c r="DA14" s="507"/>
      <c r="DB14" s="505">
        <v>57.7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145</v>
      </c>
      <c r="N15" s="499"/>
      <c r="O15" s="499"/>
      <c r="P15" s="499"/>
      <c r="Q15" s="500"/>
      <c r="R15" s="491">
        <v>74707</v>
      </c>
      <c r="S15" s="492"/>
      <c r="T15" s="492"/>
      <c r="U15" s="492"/>
      <c r="V15" s="493"/>
      <c r="W15" s="423" t="s">
        <v>146</v>
      </c>
      <c r="X15" s="424"/>
      <c r="Y15" s="424"/>
      <c r="Z15" s="424"/>
      <c r="AA15" s="424"/>
      <c r="AB15" s="414"/>
      <c r="AC15" s="458">
        <v>10919</v>
      </c>
      <c r="AD15" s="459"/>
      <c r="AE15" s="459"/>
      <c r="AF15" s="459"/>
      <c r="AG15" s="501"/>
      <c r="AH15" s="458">
        <v>11813</v>
      </c>
      <c r="AI15" s="459"/>
      <c r="AJ15" s="459"/>
      <c r="AK15" s="459"/>
      <c r="AL15" s="460"/>
      <c r="AM15" s="436"/>
      <c r="AN15" s="437"/>
      <c r="AO15" s="437"/>
      <c r="AP15" s="437"/>
      <c r="AQ15" s="437"/>
      <c r="AR15" s="437"/>
      <c r="AS15" s="437"/>
      <c r="AT15" s="438"/>
      <c r="AU15" s="439"/>
      <c r="AV15" s="440"/>
      <c r="AW15" s="440"/>
      <c r="AX15" s="440"/>
      <c r="AY15" s="367" t="s">
        <v>147</v>
      </c>
      <c r="AZ15" s="368"/>
      <c r="BA15" s="368"/>
      <c r="BB15" s="368"/>
      <c r="BC15" s="368"/>
      <c r="BD15" s="368"/>
      <c r="BE15" s="368"/>
      <c r="BF15" s="368"/>
      <c r="BG15" s="368"/>
      <c r="BH15" s="368"/>
      <c r="BI15" s="368"/>
      <c r="BJ15" s="368"/>
      <c r="BK15" s="368"/>
      <c r="BL15" s="368"/>
      <c r="BM15" s="369"/>
      <c r="BN15" s="370">
        <v>9453203</v>
      </c>
      <c r="BO15" s="371"/>
      <c r="BP15" s="371"/>
      <c r="BQ15" s="371"/>
      <c r="BR15" s="371"/>
      <c r="BS15" s="371"/>
      <c r="BT15" s="371"/>
      <c r="BU15" s="372"/>
      <c r="BV15" s="370">
        <v>9069080</v>
      </c>
      <c r="BW15" s="371"/>
      <c r="BX15" s="371"/>
      <c r="BY15" s="371"/>
      <c r="BZ15" s="371"/>
      <c r="CA15" s="371"/>
      <c r="CB15" s="371"/>
      <c r="CC15" s="372"/>
      <c r="CD15" s="508" t="s">
        <v>148</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149</v>
      </c>
      <c r="M16" s="511"/>
      <c r="N16" s="511"/>
      <c r="O16" s="511"/>
      <c r="P16" s="511"/>
      <c r="Q16" s="512"/>
      <c r="R16" s="513" t="s">
        <v>150</v>
      </c>
      <c r="S16" s="514"/>
      <c r="T16" s="514"/>
      <c r="U16" s="514"/>
      <c r="V16" s="515"/>
      <c r="W16" s="397"/>
      <c r="X16" s="398"/>
      <c r="Y16" s="398"/>
      <c r="Z16" s="398"/>
      <c r="AA16" s="398"/>
      <c r="AB16" s="387"/>
      <c r="AC16" s="494">
        <v>31.5</v>
      </c>
      <c r="AD16" s="495"/>
      <c r="AE16" s="495"/>
      <c r="AF16" s="495"/>
      <c r="AG16" s="496"/>
      <c r="AH16" s="494">
        <v>31.9</v>
      </c>
      <c r="AI16" s="495"/>
      <c r="AJ16" s="495"/>
      <c r="AK16" s="495"/>
      <c r="AL16" s="497"/>
      <c r="AM16" s="436"/>
      <c r="AN16" s="437"/>
      <c r="AO16" s="437"/>
      <c r="AP16" s="437"/>
      <c r="AQ16" s="437"/>
      <c r="AR16" s="437"/>
      <c r="AS16" s="437"/>
      <c r="AT16" s="438"/>
      <c r="AU16" s="439"/>
      <c r="AV16" s="440"/>
      <c r="AW16" s="440"/>
      <c r="AX16" s="440"/>
      <c r="AY16" s="441" t="s">
        <v>151</v>
      </c>
      <c r="AZ16" s="442"/>
      <c r="BA16" s="442"/>
      <c r="BB16" s="442"/>
      <c r="BC16" s="442"/>
      <c r="BD16" s="442"/>
      <c r="BE16" s="442"/>
      <c r="BF16" s="442"/>
      <c r="BG16" s="442"/>
      <c r="BH16" s="442"/>
      <c r="BI16" s="442"/>
      <c r="BJ16" s="442"/>
      <c r="BK16" s="442"/>
      <c r="BL16" s="442"/>
      <c r="BM16" s="443"/>
      <c r="BN16" s="407">
        <v>16868438</v>
      </c>
      <c r="BO16" s="408"/>
      <c r="BP16" s="408"/>
      <c r="BQ16" s="408"/>
      <c r="BR16" s="408"/>
      <c r="BS16" s="408"/>
      <c r="BT16" s="408"/>
      <c r="BU16" s="409"/>
      <c r="BV16" s="407">
        <v>16583334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152</v>
      </c>
      <c r="N17" s="519"/>
      <c r="O17" s="519"/>
      <c r="P17" s="519"/>
      <c r="Q17" s="520"/>
      <c r="R17" s="513" t="s">
        <v>153</v>
      </c>
      <c r="S17" s="514"/>
      <c r="T17" s="514"/>
      <c r="U17" s="514"/>
      <c r="V17" s="515"/>
      <c r="W17" s="423" t="s">
        <v>154</v>
      </c>
      <c r="X17" s="424"/>
      <c r="Y17" s="424"/>
      <c r="Z17" s="424"/>
      <c r="AA17" s="424"/>
      <c r="AB17" s="414"/>
      <c r="AC17" s="458">
        <v>20929</v>
      </c>
      <c r="AD17" s="459"/>
      <c r="AE17" s="459"/>
      <c r="AF17" s="459"/>
      <c r="AG17" s="501"/>
      <c r="AH17" s="458">
        <v>21717</v>
      </c>
      <c r="AI17" s="459"/>
      <c r="AJ17" s="459"/>
      <c r="AK17" s="459"/>
      <c r="AL17" s="460"/>
      <c r="AM17" s="436"/>
      <c r="AN17" s="437"/>
      <c r="AO17" s="437"/>
      <c r="AP17" s="437"/>
      <c r="AQ17" s="437"/>
      <c r="AR17" s="437"/>
      <c r="AS17" s="437"/>
      <c r="AT17" s="438"/>
      <c r="AU17" s="439"/>
      <c r="AV17" s="440"/>
      <c r="AW17" s="440"/>
      <c r="AX17" s="440"/>
      <c r="AY17" s="441" t="s">
        <v>155</v>
      </c>
      <c r="AZ17" s="442"/>
      <c r="BA17" s="442"/>
      <c r="BB17" s="442"/>
      <c r="BC17" s="442"/>
      <c r="BD17" s="442"/>
      <c r="BE17" s="442"/>
      <c r="BF17" s="442"/>
      <c r="BG17" s="442"/>
      <c r="BH17" s="442"/>
      <c r="BI17" s="442"/>
      <c r="BJ17" s="442"/>
      <c r="BK17" s="442"/>
      <c r="BL17" s="442"/>
      <c r="BM17" s="443"/>
      <c r="BN17" s="407">
        <v>11869789</v>
      </c>
      <c r="BO17" s="408"/>
      <c r="BP17" s="408"/>
      <c r="BQ17" s="408"/>
      <c r="BR17" s="408"/>
      <c r="BS17" s="408"/>
      <c r="BT17" s="408"/>
      <c r="BU17" s="409"/>
      <c r="BV17" s="407">
        <v>11349114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156</v>
      </c>
      <c r="C18" s="450"/>
      <c r="D18" s="450"/>
      <c r="E18" s="530"/>
      <c r="F18" s="530"/>
      <c r="G18" s="530"/>
      <c r="H18" s="530"/>
      <c r="I18" s="530"/>
      <c r="J18" s="530"/>
      <c r="K18" s="530"/>
      <c r="L18" s="531">
        <v>279.43</v>
      </c>
      <c r="M18" s="531"/>
      <c r="N18" s="531"/>
      <c r="O18" s="531"/>
      <c r="P18" s="531"/>
      <c r="Q18" s="531"/>
      <c r="R18" s="532"/>
      <c r="S18" s="532"/>
      <c r="T18" s="532"/>
      <c r="U18" s="532"/>
      <c r="V18" s="533"/>
      <c r="W18" s="425"/>
      <c r="X18" s="426"/>
      <c r="Y18" s="426"/>
      <c r="Z18" s="426"/>
      <c r="AA18" s="426"/>
      <c r="AB18" s="417"/>
      <c r="AC18" s="534">
        <v>60.4</v>
      </c>
      <c r="AD18" s="535"/>
      <c r="AE18" s="535"/>
      <c r="AF18" s="535"/>
      <c r="AG18" s="536"/>
      <c r="AH18" s="534">
        <v>58.7</v>
      </c>
      <c r="AI18" s="535"/>
      <c r="AJ18" s="535"/>
      <c r="AK18" s="535"/>
      <c r="AL18" s="537"/>
      <c r="AM18" s="436"/>
      <c r="AN18" s="437"/>
      <c r="AO18" s="437"/>
      <c r="AP18" s="437"/>
      <c r="AQ18" s="437"/>
      <c r="AR18" s="437"/>
      <c r="AS18" s="437"/>
      <c r="AT18" s="438"/>
      <c r="AU18" s="439"/>
      <c r="AV18" s="440"/>
      <c r="AW18" s="440"/>
      <c r="AX18" s="440"/>
      <c r="AY18" s="441" t="s">
        <v>157</v>
      </c>
      <c r="AZ18" s="442"/>
      <c r="BA18" s="442"/>
      <c r="BB18" s="442"/>
      <c r="BC18" s="442"/>
      <c r="BD18" s="442"/>
      <c r="BE18" s="442"/>
      <c r="BF18" s="442"/>
      <c r="BG18" s="442"/>
      <c r="BH18" s="442"/>
      <c r="BI18" s="442"/>
      <c r="BJ18" s="442"/>
      <c r="BK18" s="442"/>
      <c r="BL18" s="442"/>
      <c r="BM18" s="443"/>
      <c r="BN18" s="407">
        <v>19334331</v>
      </c>
      <c r="BO18" s="408"/>
      <c r="BP18" s="408"/>
      <c r="BQ18" s="408"/>
      <c r="BR18" s="408"/>
      <c r="BS18" s="408"/>
      <c r="BT18" s="408"/>
      <c r="BU18" s="409"/>
      <c r="BV18" s="407">
        <v>18968061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158</v>
      </c>
      <c r="C19" s="450"/>
      <c r="D19" s="450"/>
      <c r="E19" s="530"/>
      <c r="F19" s="530"/>
      <c r="G19" s="530"/>
      <c r="H19" s="530"/>
      <c r="I19" s="530"/>
      <c r="J19" s="530"/>
      <c r="K19" s="530"/>
      <c r="L19" s="538">
        <v>268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159</v>
      </c>
      <c r="AZ19" s="442"/>
      <c r="BA19" s="442"/>
      <c r="BB19" s="442"/>
      <c r="BC19" s="442"/>
      <c r="BD19" s="442"/>
      <c r="BE19" s="442"/>
      <c r="BF19" s="442"/>
      <c r="BG19" s="442"/>
      <c r="BH19" s="442"/>
      <c r="BI19" s="442"/>
      <c r="BJ19" s="442"/>
      <c r="BK19" s="442"/>
      <c r="BL19" s="442"/>
      <c r="BM19" s="443"/>
      <c r="BN19" s="407">
        <v>24555080</v>
      </c>
      <c r="BO19" s="408"/>
      <c r="BP19" s="408"/>
      <c r="BQ19" s="408"/>
      <c r="BR19" s="408"/>
      <c r="BS19" s="408"/>
      <c r="BT19" s="408"/>
      <c r="BU19" s="409"/>
      <c r="BV19" s="407">
        <v>26277051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160</v>
      </c>
      <c r="C20" s="450"/>
      <c r="D20" s="450"/>
      <c r="E20" s="530"/>
      <c r="F20" s="530"/>
      <c r="G20" s="530"/>
      <c r="H20" s="530"/>
      <c r="I20" s="530"/>
      <c r="J20" s="530"/>
      <c r="K20" s="530"/>
      <c r="L20" s="538">
        <v>27127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162</v>
      </c>
      <c r="C22" s="551"/>
      <c r="D22" s="552"/>
      <c r="E22" s="419" t="s">
        <v>1</v>
      </c>
      <c r="F22" s="424"/>
      <c r="G22" s="424"/>
      <c r="H22" s="424"/>
      <c r="I22" s="424"/>
      <c r="J22" s="424"/>
      <c r="K22" s="414"/>
      <c r="L22" s="419" t="s">
        <v>163</v>
      </c>
      <c r="M22" s="424"/>
      <c r="N22" s="424"/>
      <c r="O22" s="424"/>
      <c r="P22" s="414"/>
      <c r="Q22" s="582" t="s">
        <v>164</v>
      </c>
      <c r="R22" s="583"/>
      <c r="S22" s="583"/>
      <c r="T22" s="583"/>
      <c r="U22" s="583"/>
      <c r="V22" s="584"/>
      <c r="W22" s="550" t="s">
        <v>165</v>
      </c>
      <c r="X22" s="551"/>
      <c r="Y22" s="552"/>
      <c r="Z22" s="419" t="s">
        <v>1</v>
      </c>
      <c r="AA22" s="424"/>
      <c r="AB22" s="424"/>
      <c r="AC22" s="424"/>
      <c r="AD22" s="424"/>
      <c r="AE22" s="424"/>
      <c r="AF22" s="424"/>
      <c r="AG22" s="414"/>
      <c r="AH22" s="588" t="s">
        <v>166</v>
      </c>
      <c r="AI22" s="424"/>
      <c r="AJ22" s="424"/>
      <c r="AK22" s="424"/>
      <c r="AL22" s="414"/>
      <c r="AM22" s="588" t="s">
        <v>167</v>
      </c>
      <c r="AN22" s="589"/>
      <c r="AO22" s="589"/>
      <c r="AP22" s="589"/>
      <c r="AQ22" s="589"/>
      <c r="AR22" s="590"/>
      <c r="AS22" s="582" t="s">
        <v>164</v>
      </c>
      <c r="AT22" s="583"/>
      <c r="AU22" s="583"/>
      <c r="AV22" s="583"/>
      <c r="AW22" s="583"/>
      <c r="AX22" s="594"/>
      <c r="AY22" s="367" t="s">
        <v>168</v>
      </c>
      <c r="AZ22" s="368"/>
      <c r="BA22" s="368"/>
      <c r="BB22" s="368"/>
      <c r="BC22" s="368"/>
      <c r="BD22" s="368"/>
      <c r="BE22" s="368"/>
      <c r="BF22" s="368"/>
      <c r="BG22" s="368"/>
      <c r="BH22" s="368"/>
      <c r="BI22" s="368"/>
      <c r="BJ22" s="368"/>
      <c r="BK22" s="368"/>
      <c r="BL22" s="368"/>
      <c r="BM22" s="369"/>
      <c r="BN22" s="370">
        <v>41650470</v>
      </c>
      <c r="BO22" s="371"/>
      <c r="BP22" s="371"/>
      <c r="BQ22" s="371"/>
      <c r="BR22" s="371"/>
      <c r="BS22" s="371"/>
      <c r="BT22" s="371"/>
      <c r="BU22" s="372"/>
      <c r="BV22" s="370">
        <v>42600674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169</v>
      </c>
      <c r="AZ23" s="442"/>
      <c r="BA23" s="442"/>
      <c r="BB23" s="442"/>
      <c r="BC23" s="442"/>
      <c r="BD23" s="442"/>
      <c r="BE23" s="442"/>
      <c r="BF23" s="442"/>
      <c r="BG23" s="442"/>
      <c r="BH23" s="442"/>
      <c r="BI23" s="442"/>
      <c r="BJ23" s="442"/>
      <c r="BK23" s="442"/>
      <c r="BL23" s="442"/>
      <c r="BM23" s="443"/>
      <c r="BN23" s="407">
        <v>24669563</v>
      </c>
      <c r="BO23" s="408"/>
      <c r="BP23" s="408"/>
      <c r="BQ23" s="408"/>
      <c r="BR23" s="408"/>
      <c r="BS23" s="408"/>
      <c r="BT23" s="408"/>
      <c r="BU23" s="409"/>
      <c r="BV23" s="407">
        <v>24627138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170</v>
      </c>
      <c r="F24" s="437"/>
      <c r="G24" s="437"/>
      <c r="H24" s="437"/>
      <c r="I24" s="437"/>
      <c r="J24" s="437"/>
      <c r="K24" s="438"/>
      <c r="L24" s="458">
        <v>1</v>
      </c>
      <c r="M24" s="459"/>
      <c r="N24" s="459"/>
      <c r="O24" s="459"/>
      <c r="P24" s="501"/>
      <c r="Q24" s="458">
        <v>10000</v>
      </c>
      <c r="R24" s="459"/>
      <c r="S24" s="459"/>
      <c r="T24" s="459"/>
      <c r="U24" s="459"/>
      <c r="V24" s="501"/>
      <c r="W24" s="553"/>
      <c r="X24" s="554"/>
      <c r="Y24" s="555"/>
      <c r="Z24" s="457" t="s">
        <v>171</v>
      </c>
      <c r="AA24" s="437"/>
      <c r="AB24" s="437"/>
      <c r="AC24" s="437"/>
      <c r="AD24" s="437"/>
      <c r="AE24" s="437"/>
      <c r="AF24" s="437"/>
      <c r="AG24" s="438"/>
      <c r="AH24" s="458">
        <v>506</v>
      </c>
      <c r="AI24" s="459"/>
      <c r="AJ24" s="459"/>
      <c r="AK24" s="459"/>
      <c r="AL24" s="501"/>
      <c r="AM24" s="458">
        <v>1584792</v>
      </c>
      <c r="AN24" s="459"/>
      <c r="AO24" s="459"/>
      <c r="AP24" s="459"/>
      <c r="AQ24" s="459"/>
      <c r="AR24" s="501"/>
      <c r="AS24" s="458">
        <v>3132</v>
      </c>
      <c r="AT24" s="459"/>
      <c r="AU24" s="459"/>
      <c r="AV24" s="459"/>
      <c r="AW24" s="459"/>
      <c r="AX24" s="460"/>
      <c r="AY24" s="523" t="s">
        <v>172</v>
      </c>
      <c r="AZ24" s="524"/>
      <c r="BA24" s="524"/>
      <c r="BB24" s="524"/>
      <c r="BC24" s="524"/>
      <c r="BD24" s="524"/>
      <c r="BE24" s="524"/>
      <c r="BF24" s="524"/>
      <c r="BG24" s="524"/>
      <c r="BH24" s="524"/>
      <c r="BI24" s="524"/>
      <c r="BJ24" s="524"/>
      <c r="BK24" s="524"/>
      <c r="BL24" s="524"/>
      <c r="BM24" s="525"/>
      <c r="BN24" s="407">
        <v>28288983</v>
      </c>
      <c r="BO24" s="408"/>
      <c r="BP24" s="408"/>
      <c r="BQ24" s="408"/>
      <c r="BR24" s="408"/>
      <c r="BS24" s="408"/>
      <c r="BT24" s="408"/>
      <c r="BU24" s="409"/>
      <c r="BV24" s="407">
        <v>28360596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173</v>
      </c>
      <c r="F25" s="437"/>
      <c r="G25" s="437"/>
      <c r="H25" s="437"/>
      <c r="I25" s="437"/>
      <c r="J25" s="437"/>
      <c r="K25" s="438"/>
      <c r="L25" s="458">
        <v>1</v>
      </c>
      <c r="M25" s="459"/>
      <c r="N25" s="459"/>
      <c r="O25" s="459"/>
      <c r="P25" s="501"/>
      <c r="Q25" s="458">
        <v>7740</v>
      </c>
      <c r="R25" s="459"/>
      <c r="S25" s="459"/>
      <c r="T25" s="459"/>
      <c r="U25" s="459"/>
      <c r="V25" s="501"/>
      <c r="W25" s="553"/>
      <c r="X25" s="554"/>
      <c r="Y25" s="555"/>
      <c r="Z25" s="457" t="s">
        <v>174</v>
      </c>
      <c r="AA25" s="437"/>
      <c r="AB25" s="437"/>
      <c r="AC25" s="437"/>
      <c r="AD25" s="437"/>
      <c r="AE25" s="437"/>
      <c r="AF25" s="437"/>
      <c r="AG25" s="438"/>
      <c r="AH25" s="458" t="s">
        <v>129</v>
      </c>
      <c r="AI25" s="459"/>
      <c r="AJ25" s="459"/>
      <c r="AK25" s="459"/>
      <c r="AL25" s="501"/>
      <c r="AM25" s="458" t="s">
        <v>129</v>
      </c>
      <c r="AN25" s="459"/>
      <c r="AO25" s="459"/>
      <c r="AP25" s="459"/>
      <c r="AQ25" s="459"/>
      <c r="AR25" s="501"/>
      <c r="AS25" s="458" t="s">
        <v>129</v>
      </c>
      <c r="AT25" s="459"/>
      <c r="AU25" s="459"/>
      <c r="AV25" s="459"/>
      <c r="AW25" s="459"/>
      <c r="AX25" s="460"/>
      <c r="AY25" s="367" t="s">
        <v>175</v>
      </c>
      <c r="AZ25" s="368"/>
      <c r="BA25" s="368"/>
      <c r="BB25" s="368"/>
      <c r="BC25" s="368"/>
      <c r="BD25" s="368"/>
      <c r="BE25" s="368"/>
      <c r="BF25" s="368"/>
      <c r="BG25" s="368"/>
      <c r="BH25" s="368"/>
      <c r="BI25" s="368"/>
      <c r="BJ25" s="368"/>
      <c r="BK25" s="368"/>
      <c r="BL25" s="368"/>
      <c r="BM25" s="369"/>
      <c r="BN25" s="370">
        <v>7389655</v>
      </c>
      <c r="BO25" s="371"/>
      <c r="BP25" s="371"/>
      <c r="BQ25" s="371"/>
      <c r="BR25" s="371"/>
      <c r="BS25" s="371"/>
      <c r="BT25" s="371"/>
      <c r="BU25" s="372"/>
      <c r="BV25" s="370">
        <v>7738443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176</v>
      </c>
      <c r="F26" s="437"/>
      <c r="G26" s="437"/>
      <c r="H26" s="437"/>
      <c r="I26" s="437"/>
      <c r="J26" s="437"/>
      <c r="K26" s="438"/>
      <c r="L26" s="458">
        <v>1</v>
      </c>
      <c r="M26" s="459"/>
      <c r="N26" s="459"/>
      <c r="O26" s="459"/>
      <c r="P26" s="501"/>
      <c r="Q26" s="458">
        <v>6980</v>
      </c>
      <c r="R26" s="459"/>
      <c r="S26" s="459"/>
      <c r="T26" s="459"/>
      <c r="U26" s="459"/>
      <c r="V26" s="501"/>
      <c r="W26" s="553"/>
      <c r="X26" s="554"/>
      <c r="Y26" s="555"/>
      <c r="Z26" s="457" t="s">
        <v>177</v>
      </c>
      <c r="AA26" s="559"/>
      <c r="AB26" s="559"/>
      <c r="AC26" s="559"/>
      <c r="AD26" s="559"/>
      <c r="AE26" s="559"/>
      <c r="AF26" s="559"/>
      <c r="AG26" s="560"/>
      <c r="AH26" s="458">
        <v>7</v>
      </c>
      <c r="AI26" s="459"/>
      <c r="AJ26" s="459"/>
      <c r="AK26" s="459"/>
      <c r="AL26" s="501"/>
      <c r="AM26" s="458">
        <v>21861</v>
      </c>
      <c r="AN26" s="459"/>
      <c r="AO26" s="459"/>
      <c r="AP26" s="459"/>
      <c r="AQ26" s="459"/>
      <c r="AR26" s="501"/>
      <c r="AS26" s="458">
        <v>3123</v>
      </c>
      <c r="AT26" s="459"/>
      <c r="AU26" s="459"/>
      <c r="AV26" s="459"/>
      <c r="AW26" s="459"/>
      <c r="AX26" s="460"/>
      <c r="AY26" s="410" t="s">
        <v>178</v>
      </c>
      <c r="AZ26" s="411"/>
      <c r="BA26" s="411"/>
      <c r="BB26" s="411"/>
      <c r="BC26" s="411"/>
      <c r="BD26" s="411"/>
      <c r="BE26" s="411"/>
      <c r="BF26" s="411"/>
      <c r="BG26" s="411"/>
      <c r="BH26" s="411"/>
      <c r="BI26" s="411"/>
      <c r="BJ26" s="411"/>
      <c r="BK26" s="411"/>
      <c r="BL26" s="411"/>
      <c r="BM26" s="412"/>
      <c r="BN26" s="407" t="s">
        <v>179</v>
      </c>
      <c r="BO26" s="408"/>
      <c r="BP26" s="408"/>
      <c r="BQ26" s="408"/>
      <c r="BR26" s="408"/>
      <c r="BS26" s="408"/>
      <c r="BT26" s="408"/>
      <c r="BU26" s="409"/>
      <c r="BV26" s="407" t="s">
        <v>180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181</v>
      </c>
      <c r="F27" s="437"/>
      <c r="G27" s="437"/>
      <c r="H27" s="437"/>
      <c r="I27" s="437"/>
      <c r="J27" s="437"/>
      <c r="K27" s="438"/>
      <c r="L27" s="458">
        <v>1</v>
      </c>
      <c r="M27" s="459"/>
      <c r="N27" s="459"/>
      <c r="O27" s="459"/>
      <c r="P27" s="501"/>
      <c r="Q27" s="458">
        <v>5090</v>
      </c>
      <c r="R27" s="459"/>
      <c r="S27" s="459"/>
      <c r="T27" s="459"/>
      <c r="U27" s="459"/>
      <c r="V27" s="501"/>
      <c r="W27" s="553"/>
      <c r="X27" s="554"/>
      <c r="Y27" s="555"/>
      <c r="Z27" s="457" t="s">
        <v>182</v>
      </c>
      <c r="AA27" s="437"/>
      <c r="AB27" s="437"/>
      <c r="AC27" s="437"/>
      <c r="AD27" s="437"/>
      <c r="AE27" s="437"/>
      <c r="AF27" s="437"/>
      <c r="AG27" s="438"/>
      <c r="AH27" s="458">
        <v>25</v>
      </c>
      <c r="AI27" s="459"/>
      <c r="AJ27" s="459"/>
      <c r="AK27" s="459"/>
      <c r="AL27" s="501"/>
      <c r="AM27" s="458">
        <v>86381</v>
      </c>
      <c r="AN27" s="459"/>
      <c r="AO27" s="459"/>
      <c r="AP27" s="459"/>
      <c r="AQ27" s="459"/>
      <c r="AR27" s="501"/>
      <c r="AS27" s="458">
        <v>3455</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26">
        <v>305892</v>
      </c>
      <c r="BO27" s="527"/>
      <c r="BP27" s="527"/>
      <c r="BQ27" s="527"/>
      <c r="BR27" s="527"/>
      <c r="BS27" s="527"/>
      <c r="BT27" s="527"/>
      <c r="BU27" s="528"/>
      <c r="BV27" s="526">
        <v>305892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184</v>
      </c>
      <c r="F28" s="437"/>
      <c r="G28" s="437"/>
      <c r="H28" s="437"/>
      <c r="I28" s="437"/>
      <c r="J28" s="437"/>
      <c r="K28" s="438"/>
      <c r="L28" s="458">
        <v>1</v>
      </c>
      <c r="M28" s="459"/>
      <c r="N28" s="459"/>
      <c r="O28" s="459"/>
      <c r="P28" s="501"/>
      <c r="Q28" s="458">
        <v>4510</v>
      </c>
      <c r="R28" s="459"/>
      <c r="S28" s="459"/>
      <c r="T28" s="459"/>
      <c r="U28" s="459"/>
      <c r="V28" s="501"/>
      <c r="W28" s="553"/>
      <c r="X28" s="554"/>
      <c r="Y28" s="555"/>
      <c r="Z28" s="457" t="s">
        <v>185</v>
      </c>
      <c r="AA28" s="437"/>
      <c r="AB28" s="437"/>
      <c r="AC28" s="437"/>
      <c r="AD28" s="437"/>
      <c r="AE28" s="437"/>
      <c r="AF28" s="437"/>
      <c r="AG28" s="438"/>
      <c r="AH28" s="458" t="s">
        <v>180</v>
      </c>
      <c r="AI28" s="459"/>
      <c r="AJ28" s="459"/>
      <c r="AK28" s="459"/>
      <c r="AL28" s="501"/>
      <c r="AM28" s="458" t="s">
        <v>129</v>
      </c>
      <c r="AN28" s="459"/>
      <c r="AO28" s="459"/>
      <c r="AP28" s="459"/>
      <c r="AQ28" s="459"/>
      <c r="AR28" s="501"/>
      <c r="AS28" s="458" t="s">
        <v>129</v>
      </c>
      <c r="AT28" s="459"/>
      <c r="AU28" s="459"/>
      <c r="AV28" s="459"/>
      <c r="AW28" s="459"/>
      <c r="AX28" s="460"/>
      <c r="AY28" s="561" t="s">
        <v>186</v>
      </c>
      <c r="AZ28" s="562"/>
      <c r="BA28" s="562"/>
      <c r="BB28" s="563"/>
      <c r="BC28" s="367" t="s">
        <v>49</v>
      </c>
      <c r="BD28" s="368"/>
      <c r="BE28" s="368"/>
      <c r="BF28" s="368"/>
      <c r="BG28" s="368"/>
      <c r="BH28" s="368"/>
      <c r="BI28" s="368"/>
      <c r="BJ28" s="368"/>
      <c r="BK28" s="368"/>
      <c r="BL28" s="368"/>
      <c r="BM28" s="369"/>
      <c r="BN28" s="370">
        <v>1576908</v>
      </c>
      <c r="BO28" s="371"/>
      <c r="BP28" s="371"/>
      <c r="BQ28" s="371"/>
      <c r="BR28" s="371"/>
      <c r="BS28" s="371"/>
      <c r="BT28" s="371"/>
      <c r="BU28" s="372"/>
      <c r="BV28" s="370">
        <v>1676908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187</v>
      </c>
      <c r="F29" s="437"/>
      <c r="G29" s="437"/>
      <c r="H29" s="437"/>
      <c r="I29" s="437"/>
      <c r="J29" s="437"/>
      <c r="K29" s="438"/>
      <c r="L29" s="458">
        <v>22</v>
      </c>
      <c r="M29" s="459"/>
      <c r="N29" s="459"/>
      <c r="O29" s="459"/>
      <c r="P29" s="501"/>
      <c r="Q29" s="458">
        <v>4230</v>
      </c>
      <c r="R29" s="459"/>
      <c r="S29" s="459"/>
      <c r="T29" s="459"/>
      <c r="U29" s="459"/>
      <c r="V29" s="501"/>
      <c r="W29" s="556"/>
      <c r="X29" s="557"/>
      <c r="Y29" s="558"/>
      <c r="Z29" s="457" t="s">
        <v>188</v>
      </c>
      <c r="AA29" s="437"/>
      <c r="AB29" s="437"/>
      <c r="AC29" s="437"/>
      <c r="AD29" s="437"/>
      <c r="AE29" s="437"/>
      <c r="AF29" s="437"/>
      <c r="AG29" s="438"/>
      <c r="AH29" s="458">
        <v>531</v>
      </c>
      <c r="AI29" s="459"/>
      <c r="AJ29" s="459"/>
      <c r="AK29" s="459"/>
      <c r="AL29" s="501"/>
      <c r="AM29" s="458">
        <v>1671173</v>
      </c>
      <c r="AN29" s="459"/>
      <c r="AO29" s="459"/>
      <c r="AP29" s="459"/>
      <c r="AQ29" s="459"/>
      <c r="AR29" s="501"/>
      <c r="AS29" s="458">
        <v>3147</v>
      </c>
      <c r="AT29" s="459"/>
      <c r="AU29" s="459"/>
      <c r="AV29" s="459"/>
      <c r="AW29" s="459"/>
      <c r="AX29" s="460"/>
      <c r="AY29" s="564"/>
      <c r="AZ29" s="565"/>
      <c r="BA29" s="565"/>
      <c r="BB29" s="566"/>
      <c r="BC29" s="441" t="s">
        <v>189</v>
      </c>
      <c r="BD29" s="442"/>
      <c r="BE29" s="442"/>
      <c r="BF29" s="442"/>
      <c r="BG29" s="442"/>
      <c r="BH29" s="442"/>
      <c r="BI29" s="442"/>
      <c r="BJ29" s="442"/>
      <c r="BK29" s="442"/>
      <c r="BL29" s="442"/>
      <c r="BM29" s="443"/>
      <c r="BN29" s="407">
        <v>55147</v>
      </c>
      <c r="BO29" s="408"/>
      <c r="BP29" s="408"/>
      <c r="BQ29" s="408"/>
      <c r="BR29" s="408"/>
      <c r="BS29" s="408"/>
      <c r="BT29" s="408"/>
      <c r="BU29" s="409"/>
      <c r="BV29" s="407">
        <v>405147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190</v>
      </c>
      <c r="X30" s="575"/>
      <c r="Y30" s="575"/>
      <c r="Z30" s="575"/>
      <c r="AA30" s="575"/>
      <c r="AB30" s="575"/>
      <c r="AC30" s="575"/>
      <c r="AD30" s="575"/>
      <c r="AE30" s="575"/>
      <c r="AF30" s="575"/>
      <c r="AG30" s="576"/>
      <c r="AH30" s="534">
        <v>101.1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2000236</v>
      </c>
      <c r="BO30" s="527"/>
      <c r="BP30" s="527"/>
      <c r="BQ30" s="527"/>
      <c r="BR30" s="527"/>
      <c r="BS30" s="527"/>
      <c r="BT30" s="527"/>
      <c r="BU30" s="528"/>
      <c r="BV30" s="526">
        <v>2005605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191</v>
      </c>
      <c r="D32" s="570"/>
      <c r="E32" s="570"/>
      <c r="F32" s="570"/>
      <c r="G32" s="570"/>
      <c r="H32" s="570"/>
      <c r="I32" s="570"/>
      <c r="J32" s="570"/>
      <c r="K32" s="570"/>
      <c r="L32" s="570"/>
      <c r="M32" s="570"/>
      <c r="N32" s="570"/>
      <c r="O32" s="570"/>
      <c r="P32" s="570"/>
      <c r="Q32" s="570"/>
      <c r="R32" s="570"/>
      <c r="S32" s="570"/>
      <c r="U32" s="411" t="s">
        <v>192</v>
      </c>
      <c r="V32" s="411"/>
      <c r="W32" s="411"/>
      <c r="X32" s="411"/>
      <c r="Y32" s="411"/>
      <c r="Z32" s="411"/>
      <c r="AA32" s="411"/>
      <c r="AB32" s="411"/>
      <c r="AC32" s="411"/>
      <c r="AD32" s="411"/>
      <c r="AE32" s="411"/>
      <c r="AF32" s="411"/>
      <c r="AG32" s="411"/>
      <c r="AH32" s="411"/>
      <c r="AI32" s="411"/>
      <c r="AJ32" s="411"/>
      <c r="AK32" s="411"/>
      <c r="AM32" s="411" t="s">
        <v>193</v>
      </c>
      <c r="AN32" s="411"/>
      <c r="AO32" s="411"/>
      <c r="AP32" s="411"/>
      <c r="AQ32" s="411"/>
      <c r="AR32" s="411"/>
      <c r="AS32" s="411"/>
      <c r="AT32" s="411"/>
      <c r="AU32" s="411"/>
      <c r="AV32" s="411"/>
      <c r="AW32" s="411"/>
      <c r="AX32" s="411"/>
      <c r="AY32" s="411"/>
      <c r="AZ32" s="411"/>
      <c r="BA32" s="411"/>
      <c r="BB32" s="411"/>
      <c r="BC32" s="411"/>
      <c r="BE32" s="411" t="s">
        <v>194</v>
      </c>
      <c r="BF32" s="411"/>
      <c r="BG32" s="411"/>
      <c r="BH32" s="411"/>
      <c r="BI32" s="411"/>
      <c r="BJ32" s="411"/>
      <c r="BK32" s="411"/>
      <c r="BL32" s="411"/>
      <c r="BM32" s="411"/>
      <c r="BN32" s="411"/>
      <c r="BO32" s="411"/>
      <c r="BP32" s="411"/>
      <c r="BQ32" s="411"/>
      <c r="BR32" s="411"/>
      <c r="BS32" s="411"/>
      <c r="BT32" s="411"/>
      <c r="BU32" s="411"/>
      <c r="BW32" s="411" t="s">
        <v>195</v>
      </c>
      <c r="BX32" s="411"/>
      <c r="BY32" s="411"/>
      <c r="BZ32" s="411"/>
      <c r="CA32" s="411"/>
      <c r="CB32" s="411"/>
      <c r="CC32" s="411"/>
      <c r="CD32" s="411"/>
      <c r="CE32" s="411"/>
      <c r="CF32" s="411"/>
      <c r="CG32" s="411"/>
      <c r="CH32" s="411"/>
      <c r="CI32" s="411"/>
      <c r="CJ32" s="411"/>
      <c r="CK32" s="411"/>
      <c r="CL32" s="411"/>
      <c r="CM32" s="411"/>
      <c r="CO32" s="411" t="s">
        <v>196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197</v>
      </c>
      <c r="D33" s="431"/>
      <c r="E33" s="396" t="s">
        <v>198</v>
      </c>
      <c r="F33" s="396"/>
      <c r="G33" s="396"/>
      <c r="H33" s="396"/>
      <c r="I33" s="396"/>
      <c r="J33" s="396"/>
      <c r="K33" s="396"/>
      <c r="L33" s="396"/>
      <c r="M33" s="396"/>
      <c r="N33" s="396"/>
      <c r="O33" s="396"/>
      <c r="P33" s="396"/>
      <c r="Q33" s="396"/>
      <c r="R33" s="396"/>
      <c r="S33" s="396"/>
      <c r="T33" s="206"/>
      <c r="U33" s="431" t="s">
        <v>199</v>
      </c>
      <c r="V33" s="431"/>
      <c r="W33" s="396" t="s">
        <v>200</v>
      </c>
      <c r="X33" s="396"/>
      <c r="Y33" s="396"/>
      <c r="Z33" s="396"/>
      <c r="AA33" s="396"/>
      <c r="AB33" s="396"/>
      <c r="AC33" s="396"/>
      <c r="AD33" s="396"/>
      <c r="AE33" s="396"/>
      <c r="AF33" s="396"/>
      <c r="AG33" s="396"/>
      <c r="AH33" s="396"/>
      <c r="AI33" s="396"/>
      <c r="AJ33" s="396"/>
      <c r="AK33" s="396"/>
      <c r="AL33" s="206"/>
      <c r="AM33" s="431" t="s">
        <v>199</v>
      </c>
      <c r="AN33" s="431"/>
      <c r="AO33" s="396" t="s">
        <v>198</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31" t="s">
        <v>201</v>
      </c>
      <c r="BX33" s="431"/>
      <c r="BY33" s="396" t="s">
        <v>203</v>
      </c>
      <c r="BZ33" s="396"/>
      <c r="CA33" s="396"/>
      <c r="CB33" s="396"/>
      <c r="CC33" s="396"/>
      <c r="CD33" s="396"/>
      <c r="CE33" s="396"/>
      <c r="CF33" s="396"/>
      <c r="CG33" s="396"/>
      <c r="CH33" s="396"/>
      <c r="CI33" s="396"/>
      <c r="CJ33" s="396"/>
      <c r="CK33" s="396"/>
      <c r="CL33" s="396"/>
      <c r="CM33" s="396"/>
      <c r="CN33" s="206"/>
      <c r="CO33" s="431" t="s">
        <v>197</v>
      </c>
      <c r="CP33" s="431"/>
      <c r="CQ33" s="396" t="s">
        <v>204</v>
      </c>
      <c r="CR33" s="396"/>
      <c r="CS33" s="396"/>
      <c r="CT33" s="396"/>
      <c r="CU33" s="396"/>
      <c r="CV33" s="396"/>
      <c r="CW33" s="396"/>
      <c r="CX33" s="396"/>
      <c r="CY33" s="396"/>
      <c r="CZ33" s="396"/>
      <c r="DA33" s="396"/>
      <c r="DB33" s="396"/>
      <c r="DC33" s="396"/>
      <c r="DD33" s="396"/>
      <c r="DE33" s="396"/>
      <c r="DF33" s="206"/>
      <c r="DG33" s="596" t="s">
        <v>205</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特定地域戸別合併処理浄化槽整備事業特別会計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公立岩瀬病院企業団（病院事業会計）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郡山地方土地開発公社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市営墓地事業特別会計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福島県後期高齢者医療広域連合（一般会計）</v>
      </c>
      <c r="BZ35" s="598"/>
      <c r="CA35" s="598"/>
      <c r="CB35" s="598"/>
      <c r="CC35" s="598"/>
      <c r="CD35" s="598"/>
      <c r="CE35" s="598"/>
      <c r="CF35" s="598"/>
      <c r="CG35" s="598"/>
      <c r="CH35" s="598"/>
      <c r="CI35" s="598"/>
      <c r="CJ35" s="598"/>
      <c r="CK35" s="598"/>
      <c r="CL35" s="598"/>
      <c r="CM35" s="598"/>
      <c r="CN35" s="181"/>
      <c r="CO35" s="597">
        <f t="shared" ref="CO35:CO43" si="3">IF(CQ35="","",CO34+1)</f>
        <v>20</v>
      </c>
      <c r="CP35" s="597"/>
      <c r="CQ35" s="598" t="str">
        <f>IF('各会計、関係団体の財政状況及び健全化判断比率'!BS8="","",'各会計、関係団体の財政状況及び健全化判断比率'!BS8)</f>
        <v>（株）福島エアポートサービス</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福島県後期高齢者医療広域連合（後期高齢者医療特別会計）</v>
      </c>
      <c r="BZ36" s="598"/>
      <c r="CA36" s="598"/>
      <c r="CB36" s="598"/>
      <c r="CC36" s="598"/>
      <c r="CD36" s="598"/>
      <c r="CE36" s="598"/>
      <c r="CF36" s="598"/>
      <c r="CG36" s="598"/>
      <c r="CH36" s="598"/>
      <c r="CI36" s="598"/>
      <c r="CJ36" s="598"/>
      <c r="CK36" s="598"/>
      <c r="CL36" s="598"/>
      <c r="CM36" s="598"/>
      <c r="CN36" s="181"/>
      <c r="CO36" s="597">
        <f t="shared" si="3"/>
        <v>21</v>
      </c>
      <c r="CP36" s="597"/>
      <c r="CQ36" s="598" t="str">
        <f>IF('各会計、関係団体の財政状況及び健全化判断比率'!BS9="","",'各会計、関係団体の財政状況及び健全化判断比率'!BS9)</f>
        <v>（公財）須賀川市スポーツ振興協会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福島県市町村総合事務組合（一般会計）</v>
      </c>
      <c r="BZ37" s="598"/>
      <c r="CA37" s="598"/>
      <c r="CB37" s="598"/>
      <c r="CC37" s="598"/>
      <c r="CD37" s="598"/>
      <c r="CE37" s="598"/>
      <c r="CF37" s="598"/>
      <c r="CG37" s="598"/>
      <c r="CH37" s="598"/>
      <c r="CI37" s="598"/>
      <c r="CJ37" s="598"/>
      <c r="CK37" s="598"/>
      <c r="CL37" s="598"/>
      <c r="CM37" s="598"/>
      <c r="CN37" s="181"/>
      <c r="CO37" s="597">
        <f t="shared" si="3"/>
        <v>22</v>
      </c>
      <c r="CP37" s="597"/>
      <c r="CQ37" s="598" t="str">
        <f>IF('各会計、関係団体の財政状況及び健全化判断比率'!BS10="","",'各会計、関係団体の財政状況及び健全化判断比率'!BS10)</f>
        <v>（公財）ふくしま科学振興協会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福島県市町村総合事務組合（消防補償等特別会計）</v>
      </c>
      <c r="BZ38" s="598"/>
      <c r="CA38" s="598"/>
      <c r="CB38" s="598"/>
      <c r="CC38" s="598"/>
      <c r="CD38" s="598"/>
      <c r="CE38" s="598"/>
      <c r="CF38" s="598"/>
      <c r="CG38" s="598"/>
      <c r="CH38" s="598"/>
      <c r="CI38" s="598"/>
      <c r="CJ38" s="598"/>
      <c r="CK38" s="598"/>
      <c r="CL38" s="598"/>
      <c r="CM38" s="598"/>
      <c r="CN38" s="181"/>
      <c r="CO38" s="597">
        <f t="shared" si="3"/>
        <v>23</v>
      </c>
      <c r="CP38" s="597"/>
      <c r="CQ38" s="598" t="str">
        <f>IF('各会計、関係団体の財政状況及び健全化判断比率'!BS11="","",'各会計、関係団体の財政状況及び健全化判断比率'!BS11)</f>
        <v>（公財）須賀川市農業公社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福島県市町村総合事務組合（消防賞じゅつ金特別会計）</v>
      </c>
      <c r="BZ39" s="598"/>
      <c r="CA39" s="598"/>
      <c r="CB39" s="598"/>
      <c r="CC39" s="598"/>
      <c r="CD39" s="598"/>
      <c r="CE39" s="598"/>
      <c r="CF39" s="598"/>
      <c r="CG39" s="598"/>
      <c r="CH39" s="598"/>
      <c r="CI39" s="598"/>
      <c r="CJ39" s="598"/>
      <c r="CK39" s="598"/>
      <c r="CL39" s="598"/>
      <c r="CM39" s="598"/>
      <c r="CN39" s="181"/>
      <c r="CO39" s="597">
        <f t="shared" si="3"/>
        <v>24</v>
      </c>
      <c r="CP39" s="597"/>
      <c r="CQ39" s="598" t="str">
        <f>IF('各会計、関係団体の財政状況及び健全化判断比率'!BS12="","",'各会計、関係団体の財政状況及び健全化判断比率'!BS12)</f>
        <v>（株）こぷろ須賀川</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福島県市町村総合事務組合（非常勤職員公務災害補償特別会計）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福島県市町村総合事務組合（自治会館管理特別会計）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須賀川地方広域消防組合（一般会計）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須賀川地方保健環境組合（一般会計）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00" t="s">
        <v>207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208</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209</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210</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211</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212</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213</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214</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z7tG/c2U33CwvUsG44S39CqTlz9VBXqx+AJ8X/LU0lbuLW5G1kSHjdSmcQhGCiEgtcO0YBRVY5iI0FaQ4hnIA==" saltValue="SztvXZdpRAL6EBB/aL0X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2" zoomScaleSheetLayoutView="100" workbookViewId="0">
      <selection activeCell="P38" sqref="P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51" t="s">
        <v>560</v>
      </c>
      <c r="D34" s="1151"/>
      <c r="E34" s="1152"/>
      <c r="F34" s="32">
        <v>11.12</v>
      </c>
      <c r="G34" s="33">
        <v>11.79</v>
      </c>
      <c r="H34" s="33">
        <v>12.38</v>
      </c>
      <c r="I34" s="33">
        <v>11.91</v>
      </c>
      <c r="J34" s="34">
        <v>12.5</v>
      </c>
      <c r="K34" s="22"/>
      <c r="L34" s="22"/>
      <c r="M34" s="22"/>
      <c r="N34" s="22"/>
      <c r="O34" s="22"/>
      <c r="P34" s="22"/>
    </row>
    <row r="35" spans="1:16" ht="39" customHeight="1" x14ac:dyDescent="0.15">
      <c r="A35" s="22"/>
      <c r="B35" s="35"/>
      <c r="C35" s="1145" t="s">
        <v>561</v>
      </c>
      <c r="D35" s="1146"/>
      <c r="E35" s="1147"/>
      <c r="F35" s="36">
        <v>7.52</v>
      </c>
      <c r="G35" s="37">
        <v>8.1300000000000008</v>
      </c>
      <c r="H35" s="37">
        <v>2.93</v>
      </c>
      <c r="I35" s="37">
        <v>4.55</v>
      </c>
      <c r="J35" s="38">
        <v>5.95</v>
      </c>
      <c r="K35" s="22"/>
      <c r="L35" s="22"/>
      <c r="M35" s="22"/>
      <c r="N35" s="22"/>
      <c r="O35" s="22"/>
      <c r="P35" s="22"/>
    </row>
    <row r="36" spans="1:16" ht="39" customHeight="1" x14ac:dyDescent="0.15">
      <c r="A36" s="22"/>
      <c r="B36" s="35"/>
      <c r="C36" s="1145" t="s">
        <v>562</v>
      </c>
      <c r="D36" s="1146"/>
      <c r="E36" s="1147"/>
      <c r="F36" s="36">
        <v>3.24</v>
      </c>
      <c r="G36" s="37">
        <v>3.79</v>
      </c>
      <c r="H36" s="37">
        <v>3.89</v>
      </c>
      <c r="I36" s="37">
        <v>3.06</v>
      </c>
      <c r="J36" s="38">
        <v>2.56</v>
      </c>
      <c r="K36" s="22"/>
      <c r="L36" s="22"/>
      <c r="M36" s="22"/>
      <c r="N36" s="22"/>
      <c r="O36" s="22"/>
      <c r="P36" s="22"/>
    </row>
    <row r="37" spans="1:16" ht="39" customHeight="1" x14ac:dyDescent="0.15">
      <c r="A37" s="22"/>
      <c r="B37" s="35"/>
      <c r="C37" s="1145" t="s">
        <v>563</v>
      </c>
      <c r="D37" s="1146"/>
      <c r="E37" s="1147"/>
      <c r="F37" s="36" t="s">
        <v>511</v>
      </c>
      <c r="G37" s="37" t="s">
        <v>511</v>
      </c>
      <c r="H37" s="37">
        <v>0.82</v>
      </c>
      <c r="I37" s="37">
        <v>1.73</v>
      </c>
      <c r="J37" s="38">
        <v>1.35</v>
      </c>
      <c r="K37" s="22"/>
      <c r="L37" s="22"/>
      <c r="M37" s="22"/>
      <c r="N37" s="22"/>
      <c r="O37" s="22"/>
      <c r="P37" s="22"/>
    </row>
    <row r="38" spans="1:16" ht="39" customHeight="1" x14ac:dyDescent="0.15">
      <c r="A38" s="22"/>
      <c r="B38" s="35"/>
      <c r="C38" s="1145" t="s">
        <v>564</v>
      </c>
      <c r="D38" s="1146"/>
      <c r="E38" s="1147"/>
      <c r="F38" s="36">
        <v>0.73</v>
      </c>
      <c r="G38" s="37">
        <v>0.28000000000000003</v>
      </c>
      <c r="H38" s="37">
        <v>0.84</v>
      </c>
      <c r="I38" s="37">
        <v>0.74</v>
      </c>
      <c r="J38" s="38">
        <v>1.21</v>
      </c>
      <c r="K38" s="22"/>
      <c r="L38" s="22"/>
      <c r="M38" s="22"/>
      <c r="N38" s="22"/>
      <c r="O38" s="22"/>
      <c r="P38" s="22"/>
    </row>
    <row r="39" spans="1:16" ht="39" customHeight="1" x14ac:dyDescent="0.15">
      <c r="A39" s="22"/>
      <c r="B39" s="35"/>
      <c r="C39" s="1145" t="s">
        <v>565</v>
      </c>
      <c r="D39" s="1146"/>
      <c r="E39" s="1147"/>
      <c r="F39" s="36">
        <v>0.01</v>
      </c>
      <c r="G39" s="37">
        <v>0.01</v>
      </c>
      <c r="H39" s="37">
        <v>0.01</v>
      </c>
      <c r="I39" s="37">
        <v>0</v>
      </c>
      <c r="J39" s="38">
        <v>0.01</v>
      </c>
      <c r="K39" s="22"/>
      <c r="L39" s="22"/>
      <c r="M39" s="22"/>
      <c r="N39" s="22"/>
      <c r="O39" s="22"/>
      <c r="P39" s="22"/>
    </row>
    <row r="40" spans="1:16" ht="39" customHeight="1" x14ac:dyDescent="0.15">
      <c r="A40" s="22"/>
      <c r="B40" s="35"/>
      <c r="C40" s="1145" t="s">
        <v>566</v>
      </c>
      <c r="D40" s="1146"/>
      <c r="E40" s="1147"/>
      <c r="F40" s="36">
        <v>0</v>
      </c>
      <c r="G40" s="37">
        <v>0</v>
      </c>
      <c r="H40" s="37">
        <v>0</v>
      </c>
      <c r="I40" s="37">
        <v>0</v>
      </c>
      <c r="J40" s="38">
        <v>0</v>
      </c>
      <c r="K40" s="22"/>
      <c r="L40" s="22"/>
      <c r="M40" s="22"/>
      <c r="N40" s="22"/>
      <c r="O40" s="22"/>
      <c r="P40" s="22"/>
    </row>
    <row r="41" spans="1:16" ht="39" customHeight="1" x14ac:dyDescent="0.15">
      <c r="A41" s="22"/>
      <c r="B41" s="35"/>
      <c r="C41" s="1145" t="s">
        <v>567</v>
      </c>
      <c r="D41" s="1146"/>
      <c r="E41" s="1147"/>
      <c r="F41" s="36">
        <v>0</v>
      </c>
      <c r="G41" s="37">
        <v>0</v>
      </c>
      <c r="H41" s="37">
        <v>0</v>
      </c>
      <c r="I41" s="37">
        <v>0</v>
      </c>
      <c r="J41" s="38">
        <v>0</v>
      </c>
      <c r="K41" s="22"/>
      <c r="L41" s="22"/>
      <c r="M41" s="22"/>
      <c r="N41" s="22"/>
      <c r="O41" s="22"/>
      <c r="P41" s="22"/>
    </row>
    <row r="42" spans="1:16" ht="39" customHeight="1" x14ac:dyDescent="0.15">
      <c r="A42" s="22"/>
      <c r="B42" s="39"/>
      <c r="C42" s="1145" t="s">
        <v>568</v>
      </c>
      <c r="D42" s="1146"/>
      <c r="E42" s="1147"/>
      <c r="F42" s="36" t="s">
        <v>511</v>
      </c>
      <c r="G42" s="37" t="s">
        <v>511</v>
      </c>
      <c r="H42" s="37" t="s">
        <v>511</v>
      </c>
      <c r="I42" s="37" t="s">
        <v>511</v>
      </c>
      <c r="J42" s="38" t="s">
        <v>511</v>
      </c>
      <c r="K42" s="22"/>
      <c r="L42" s="22"/>
      <c r="M42" s="22"/>
      <c r="N42" s="22"/>
      <c r="O42" s="22"/>
      <c r="P42" s="22"/>
    </row>
    <row r="43" spans="1:16" ht="39" customHeight="1" thickBot="1" x14ac:dyDescent="0.2">
      <c r="A43" s="22"/>
      <c r="B43" s="40"/>
      <c r="C43" s="1148" t="s">
        <v>569</v>
      </c>
      <c r="D43" s="1149"/>
      <c r="E43" s="1150"/>
      <c r="F43" s="41">
        <v>0</v>
      </c>
      <c r="G43" s="42">
        <v>1.1399999999999999</v>
      </c>
      <c r="H43" s="42" t="s">
        <v>511</v>
      </c>
      <c r="I43" s="42" t="s">
        <v>511</v>
      </c>
      <c r="J43" s="43" t="s">
        <v>511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89T0YpydJCYZiwGecDcdrndqAatF4wCesyjSZO71/my132k+5WlxCAIUbzBMoXEmm8SmmsTbtMQm2F5rlkPJg==" saltValue="F5X/b5DMxf9JgS4XcrI0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44" zoomScaleSheetLayoutView="55" workbookViewId="0">
      <selection activeCell="U50" sqref="U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2923</v>
      </c>
      <c r="L45" s="60">
        <v>3053</v>
      </c>
      <c r="M45" s="60">
        <v>3082</v>
      </c>
      <c r="N45" s="60">
        <v>3128</v>
      </c>
      <c r="O45" s="61">
        <v>3221</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511</v>
      </c>
      <c r="L46" s="64" t="s">
        <v>511</v>
      </c>
      <c r="M46" s="64" t="s">
        <v>511</v>
      </c>
      <c r="N46" s="64" t="s">
        <v>511</v>
      </c>
      <c r="O46" s="65" t="s">
        <v>511</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511</v>
      </c>
      <c r="L47" s="64" t="s">
        <v>511</v>
      </c>
      <c r="M47" s="64" t="s">
        <v>511</v>
      </c>
      <c r="N47" s="64" t="s">
        <v>511</v>
      </c>
      <c r="O47" s="65" t="s">
        <v>511</v>
      </c>
      <c r="P47" s="48"/>
      <c r="Q47" s="48"/>
      <c r="R47" s="48"/>
      <c r="S47" s="48"/>
      <c r="T47" s="48"/>
      <c r="U47" s="48"/>
    </row>
    <row r="48" spans="1:21" ht="30.75" customHeight="1" x14ac:dyDescent="0.15">
      <c r="A48" s="48"/>
      <c r="B48" s="1155"/>
      <c r="C48" s="1156"/>
      <c r="D48" s="62"/>
      <c r="E48" s="1161" t="s">
        <v>14</v>
      </c>
      <c r="F48" s="1161"/>
      <c r="G48" s="1161"/>
      <c r="H48" s="1161"/>
      <c r="I48" s="1161"/>
      <c r="J48" s="1162"/>
      <c r="K48" s="63">
        <v>962</v>
      </c>
      <c r="L48" s="64">
        <v>1056</v>
      </c>
      <c r="M48" s="64">
        <v>881</v>
      </c>
      <c r="N48" s="64">
        <v>864</v>
      </c>
      <c r="O48" s="65">
        <v>743</v>
      </c>
      <c r="P48" s="48"/>
      <c r="Q48" s="48"/>
      <c r="R48" s="48"/>
      <c r="S48" s="48"/>
      <c r="T48" s="48"/>
      <c r="U48" s="48"/>
    </row>
    <row r="49" spans="1:21" ht="30.75" customHeight="1" x14ac:dyDescent="0.15">
      <c r="A49" s="48"/>
      <c r="B49" s="1155"/>
      <c r="C49" s="1156"/>
      <c r="D49" s="62"/>
      <c r="E49" s="1161" t="s">
        <v>15</v>
      </c>
      <c r="F49" s="1161"/>
      <c r="G49" s="1161"/>
      <c r="H49" s="1161"/>
      <c r="I49" s="1161"/>
      <c r="J49" s="1162"/>
      <c r="K49" s="63">
        <v>214</v>
      </c>
      <c r="L49" s="64">
        <v>205</v>
      </c>
      <c r="M49" s="64">
        <v>222</v>
      </c>
      <c r="N49" s="64">
        <v>220</v>
      </c>
      <c r="O49" s="65">
        <v>277</v>
      </c>
      <c r="P49" s="48"/>
      <c r="Q49" s="48"/>
      <c r="R49" s="48"/>
      <c r="S49" s="48"/>
      <c r="T49" s="48"/>
      <c r="U49" s="48"/>
    </row>
    <row r="50" spans="1:21" ht="30.75" customHeight="1" x14ac:dyDescent="0.15">
      <c r="A50" s="48"/>
      <c r="B50" s="1155"/>
      <c r="C50" s="1156"/>
      <c r="D50" s="62"/>
      <c r="E50" s="1161" t="s">
        <v>16</v>
      </c>
      <c r="F50" s="1161"/>
      <c r="G50" s="1161"/>
      <c r="H50" s="1161"/>
      <c r="I50" s="1161"/>
      <c r="J50" s="1162"/>
      <c r="K50" s="63">
        <v>11</v>
      </c>
      <c r="L50" s="64">
        <v>1280</v>
      </c>
      <c r="M50" s="64">
        <v>9</v>
      </c>
      <c r="N50" s="64">
        <v>23</v>
      </c>
      <c r="O50" s="65">
        <v>23</v>
      </c>
      <c r="P50" s="48"/>
      <c r="Q50" s="48"/>
      <c r="R50" s="48"/>
      <c r="S50" s="48"/>
      <c r="T50" s="48"/>
      <c r="U50" s="48"/>
    </row>
    <row r="51" spans="1:21" ht="30.75" customHeight="1" x14ac:dyDescent="0.15">
      <c r="A51" s="48"/>
      <c r="B51" s="1157"/>
      <c r="C51" s="1158"/>
      <c r="D51" s="66"/>
      <c r="E51" s="1161" t="s">
        <v>17</v>
      </c>
      <c r="F51" s="1161"/>
      <c r="G51" s="1161"/>
      <c r="H51" s="1161"/>
      <c r="I51" s="1161"/>
      <c r="J51" s="1162"/>
      <c r="K51" s="63" t="s">
        <v>511</v>
      </c>
      <c r="L51" s="64" t="s">
        <v>511</v>
      </c>
      <c r="M51" s="64" t="s">
        <v>511</v>
      </c>
      <c r="N51" s="64">
        <v>0</v>
      </c>
      <c r="O51" s="65" t="s">
        <v>511</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3225</v>
      </c>
      <c r="L52" s="64">
        <v>3273</v>
      </c>
      <c r="M52" s="64">
        <v>3296</v>
      </c>
      <c r="N52" s="64">
        <v>3325</v>
      </c>
      <c r="O52" s="65">
        <v>3430</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885</v>
      </c>
      <c r="L53" s="69">
        <v>2321</v>
      </c>
      <c r="M53" s="69">
        <v>898</v>
      </c>
      <c r="N53" s="69">
        <v>910</v>
      </c>
      <c r="O53" s="70">
        <v>834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iPBrTiI5+Ig7iRUYofaCW1UOMUB+4BHfJmXVpof5xtlSE+S2u4V5YmqPUjtBfX6zf1xUtVoShh5KA8P/Hfsmw==" saltValue="wN993y1cchUe4oWhOnZr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K40" zoomScaleSheetLayoutView="100" workbookViewId="0">
      <selection activeCell="S43" sqref="S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552</v>
      </c>
      <c r="J40" s="103" t="s">
        <v>553</v>
      </c>
      <c r="K40" s="103" t="s">
        <v>554</v>
      </c>
      <c r="L40" s="103" t="s">
        <v>555</v>
      </c>
      <c r="M40" s="104" t="s">
        <v>556</v>
      </c>
    </row>
    <row r="41" spans="2:13" ht="27.75" customHeight="1" x14ac:dyDescent="0.15">
      <c r="B41" s="1184" t="s">
        <v>31</v>
      </c>
      <c r="C41" s="1185"/>
      <c r="D41" s="105"/>
      <c r="E41" s="1190" t="s">
        <v>32</v>
      </c>
      <c r="F41" s="1190"/>
      <c r="G41" s="1190"/>
      <c r="H41" s="1191"/>
      <c r="I41" s="355">
        <v>37872</v>
      </c>
      <c r="J41" s="356">
        <v>38638</v>
      </c>
      <c r="K41" s="356">
        <v>41706</v>
      </c>
      <c r="L41" s="356">
        <v>42601</v>
      </c>
      <c r="M41" s="357">
        <v>41650</v>
      </c>
    </row>
    <row r="42" spans="2:13" ht="27.75" customHeight="1" x14ac:dyDescent="0.15">
      <c r="B42" s="1186"/>
      <c r="C42" s="1187"/>
      <c r="D42" s="106"/>
      <c r="E42" s="1192" t="s">
        <v>33</v>
      </c>
      <c r="F42" s="1192"/>
      <c r="G42" s="1192"/>
      <c r="H42" s="1193"/>
      <c r="I42" s="358">
        <v>1329</v>
      </c>
      <c r="J42" s="359">
        <v>50</v>
      </c>
      <c r="K42" s="359">
        <v>41</v>
      </c>
      <c r="L42" s="359">
        <v>33</v>
      </c>
      <c r="M42" s="360">
        <v>25</v>
      </c>
    </row>
    <row r="43" spans="2:13" ht="27.75" customHeight="1" x14ac:dyDescent="0.15">
      <c r="B43" s="1186"/>
      <c r="C43" s="1187"/>
      <c r="D43" s="106"/>
      <c r="E43" s="1192" t="s">
        <v>34</v>
      </c>
      <c r="F43" s="1192"/>
      <c r="G43" s="1192"/>
      <c r="H43" s="1193"/>
      <c r="I43" s="358">
        <v>12606</v>
      </c>
      <c r="J43" s="359">
        <v>12299</v>
      </c>
      <c r="K43" s="359">
        <v>11159</v>
      </c>
      <c r="L43" s="359">
        <v>9664</v>
      </c>
      <c r="M43" s="360">
        <v>8067</v>
      </c>
    </row>
    <row r="44" spans="2:13" ht="27.75" customHeight="1" x14ac:dyDescent="0.15">
      <c r="B44" s="1186"/>
      <c r="C44" s="1187"/>
      <c r="D44" s="106"/>
      <c r="E44" s="1192" t="s">
        <v>35</v>
      </c>
      <c r="F44" s="1192"/>
      <c r="G44" s="1192"/>
      <c r="H44" s="1193"/>
      <c r="I44" s="358">
        <v>3549</v>
      </c>
      <c r="J44" s="359">
        <v>3605</v>
      </c>
      <c r="K44" s="359">
        <v>3501</v>
      </c>
      <c r="L44" s="359">
        <v>3415</v>
      </c>
      <c r="M44" s="360">
        <v>4171</v>
      </c>
    </row>
    <row r="45" spans="2:13" ht="27.75" customHeight="1" x14ac:dyDescent="0.15">
      <c r="B45" s="1186"/>
      <c r="C45" s="1187"/>
      <c r="D45" s="106"/>
      <c r="E45" s="1192" t="s">
        <v>36</v>
      </c>
      <c r="F45" s="1192"/>
      <c r="G45" s="1192"/>
      <c r="H45" s="1193"/>
      <c r="I45" s="358">
        <v>4034</v>
      </c>
      <c r="J45" s="359">
        <v>4105</v>
      </c>
      <c r="K45" s="359">
        <v>4164</v>
      </c>
      <c r="L45" s="359">
        <v>4125</v>
      </c>
      <c r="M45" s="360">
        <v>4145</v>
      </c>
    </row>
    <row r="46" spans="2:13" ht="27.75" customHeight="1" x14ac:dyDescent="0.15">
      <c r="B46" s="1186"/>
      <c r="C46" s="1187"/>
      <c r="D46" s="107"/>
      <c r="E46" s="1192" t="s">
        <v>37</v>
      </c>
      <c r="F46" s="1192"/>
      <c r="G46" s="1192"/>
      <c r="H46" s="1193"/>
      <c r="I46" s="358" t="s">
        <v>511</v>
      </c>
      <c r="J46" s="359" t="s">
        <v>511</v>
      </c>
      <c r="K46" s="359" t="s">
        <v>511</v>
      </c>
      <c r="L46" s="359" t="s">
        <v>511</v>
      </c>
      <c r="M46" s="360" t="s">
        <v>511</v>
      </c>
    </row>
    <row r="47" spans="2:13" ht="27.75" customHeight="1" x14ac:dyDescent="0.15">
      <c r="B47" s="1186"/>
      <c r="C47" s="1187"/>
      <c r="D47" s="108"/>
      <c r="E47" s="1194" t="s">
        <v>38</v>
      </c>
      <c r="F47" s="1195"/>
      <c r="G47" s="1195"/>
      <c r="H47" s="1196"/>
      <c r="I47" s="358" t="s">
        <v>511</v>
      </c>
      <c r="J47" s="359" t="s">
        <v>511</v>
      </c>
      <c r="K47" s="359" t="s">
        <v>511</v>
      </c>
      <c r="L47" s="359" t="s">
        <v>511</v>
      </c>
      <c r="M47" s="360" t="s">
        <v>511</v>
      </c>
    </row>
    <row r="48" spans="2:13" ht="27.75" customHeight="1" x14ac:dyDescent="0.15">
      <c r="B48" s="1186"/>
      <c r="C48" s="1187"/>
      <c r="D48" s="106"/>
      <c r="E48" s="1192" t="s">
        <v>39</v>
      </c>
      <c r="F48" s="1192"/>
      <c r="G48" s="1192"/>
      <c r="H48" s="1193"/>
      <c r="I48" s="358" t="s">
        <v>511</v>
      </c>
      <c r="J48" s="359" t="s">
        <v>511</v>
      </c>
      <c r="K48" s="359" t="s">
        <v>511</v>
      </c>
      <c r="L48" s="359" t="s">
        <v>511</v>
      </c>
      <c r="M48" s="360" t="s">
        <v>511</v>
      </c>
    </row>
    <row r="49" spans="2:13" ht="27.75" customHeight="1" x14ac:dyDescent="0.15">
      <c r="B49" s="1188"/>
      <c r="C49" s="1189"/>
      <c r="D49" s="106"/>
      <c r="E49" s="1192" t="s">
        <v>40</v>
      </c>
      <c r="F49" s="1192"/>
      <c r="G49" s="1192"/>
      <c r="H49" s="1193"/>
      <c r="I49" s="358" t="s">
        <v>511</v>
      </c>
      <c r="J49" s="359" t="s">
        <v>511</v>
      </c>
      <c r="K49" s="359" t="s">
        <v>511</v>
      </c>
      <c r="L49" s="359" t="s">
        <v>511</v>
      </c>
      <c r="M49" s="360" t="s">
        <v>511</v>
      </c>
    </row>
    <row r="50" spans="2:13" ht="27.75" customHeight="1" x14ac:dyDescent="0.15">
      <c r="B50" s="1197" t="s">
        <v>41</v>
      </c>
      <c r="C50" s="1198"/>
      <c r="D50" s="109"/>
      <c r="E50" s="1192" t="s">
        <v>42</v>
      </c>
      <c r="F50" s="1192"/>
      <c r="G50" s="1192"/>
      <c r="H50" s="1193"/>
      <c r="I50" s="358">
        <v>8955</v>
      </c>
      <c r="J50" s="359">
        <v>5891</v>
      </c>
      <c r="K50" s="359">
        <v>4998</v>
      </c>
      <c r="L50" s="359">
        <v>5073</v>
      </c>
      <c r="M50" s="360">
        <v>4664</v>
      </c>
    </row>
    <row r="51" spans="2:13" ht="27.75" customHeight="1" x14ac:dyDescent="0.15">
      <c r="B51" s="1186"/>
      <c r="C51" s="1187"/>
      <c r="D51" s="106"/>
      <c r="E51" s="1192" t="s">
        <v>43</v>
      </c>
      <c r="F51" s="1192"/>
      <c r="G51" s="1192"/>
      <c r="H51" s="1193"/>
      <c r="I51" s="358">
        <v>5715</v>
      </c>
      <c r="J51" s="359">
        <v>5712</v>
      </c>
      <c r="K51" s="359">
        <v>5763</v>
      </c>
      <c r="L51" s="359">
        <v>5657</v>
      </c>
      <c r="M51" s="360">
        <v>6177</v>
      </c>
    </row>
    <row r="52" spans="2:13" ht="27.75" customHeight="1" x14ac:dyDescent="0.15">
      <c r="B52" s="1188"/>
      <c r="C52" s="1189"/>
      <c r="D52" s="106"/>
      <c r="E52" s="1192" t="s">
        <v>44</v>
      </c>
      <c r="F52" s="1192"/>
      <c r="G52" s="1192"/>
      <c r="H52" s="1193"/>
      <c r="I52" s="358">
        <v>38149</v>
      </c>
      <c r="J52" s="359">
        <v>38198</v>
      </c>
      <c r="K52" s="359">
        <v>39759</v>
      </c>
      <c r="L52" s="359">
        <v>39124</v>
      </c>
      <c r="M52" s="360">
        <v>37871</v>
      </c>
    </row>
    <row r="53" spans="2:13" ht="27.75" customHeight="1" thickBot="1" x14ac:dyDescent="0.2">
      <c r="B53" s="1199" t="s">
        <v>45</v>
      </c>
      <c r="C53" s="1200"/>
      <c r="D53" s="110"/>
      <c r="E53" s="1201" t="s">
        <v>46</v>
      </c>
      <c r="F53" s="1201"/>
      <c r="G53" s="1201"/>
      <c r="H53" s="1202"/>
      <c r="I53" s="361">
        <v>6571</v>
      </c>
      <c r="J53" s="362">
        <v>8895</v>
      </c>
      <c r="K53" s="362">
        <v>10051</v>
      </c>
      <c r="L53" s="362">
        <v>9985</v>
      </c>
      <c r="M53" s="363">
        <v>9347</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BrACZVXpvT1isrtydshO4fCbB2IscTzEjOanHvU28+3PWjA3oW7JlY0rYgGaP5ePFmDLTZTE7CZY69Jc3Jq8KA==" saltValue="jw5lH4eykr3X0sKSYT/c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53" zoomScale="63"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11" t="s">
        <v>49</v>
      </c>
      <c r="D55" s="1211"/>
      <c r="E55" s="1212"/>
      <c r="F55" s="122">
        <v>2247</v>
      </c>
      <c r="G55" s="122">
        <v>1677</v>
      </c>
      <c r="H55" s="123">
        <v>1577</v>
      </c>
    </row>
    <row r="56" spans="2:8" ht="52.5" customHeight="1" x14ac:dyDescent="0.15">
      <c r="B56" s="124"/>
      <c r="C56" s="1213" t="s">
        <v>50</v>
      </c>
      <c r="D56" s="1213"/>
      <c r="E56" s="1214"/>
      <c r="F56" s="125">
        <v>99</v>
      </c>
      <c r="G56" s="125">
        <v>405</v>
      </c>
      <c r="H56" s="126">
        <v>55</v>
      </c>
    </row>
    <row r="57" spans="2:8" ht="53.25" customHeight="1" x14ac:dyDescent="0.15">
      <c r="B57" s="124"/>
      <c r="C57" s="1215" t="s">
        <v>51</v>
      </c>
      <c r="D57" s="1215"/>
      <c r="E57" s="1216"/>
      <c r="F57" s="127">
        <v>1174</v>
      </c>
      <c r="G57" s="127">
        <v>2006</v>
      </c>
      <c r="H57" s="128">
        <v>2000</v>
      </c>
    </row>
    <row r="58" spans="2:8" ht="45.75" customHeight="1" x14ac:dyDescent="0.15">
      <c r="B58" s="129"/>
      <c r="C58" s="1203" t="s">
        <v>52</v>
      </c>
      <c r="D58" s="1204"/>
      <c r="E58" s="1205"/>
      <c r="F58" s="130"/>
      <c r="G58" s="130"/>
      <c r="H58" s="131"/>
    </row>
    <row r="59" spans="2:8" ht="45.75" customHeight="1" x14ac:dyDescent="0.15">
      <c r="B59" s="129"/>
      <c r="C59" s="1203" t="s">
        <v>53</v>
      </c>
      <c r="D59" s="1204"/>
      <c r="E59" s="1205"/>
      <c r="F59" s="130"/>
      <c r="G59" s="130"/>
      <c r="H59" s="131"/>
    </row>
    <row r="60" spans="2:8" ht="45.75" customHeight="1" x14ac:dyDescent="0.15">
      <c r="B60" s="129"/>
      <c r="C60" s="1203" t="s">
        <v>53</v>
      </c>
      <c r="D60" s="1204"/>
      <c r="E60" s="1205"/>
      <c r="F60" s="130"/>
      <c r="G60" s="130"/>
      <c r="H60" s="131"/>
    </row>
    <row r="61" spans="2:8" ht="45.75" customHeight="1" x14ac:dyDescent="0.15">
      <c r="B61" s="129"/>
      <c r="C61" s="1203" t="s">
        <v>53</v>
      </c>
      <c r="D61" s="1204"/>
      <c r="E61" s="1205"/>
      <c r="F61" s="130"/>
      <c r="G61" s="130"/>
      <c r="H61" s="131"/>
    </row>
    <row r="62" spans="2:8" ht="45.75" customHeight="1" thickBot="1" x14ac:dyDescent="0.2">
      <c r="B62" s="132"/>
      <c r="C62" s="1206" t="s">
        <v>53</v>
      </c>
      <c r="D62" s="1207"/>
      <c r="E62" s="1208"/>
      <c r="F62" s="133"/>
      <c r="G62" s="133"/>
      <c r="H62" s="134"/>
    </row>
    <row r="63" spans="2:8" ht="52.5" customHeight="1" thickBot="1" x14ac:dyDescent="0.2">
      <c r="B63" s="135"/>
      <c r="C63" s="1209" t="s">
        <v>54</v>
      </c>
      <c r="D63" s="1209"/>
      <c r="E63" s="1210"/>
      <c r="F63" s="136">
        <v>3520</v>
      </c>
      <c r="G63" s="136">
        <v>4088</v>
      </c>
      <c r="H63" s="137">
        <v>3632</v>
      </c>
    </row>
    <row r="64" spans="2:8" x14ac:dyDescent="0.15"/>
  </sheetData>
  <sheetProtection algorithmName="SHA-512" hashValue="O0PuSCnmcRqX42fCsbKdwdtZFtbW05JAygXmEhTnh0OIz/67/gvblaeq1m6q2e9UY57YtePq9TEasrdKKIg4fA==" saltValue="CfvHJg2CoDswgVDdFHhb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U16"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552</v>
      </c>
      <c r="BQ50" s="1250"/>
      <c r="BR50" s="1250"/>
      <c r="BS50" s="1250"/>
      <c r="BT50" s="1250"/>
      <c r="BU50" s="1250"/>
      <c r="BV50" s="1250"/>
      <c r="BW50" s="1250"/>
      <c r="BX50" s="1250" t="s">
        <v>553</v>
      </c>
      <c r="BY50" s="1250"/>
      <c r="BZ50" s="1250"/>
      <c r="CA50" s="1250"/>
      <c r="CB50" s="1250"/>
      <c r="CC50" s="1250"/>
      <c r="CD50" s="1250"/>
      <c r="CE50" s="1250"/>
      <c r="CF50" s="1250" t="s">
        <v>554</v>
      </c>
      <c r="CG50" s="1250"/>
      <c r="CH50" s="1250"/>
      <c r="CI50" s="1250"/>
      <c r="CJ50" s="1250"/>
      <c r="CK50" s="1250"/>
      <c r="CL50" s="1250"/>
      <c r="CM50" s="1250"/>
      <c r="CN50" s="1250" t="s">
        <v>555</v>
      </c>
      <c r="CO50" s="1250"/>
      <c r="CP50" s="1250"/>
      <c r="CQ50" s="1250"/>
      <c r="CR50" s="1250"/>
      <c r="CS50" s="1250"/>
      <c r="CT50" s="1250"/>
      <c r="CU50" s="1250"/>
      <c r="CV50" s="1250" t="s">
        <v>556</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601</v>
      </c>
      <c r="AO51" s="1254"/>
      <c r="AP51" s="1254"/>
      <c r="AQ51" s="1254"/>
      <c r="AR51" s="1254"/>
      <c r="AS51" s="1254"/>
      <c r="AT51" s="1254"/>
      <c r="AU51" s="1254"/>
      <c r="AV51" s="1254"/>
      <c r="AW51" s="1254"/>
      <c r="AX51" s="1254"/>
      <c r="AY51" s="1254"/>
      <c r="AZ51" s="1254"/>
      <c r="BA51" s="1254"/>
      <c r="BB51" s="1254" t="s">
        <v>602</v>
      </c>
      <c r="BC51" s="1254"/>
      <c r="BD51" s="1254"/>
      <c r="BE51" s="1254"/>
      <c r="BF51" s="1254"/>
      <c r="BG51" s="1254"/>
      <c r="BH51" s="1254"/>
      <c r="BI51" s="1254"/>
      <c r="BJ51" s="1254"/>
      <c r="BK51" s="1254"/>
      <c r="BL51" s="1254"/>
      <c r="BM51" s="1254"/>
      <c r="BN51" s="1254"/>
      <c r="BO51" s="1254"/>
      <c r="BP51" s="1255">
        <v>40.799999999999997</v>
      </c>
      <c r="BQ51" s="1255"/>
      <c r="BR51" s="1255"/>
      <c r="BS51" s="1255"/>
      <c r="BT51" s="1255"/>
      <c r="BU51" s="1255"/>
      <c r="BV51" s="1255"/>
      <c r="BW51" s="1255"/>
      <c r="BX51" s="1255">
        <v>55.5</v>
      </c>
      <c r="BY51" s="1255"/>
      <c r="BZ51" s="1255"/>
      <c r="CA51" s="1255"/>
      <c r="CB51" s="1255"/>
      <c r="CC51" s="1255"/>
      <c r="CD51" s="1255"/>
      <c r="CE51" s="1255"/>
      <c r="CF51" s="1255">
        <v>60.7</v>
      </c>
      <c r="CG51" s="1255"/>
      <c r="CH51" s="1255"/>
      <c r="CI51" s="1255"/>
      <c r="CJ51" s="1255"/>
      <c r="CK51" s="1255"/>
      <c r="CL51" s="1255"/>
      <c r="CM51" s="1255"/>
      <c r="CN51" s="1255">
        <v>57.7</v>
      </c>
      <c r="CO51" s="1255"/>
      <c r="CP51" s="1255"/>
      <c r="CQ51" s="1255"/>
      <c r="CR51" s="1255"/>
      <c r="CS51" s="1255"/>
      <c r="CT51" s="1255"/>
      <c r="CU51" s="1255"/>
      <c r="CV51" s="1255">
        <v>55.9</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603</v>
      </c>
      <c r="BC53" s="1254"/>
      <c r="BD53" s="1254"/>
      <c r="BE53" s="1254"/>
      <c r="BF53" s="1254"/>
      <c r="BG53" s="1254"/>
      <c r="BH53" s="1254"/>
      <c r="BI53" s="1254"/>
      <c r="BJ53" s="1254"/>
      <c r="BK53" s="1254"/>
      <c r="BL53" s="1254"/>
      <c r="BM53" s="1254"/>
      <c r="BN53" s="1254"/>
      <c r="BO53" s="1254"/>
      <c r="BP53" s="1255">
        <v>52.1</v>
      </c>
      <c r="BQ53" s="1255"/>
      <c r="BR53" s="1255"/>
      <c r="BS53" s="1255"/>
      <c r="BT53" s="1255"/>
      <c r="BU53" s="1255"/>
      <c r="BV53" s="1255"/>
      <c r="BW53" s="1255"/>
      <c r="BX53" s="1255">
        <v>53.4</v>
      </c>
      <c r="BY53" s="1255"/>
      <c r="BZ53" s="1255"/>
      <c r="CA53" s="1255"/>
      <c r="CB53" s="1255"/>
      <c r="CC53" s="1255"/>
      <c r="CD53" s="1255"/>
      <c r="CE53" s="1255"/>
      <c r="CF53" s="1255">
        <v>54.3</v>
      </c>
      <c r="CG53" s="1255"/>
      <c r="CH53" s="1255"/>
      <c r="CI53" s="1255"/>
      <c r="CJ53" s="1255"/>
      <c r="CK53" s="1255"/>
      <c r="CL53" s="1255"/>
      <c r="CM53" s="1255"/>
      <c r="CN53" s="1255">
        <v>55.3</v>
      </c>
      <c r="CO53" s="1255"/>
      <c r="CP53" s="1255"/>
      <c r="CQ53" s="1255"/>
      <c r="CR53" s="1255"/>
      <c r="CS53" s="1255"/>
      <c r="CT53" s="1255"/>
      <c r="CU53" s="1255"/>
      <c r="CV53" s="1255">
        <v>56.9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604</v>
      </c>
      <c r="AO55" s="1250"/>
      <c r="AP55" s="1250"/>
      <c r="AQ55" s="1250"/>
      <c r="AR55" s="1250"/>
      <c r="AS55" s="1250"/>
      <c r="AT55" s="1250"/>
      <c r="AU55" s="1250"/>
      <c r="AV55" s="1250"/>
      <c r="AW55" s="1250"/>
      <c r="AX55" s="1250"/>
      <c r="AY55" s="1250"/>
      <c r="AZ55" s="1250"/>
      <c r="BA55" s="1250"/>
      <c r="BB55" s="1254" t="s">
        <v>602</v>
      </c>
      <c r="BC55" s="1254"/>
      <c r="BD55" s="1254"/>
      <c r="BE55" s="1254"/>
      <c r="BF55" s="1254"/>
      <c r="BG55" s="1254"/>
      <c r="BH55" s="1254"/>
      <c r="BI55" s="1254"/>
      <c r="BJ55" s="1254"/>
      <c r="BK55" s="1254"/>
      <c r="BL55" s="1254"/>
      <c r="BM55" s="1254"/>
      <c r="BN55" s="1254"/>
      <c r="BO55" s="1254"/>
      <c r="BP55" s="1255">
        <v>25.4</v>
      </c>
      <c r="BQ55" s="1255"/>
      <c r="BR55" s="1255"/>
      <c r="BS55" s="1255"/>
      <c r="BT55" s="1255"/>
      <c r="BU55" s="1255"/>
      <c r="BV55" s="1255"/>
      <c r="BW55" s="1255"/>
      <c r="BX55" s="1255">
        <v>23</v>
      </c>
      <c r="BY55" s="1255"/>
      <c r="BZ55" s="1255"/>
      <c r="CA55" s="1255"/>
      <c r="CB55" s="1255"/>
      <c r="CC55" s="1255"/>
      <c r="CD55" s="1255"/>
      <c r="CE55" s="1255"/>
      <c r="CF55" s="1255">
        <v>28</v>
      </c>
      <c r="CG55" s="1255"/>
      <c r="CH55" s="1255"/>
      <c r="CI55" s="1255"/>
      <c r="CJ55" s="1255"/>
      <c r="CK55" s="1255"/>
      <c r="CL55" s="1255"/>
      <c r="CM55" s="1255"/>
      <c r="CN55" s="1255">
        <v>19.2</v>
      </c>
      <c r="CO55" s="1255"/>
      <c r="CP55" s="1255"/>
      <c r="CQ55" s="1255"/>
      <c r="CR55" s="1255"/>
      <c r="CS55" s="1255"/>
      <c r="CT55" s="1255"/>
      <c r="CU55" s="1255"/>
      <c r="CV55" s="1255">
        <v>4</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603</v>
      </c>
      <c r="BC57" s="1254"/>
      <c r="BD57" s="1254"/>
      <c r="BE57" s="1254"/>
      <c r="BF57" s="1254"/>
      <c r="BG57" s="1254"/>
      <c r="BH57" s="1254"/>
      <c r="BI57" s="1254"/>
      <c r="BJ57" s="1254"/>
      <c r="BK57" s="1254"/>
      <c r="BL57" s="1254"/>
      <c r="BM57" s="1254"/>
      <c r="BN57" s="1254"/>
      <c r="BO57" s="1254"/>
      <c r="BP57" s="1255">
        <v>60</v>
      </c>
      <c r="BQ57" s="1255"/>
      <c r="BR57" s="1255"/>
      <c r="BS57" s="1255"/>
      <c r="BT57" s="1255"/>
      <c r="BU57" s="1255"/>
      <c r="BV57" s="1255"/>
      <c r="BW57" s="1255"/>
      <c r="BX57" s="1255">
        <v>60.6</v>
      </c>
      <c r="BY57" s="1255"/>
      <c r="BZ57" s="1255"/>
      <c r="CA57" s="1255"/>
      <c r="CB57" s="1255"/>
      <c r="CC57" s="1255"/>
      <c r="CD57" s="1255"/>
      <c r="CE57" s="1255"/>
      <c r="CF57" s="1255">
        <v>62.3</v>
      </c>
      <c r="CG57" s="1255"/>
      <c r="CH57" s="1255"/>
      <c r="CI57" s="1255"/>
      <c r="CJ57" s="1255"/>
      <c r="CK57" s="1255"/>
      <c r="CL57" s="1255"/>
      <c r="CM57" s="1255"/>
      <c r="CN57" s="1255">
        <v>62.2</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605</v>
      </c>
    </row>
    <row r="64" spans="1:109" x14ac:dyDescent="0.15">
      <c r="B64" s="1225"/>
      <c r="G64" s="1232"/>
      <c r="I64" s="1265"/>
      <c r="J64" s="1265"/>
      <c r="K64" s="1265"/>
      <c r="L64" s="1265"/>
      <c r="M64" s="1265"/>
      <c r="N64" s="1266"/>
      <c r="AM64" s="1232"/>
      <c r="AN64" s="1232" t="s">
        <v>598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606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600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552</v>
      </c>
      <c r="BQ72" s="1250"/>
      <c r="BR72" s="1250"/>
      <c r="BS72" s="1250"/>
      <c r="BT72" s="1250"/>
      <c r="BU72" s="1250"/>
      <c r="BV72" s="1250"/>
      <c r="BW72" s="1250"/>
      <c r="BX72" s="1250" t="s">
        <v>553</v>
      </c>
      <c r="BY72" s="1250"/>
      <c r="BZ72" s="1250"/>
      <c r="CA72" s="1250"/>
      <c r="CB72" s="1250"/>
      <c r="CC72" s="1250"/>
      <c r="CD72" s="1250"/>
      <c r="CE72" s="1250"/>
      <c r="CF72" s="1250" t="s">
        <v>554</v>
      </c>
      <c r="CG72" s="1250"/>
      <c r="CH72" s="1250"/>
      <c r="CI72" s="1250"/>
      <c r="CJ72" s="1250"/>
      <c r="CK72" s="1250"/>
      <c r="CL72" s="1250"/>
      <c r="CM72" s="1250"/>
      <c r="CN72" s="1250" t="s">
        <v>555</v>
      </c>
      <c r="CO72" s="1250"/>
      <c r="CP72" s="1250"/>
      <c r="CQ72" s="1250"/>
      <c r="CR72" s="1250"/>
      <c r="CS72" s="1250"/>
      <c r="CT72" s="1250"/>
      <c r="CU72" s="1250"/>
      <c r="CV72" s="1250" t="s">
        <v>556</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601</v>
      </c>
      <c r="AO73" s="1254"/>
      <c r="AP73" s="1254"/>
      <c r="AQ73" s="1254"/>
      <c r="AR73" s="1254"/>
      <c r="AS73" s="1254"/>
      <c r="AT73" s="1254"/>
      <c r="AU73" s="1254"/>
      <c r="AV73" s="1254"/>
      <c r="AW73" s="1254"/>
      <c r="AX73" s="1254"/>
      <c r="AY73" s="1254"/>
      <c r="AZ73" s="1254"/>
      <c r="BA73" s="1254"/>
      <c r="BB73" s="1254" t="s">
        <v>602</v>
      </c>
      <c r="BC73" s="1254"/>
      <c r="BD73" s="1254"/>
      <c r="BE73" s="1254"/>
      <c r="BF73" s="1254"/>
      <c r="BG73" s="1254"/>
      <c r="BH73" s="1254"/>
      <c r="BI73" s="1254"/>
      <c r="BJ73" s="1254"/>
      <c r="BK73" s="1254"/>
      <c r="BL73" s="1254"/>
      <c r="BM73" s="1254"/>
      <c r="BN73" s="1254"/>
      <c r="BO73" s="1254"/>
      <c r="BP73" s="1255">
        <v>40.799999999999997</v>
      </c>
      <c r="BQ73" s="1255"/>
      <c r="BR73" s="1255"/>
      <c r="BS73" s="1255"/>
      <c r="BT73" s="1255"/>
      <c r="BU73" s="1255"/>
      <c r="BV73" s="1255"/>
      <c r="BW73" s="1255"/>
      <c r="BX73" s="1255">
        <v>55.5</v>
      </c>
      <c r="BY73" s="1255"/>
      <c r="BZ73" s="1255"/>
      <c r="CA73" s="1255"/>
      <c r="CB73" s="1255"/>
      <c r="CC73" s="1255"/>
      <c r="CD73" s="1255"/>
      <c r="CE73" s="1255"/>
      <c r="CF73" s="1255">
        <v>60.7</v>
      </c>
      <c r="CG73" s="1255"/>
      <c r="CH73" s="1255"/>
      <c r="CI73" s="1255"/>
      <c r="CJ73" s="1255"/>
      <c r="CK73" s="1255"/>
      <c r="CL73" s="1255"/>
      <c r="CM73" s="1255"/>
      <c r="CN73" s="1255">
        <v>57.7</v>
      </c>
      <c r="CO73" s="1255"/>
      <c r="CP73" s="1255"/>
      <c r="CQ73" s="1255"/>
      <c r="CR73" s="1255"/>
      <c r="CS73" s="1255"/>
      <c r="CT73" s="1255"/>
      <c r="CU73" s="1255"/>
      <c r="CV73" s="1255">
        <v>55.9</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607</v>
      </c>
      <c r="BC75" s="1254"/>
      <c r="BD75" s="1254"/>
      <c r="BE75" s="1254"/>
      <c r="BF75" s="1254"/>
      <c r="BG75" s="1254"/>
      <c r="BH75" s="1254"/>
      <c r="BI75" s="1254"/>
      <c r="BJ75" s="1254"/>
      <c r="BK75" s="1254"/>
      <c r="BL75" s="1254"/>
      <c r="BM75" s="1254"/>
      <c r="BN75" s="1254"/>
      <c r="BO75" s="1254"/>
      <c r="BP75" s="1255">
        <v>5.9</v>
      </c>
      <c r="BQ75" s="1255"/>
      <c r="BR75" s="1255"/>
      <c r="BS75" s="1255"/>
      <c r="BT75" s="1255"/>
      <c r="BU75" s="1255"/>
      <c r="BV75" s="1255"/>
      <c r="BW75" s="1255"/>
      <c r="BX75" s="1255">
        <v>8.6</v>
      </c>
      <c r="BY75" s="1255"/>
      <c r="BZ75" s="1255"/>
      <c r="CA75" s="1255"/>
      <c r="CB75" s="1255"/>
      <c r="CC75" s="1255"/>
      <c r="CD75" s="1255"/>
      <c r="CE75" s="1255"/>
      <c r="CF75" s="1255">
        <v>8.4</v>
      </c>
      <c r="CG75" s="1255"/>
      <c r="CH75" s="1255"/>
      <c r="CI75" s="1255"/>
      <c r="CJ75" s="1255"/>
      <c r="CK75" s="1255"/>
      <c r="CL75" s="1255"/>
      <c r="CM75" s="1255"/>
      <c r="CN75" s="1255">
        <v>8.3000000000000007</v>
      </c>
      <c r="CO75" s="1255"/>
      <c r="CP75" s="1255"/>
      <c r="CQ75" s="1255"/>
      <c r="CR75" s="1255"/>
      <c r="CS75" s="1255"/>
      <c r="CT75" s="1255"/>
      <c r="CU75" s="1255"/>
      <c r="CV75" s="1255">
        <v>5.2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604</v>
      </c>
      <c r="AO77" s="1250"/>
      <c r="AP77" s="1250"/>
      <c r="AQ77" s="1250"/>
      <c r="AR77" s="1250"/>
      <c r="AS77" s="1250"/>
      <c r="AT77" s="1250"/>
      <c r="AU77" s="1250"/>
      <c r="AV77" s="1250"/>
      <c r="AW77" s="1250"/>
      <c r="AX77" s="1250"/>
      <c r="AY77" s="1250"/>
      <c r="AZ77" s="1250"/>
      <c r="BA77" s="1250"/>
      <c r="BB77" s="1254" t="s">
        <v>602</v>
      </c>
      <c r="BC77" s="1254"/>
      <c r="BD77" s="1254"/>
      <c r="BE77" s="1254"/>
      <c r="BF77" s="1254"/>
      <c r="BG77" s="1254"/>
      <c r="BH77" s="1254"/>
      <c r="BI77" s="1254"/>
      <c r="BJ77" s="1254"/>
      <c r="BK77" s="1254"/>
      <c r="BL77" s="1254"/>
      <c r="BM77" s="1254"/>
      <c r="BN77" s="1254"/>
      <c r="BO77" s="1254"/>
      <c r="BP77" s="1255">
        <v>25.4</v>
      </c>
      <c r="BQ77" s="1255"/>
      <c r="BR77" s="1255"/>
      <c r="BS77" s="1255"/>
      <c r="BT77" s="1255"/>
      <c r="BU77" s="1255"/>
      <c r="BV77" s="1255"/>
      <c r="BW77" s="1255"/>
      <c r="BX77" s="1255">
        <v>23</v>
      </c>
      <c r="BY77" s="1255"/>
      <c r="BZ77" s="1255"/>
      <c r="CA77" s="1255"/>
      <c r="CB77" s="1255"/>
      <c r="CC77" s="1255"/>
      <c r="CD77" s="1255"/>
      <c r="CE77" s="1255"/>
      <c r="CF77" s="1255">
        <v>28</v>
      </c>
      <c r="CG77" s="1255"/>
      <c r="CH77" s="1255"/>
      <c r="CI77" s="1255"/>
      <c r="CJ77" s="1255"/>
      <c r="CK77" s="1255"/>
      <c r="CL77" s="1255"/>
      <c r="CM77" s="1255"/>
      <c r="CN77" s="1255">
        <v>19.2</v>
      </c>
      <c r="CO77" s="1255"/>
      <c r="CP77" s="1255"/>
      <c r="CQ77" s="1255"/>
      <c r="CR77" s="1255"/>
      <c r="CS77" s="1255"/>
      <c r="CT77" s="1255"/>
      <c r="CU77" s="1255"/>
      <c r="CV77" s="1255">
        <v>4</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607</v>
      </c>
      <c r="BC79" s="1254"/>
      <c r="BD79" s="1254"/>
      <c r="BE79" s="1254"/>
      <c r="BF79" s="1254"/>
      <c r="BG79" s="1254"/>
      <c r="BH79" s="1254"/>
      <c r="BI79" s="1254"/>
      <c r="BJ79" s="1254"/>
      <c r="BK79" s="1254"/>
      <c r="BL79" s="1254"/>
      <c r="BM79" s="1254"/>
      <c r="BN79" s="1254"/>
      <c r="BO79" s="1254"/>
      <c r="BP79" s="1255">
        <v>7.8</v>
      </c>
      <c r="BQ79" s="1255"/>
      <c r="BR79" s="1255"/>
      <c r="BS79" s="1255"/>
      <c r="BT79" s="1255"/>
      <c r="BU79" s="1255"/>
      <c r="BV79" s="1255"/>
      <c r="BW79" s="1255"/>
      <c r="BX79" s="1255">
        <v>7.7</v>
      </c>
      <c r="BY79" s="1255"/>
      <c r="BZ79" s="1255"/>
      <c r="CA79" s="1255"/>
      <c r="CB79" s="1255"/>
      <c r="CC79" s="1255"/>
      <c r="CD79" s="1255"/>
      <c r="CE79" s="1255"/>
      <c r="CF79" s="1255">
        <v>7.5</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5lSuZb00bEW6bSkY1CoZkQ7+TSQE1IOWvSd9NuBExFs8FQJUjGAqpMugpZYrQjzKgeibJxTCkvUp9n3sin1jeQ==" saltValue="jL7aP+ghUsQ7OYbktIP5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0golOeM2aKpwz2lyTbt/yMv2rZIuBaUZiVxr5L2kTxhG366ynnDdhxz9R2cLxUwwx9Z1ydjyiiuBm0e2duv9dg==" saltValue="y5raXMHpGh+lcVo/xKrU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4A2py2PoYkyQMnuE40mhu2M5IvGbjIYKR+G46M3aZ75bXDgqQcIMiI2Mu2fq4Q1dCRT3MY8JbAXVYBPkk6iEgA==" saltValue="BXGNGUhIN9LYRYHw7Dvi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55</v>
      </c>
      <c r="E2" s="149"/>
      <c r="F2" s="150" t="s">
        <v>549</v>
      </c>
      <c r="G2" s="151"/>
      <c r="H2" s="152"/>
    </row>
    <row r="3" spans="1:8" x14ac:dyDescent="0.15">
      <c r="A3" s="148" t="s">
        <v>542</v>
      </c>
      <c r="B3" s="153"/>
      <c r="C3" s="154"/>
      <c r="D3" s="155">
        <v>103901</v>
      </c>
      <c r="E3" s="156"/>
      <c r="F3" s="157">
        <v>69185</v>
      </c>
      <c r="G3" s="158"/>
      <c r="H3" s="159"/>
    </row>
    <row r="4" spans="1:8" x14ac:dyDescent="0.15">
      <c r="A4" s="160"/>
      <c r="B4" s="161"/>
      <c r="C4" s="162"/>
      <c r="D4" s="163">
        <v>51757</v>
      </c>
      <c r="E4" s="164"/>
      <c r="F4" s="165">
        <v>38519</v>
      </c>
      <c r="G4" s="166"/>
      <c r="H4" s="167"/>
    </row>
    <row r="5" spans="1:8" x14ac:dyDescent="0.15">
      <c r="A5" s="148" t="s">
        <v>544</v>
      </c>
      <c r="B5" s="153"/>
      <c r="C5" s="154"/>
      <c r="D5" s="155">
        <v>85055</v>
      </c>
      <c r="E5" s="156"/>
      <c r="F5" s="157">
        <v>70166</v>
      </c>
      <c r="G5" s="158"/>
      <c r="H5" s="159"/>
    </row>
    <row r="6" spans="1:8" x14ac:dyDescent="0.15">
      <c r="A6" s="160"/>
      <c r="B6" s="161"/>
      <c r="C6" s="162"/>
      <c r="D6" s="163">
        <v>48625</v>
      </c>
      <c r="E6" s="164"/>
      <c r="F6" s="165">
        <v>36115</v>
      </c>
      <c r="G6" s="166"/>
      <c r="H6" s="167"/>
    </row>
    <row r="7" spans="1:8" x14ac:dyDescent="0.15">
      <c r="A7" s="148" t="s">
        <v>545</v>
      </c>
      <c r="B7" s="153"/>
      <c r="C7" s="154"/>
      <c r="D7" s="155">
        <v>94386</v>
      </c>
      <c r="E7" s="156"/>
      <c r="F7" s="157">
        <v>70329</v>
      </c>
      <c r="G7" s="158"/>
      <c r="H7" s="159"/>
    </row>
    <row r="8" spans="1:8" x14ac:dyDescent="0.15">
      <c r="A8" s="160"/>
      <c r="B8" s="161"/>
      <c r="C8" s="162"/>
      <c r="D8" s="163">
        <v>48886</v>
      </c>
      <c r="E8" s="164"/>
      <c r="F8" s="165">
        <v>39403</v>
      </c>
      <c r="G8" s="166"/>
      <c r="H8" s="167"/>
    </row>
    <row r="9" spans="1:8" x14ac:dyDescent="0.15">
      <c r="A9" s="148" t="s">
        <v>546</v>
      </c>
      <c r="B9" s="153"/>
      <c r="C9" s="154"/>
      <c r="D9" s="155">
        <v>51172</v>
      </c>
      <c r="E9" s="156"/>
      <c r="F9" s="157">
        <v>71871</v>
      </c>
      <c r="G9" s="158"/>
      <c r="H9" s="159"/>
    </row>
    <row r="10" spans="1:8" x14ac:dyDescent="0.15">
      <c r="A10" s="160"/>
      <c r="B10" s="161"/>
      <c r="C10" s="162"/>
      <c r="D10" s="163">
        <v>29988</v>
      </c>
      <c r="E10" s="164"/>
      <c r="F10" s="165">
        <v>38232</v>
      </c>
      <c r="G10" s="166"/>
      <c r="H10" s="167"/>
    </row>
    <row r="11" spans="1:8" x14ac:dyDescent="0.15">
      <c r="A11" s="148" t="s">
        <v>547</v>
      </c>
      <c r="B11" s="153"/>
      <c r="C11" s="154"/>
      <c r="D11" s="155">
        <v>45243</v>
      </c>
      <c r="E11" s="156"/>
      <c r="F11" s="157">
        <v>71807</v>
      </c>
      <c r="G11" s="158"/>
      <c r="H11" s="159"/>
    </row>
    <row r="12" spans="1:8" x14ac:dyDescent="0.15">
      <c r="A12" s="160"/>
      <c r="B12" s="161"/>
      <c r="C12" s="168"/>
      <c r="D12" s="163">
        <v>14833</v>
      </c>
      <c r="E12" s="164"/>
      <c r="F12" s="165">
        <v>37333</v>
      </c>
      <c r="G12" s="166"/>
      <c r="H12" s="167"/>
    </row>
    <row r="13" spans="1:8" x14ac:dyDescent="0.15">
      <c r="A13" s="148"/>
      <c r="B13" s="153"/>
      <c r="C13" s="169"/>
      <c r="D13" s="170">
        <v>75951</v>
      </c>
      <c r="E13" s="171"/>
      <c r="F13" s="172">
        <v>70672</v>
      </c>
      <c r="G13" s="173"/>
      <c r="H13" s="159"/>
    </row>
    <row r="14" spans="1:8" x14ac:dyDescent="0.15">
      <c r="A14" s="160"/>
      <c r="B14" s="161"/>
      <c r="C14" s="162"/>
      <c r="D14" s="163">
        <v>38818</v>
      </c>
      <c r="E14" s="164"/>
      <c r="F14" s="165">
        <v>37920</v>
      </c>
      <c r="G14" s="166"/>
      <c r="H14" s="167"/>
    </row>
    <row r="17" spans="1:11" x14ac:dyDescent="0.15">
      <c r="A17" s="144" t="s">
        <v>56</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57</v>
      </c>
      <c r="B19" s="174">
        <f>ROUND(VALUE(SUBSTITUTE(実質収支比率等に係る経年分析!F$48,"▲","-")),2)</f>
        <v>7.37</v>
      </c>
      <c r="C19" s="174">
        <f>ROUND(VALUE(SUBSTITUTE(実質収支比率等に係る経年分析!G$48,"▲","-")),2)</f>
        <v>8</v>
      </c>
      <c r="D19" s="174">
        <f>ROUND(VALUE(SUBSTITUTE(実質収支比率等に係る経年分析!H$48,"▲","-")),2)</f>
        <v>2.81</v>
      </c>
      <c r="E19" s="174">
        <f>ROUND(VALUE(SUBSTITUTE(実質収支比率等に係る経年分析!I$48,"▲","-")),2)</f>
        <v>4.43</v>
      </c>
      <c r="F19" s="174">
        <f>ROUND(VALUE(SUBSTITUTE(実質収支比率等に係る経年分析!J$48,"▲","-")),2)</f>
        <v>5.81</v>
      </c>
    </row>
    <row r="20" spans="1:11" x14ac:dyDescent="0.15">
      <c r="A20" s="174" t="s">
        <v>58</v>
      </c>
      <c r="B20" s="174">
        <f>ROUND(VALUE(SUBSTITUTE(実質収支比率等に係る経年分析!F$47,"▲","-")),2)</f>
        <v>25.18</v>
      </c>
      <c r="C20" s="174">
        <f>ROUND(VALUE(SUBSTITUTE(実質収支比率等に係る経年分析!G$47,"▲","-")),2)</f>
        <v>15.7</v>
      </c>
      <c r="D20" s="174">
        <f>ROUND(VALUE(SUBSTITUTE(実質収支比率等に係る経年分析!H$47,"▲","-")),2)</f>
        <v>11.59</v>
      </c>
      <c r="E20" s="174">
        <f>ROUND(VALUE(SUBSTITUTE(実質収支比率等に係る経年分析!I$47,"▲","-")),2)</f>
        <v>8.31</v>
      </c>
      <c r="F20" s="174">
        <f>ROUND(VALUE(SUBSTITUTE(実質収支比率等に係る経年分析!J$47,"▲","-")),2)</f>
        <v>8.0299999999999994</v>
      </c>
    </row>
    <row r="21" spans="1:11" x14ac:dyDescent="0.15">
      <c r="A21" s="174" t="s">
        <v>59</v>
      </c>
      <c r="B21" s="174">
        <f>IF(ISNUMBER(VALUE(SUBSTITUTE(実質収支比率等に係る経年分析!F$49,"▲","-"))),ROUND(VALUE(SUBSTITUTE(実質収支比率等に係る経年分析!F$49,"▲","-")),2),NA())</f>
        <v>7.54</v>
      </c>
      <c r="C21" s="174">
        <f>IF(ISNUMBER(VALUE(SUBSTITUTE(実質収支比率等に係る経年分析!G$49,"▲","-"))),ROUND(VALUE(SUBSTITUTE(実質収支比率等に係る経年分析!G$49,"▲","-")),2),NA())</f>
        <v>-8.65</v>
      </c>
      <c r="D21" s="174">
        <f>IF(ISNUMBER(VALUE(SUBSTITUTE(実質収支比率等に係る経年分析!H$49,"▲","-"))),ROUND(VALUE(SUBSTITUTE(実質収支比率等に係る経年分析!H$49,"▲","-")),2),NA())</f>
        <v>-8.4700000000000006</v>
      </c>
      <c r="E21" s="174">
        <f>IF(ISNUMBER(VALUE(SUBSTITUTE(実質収支比率等に係る経年分析!I$49,"▲","-"))),ROUND(VALUE(SUBSTITUTE(実質収支比率等に係る経年分析!I$49,"▲","-")),2),NA())</f>
        <v>-1.06</v>
      </c>
      <c r="F21" s="174">
        <f>IF(ISNUMBER(VALUE(SUBSTITUTE(実質収支比率等に係る経年分析!J$49,"▲","-"))),ROUND(VALUE(SUBSTITUTE(実質収支比率等に係る経年分析!J$49,"▲","-")),2),NA())</f>
        <v>0.77</v>
      </c>
    </row>
    <row r="24" spans="1:11" x14ac:dyDescent="0.15">
      <c r="A24" s="144" t="s">
        <v>60</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61</v>
      </c>
      <c r="C26" s="175" t="s">
        <v>62</v>
      </c>
      <c r="D26" s="175" t="s">
        <v>61</v>
      </c>
      <c r="E26" s="175" t="s">
        <v>62</v>
      </c>
      <c r="F26" s="175" t="s">
        <v>61</v>
      </c>
      <c r="G26" s="175" t="s">
        <v>62</v>
      </c>
      <c r="H26" s="175" t="s">
        <v>61</v>
      </c>
      <c r="I26" s="175" t="s">
        <v>62</v>
      </c>
      <c r="J26" s="175" t="s">
        <v>61</v>
      </c>
      <c r="K26" s="175" t="s">
        <v>62</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1.1399999999999999</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特定地域戸別合併処理浄化槽整備事業特別会計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市営墓地事業特別会計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1.35</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8.1300000000000008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4.55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5.95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12.38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12.5</v>
      </c>
    </row>
    <row r="39" spans="1:16" x14ac:dyDescent="0.15">
      <c r="A39" s="144" t="s">
        <v>63</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15">
      <c r="A42" s="176" t="s">
        <v>66</v>
      </c>
      <c r="B42" s="176"/>
      <c r="C42" s="176"/>
      <c r="D42" s="176">
        <f>'実質公債費比率（分子）の構造'!K$52</f>
        <v>3225</v>
      </c>
      <c r="E42" s="176"/>
      <c r="F42" s="176"/>
      <c r="G42" s="176">
        <f>'実質公債費比率（分子）の構造'!L$52</f>
        <v>3273</v>
      </c>
      <c r="H42" s="176"/>
      <c r="I42" s="176"/>
      <c r="J42" s="176">
        <f>'実質公債費比率（分子）の構造'!M$52</f>
        <v>3296</v>
      </c>
      <c r="K42" s="176"/>
      <c r="L42" s="176"/>
      <c r="M42" s="176">
        <f>'実質公債費比率（分子）の構造'!N$52</f>
        <v>3325</v>
      </c>
      <c r="N42" s="176"/>
      <c r="O42" s="176"/>
      <c r="P42" s="176">
        <f>'実質公債費比率（分子）の構造'!O$52</f>
        <v>3430</v>
      </c>
    </row>
    <row r="43" spans="1:16" x14ac:dyDescent="0.15">
      <c r="A43" s="176" t="s">
        <v>17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15">
      <c r="A44" s="176" t="s">
        <v>67</v>
      </c>
      <c r="B44" s="176">
        <f>'実質公債費比率（分子）の構造'!K$50</f>
        <v>11</v>
      </c>
      <c r="C44" s="176"/>
      <c r="D44" s="176"/>
      <c r="E44" s="176">
        <f>'実質公債費比率（分子）の構造'!L$50</f>
        <v>1280</v>
      </c>
      <c r="F44" s="176"/>
      <c r="G44" s="176"/>
      <c r="H44" s="176">
        <f>'実質公債費比率（分子）の構造'!M$50</f>
        <v>9</v>
      </c>
      <c r="I44" s="176"/>
      <c r="J44" s="176"/>
      <c r="K44" s="176">
        <f>'実質公債費比率（分子）の構造'!N$50</f>
        <v>23</v>
      </c>
      <c r="L44" s="176"/>
      <c r="M44" s="176"/>
      <c r="N44" s="176">
        <f>'実質公債費比率（分子）の構造'!O$50</f>
        <v>23</v>
      </c>
      <c r="O44" s="176"/>
      <c r="P44" s="176"/>
    </row>
    <row r="45" spans="1:16" x14ac:dyDescent="0.15">
      <c r="A45" s="176" t="s">
        <v>68</v>
      </c>
      <c r="B45" s="176">
        <f>'実質公債費比率（分子）の構造'!K$49</f>
        <v>214</v>
      </c>
      <c r="C45" s="176"/>
      <c r="D45" s="176"/>
      <c r="E45" s="176">
        <f>'実質公債費比率（分子）の構造'!L$49</f>
        <v>205</v>
      </c>
      <c r="F45" s="176"/>
      <c r="G45" s="176"/>
      <c r="H45" s="176">
        <f>'実質公債費比率（分子）の構造'!M$49</f>
        <v>222</v>
      </c>
      <c r="I45" s="176"/>
      <c r="J45" s="176"/>
      <c r="K45" s="176">
        <f>'実質公債費比率（分子）の構造'!N$49</f>
        <v>220</v>
      </c>
      <c r="L45" s="176"/>
      <c r="M45" s="176"/>
      <c r="N45" s="176">
        <f>'実質公債費比率（分子）の構造'!O$49</f>
        <v>277</v>
      </c>
      <c r="O45" s="176"/>
      <c r="P45" s="176"/>
    </row>
    <row r="46" spans="1:16" x14ac:dyDescent="0.15">
      <c r="A46" s="176" t="s">
        <v>69</v>
      </c>
      <c r="B46" s="176">
        <f>'実質公債費比率（分子）の構造'!K$48</f>
        <v>962</v>
      </c>
      <c r="C46" s="176"/>
      <c r="D46" s="176"/>
      <c r="E46" s="176">
        <f>'実質公債費比率（分子）の構造'!L$48</f>
        <v>1056</v>
      </c>
      <c r="F46" s="176"/>
      <c r="G46" s="176"/>
      <c r="H46" s="176">
        <f>'実質公債費比率（分子）の構造'!M$48</f>
        <v>881</v>
      </c>
      <c r="I46" s="176"/>
      <c r="J46" s="176"/>
      <c r="K46" s="176">
        <f>'実質公債費比率（分子）の構造'!N$48</f>
        <v>864</v>
      </c>
      <c r="L46" s="176"/>
      <c r="M46" s="176"/>
      <c r="N46" s="176">
        <f>'実質公債費比率（分子）の構造'!O$48</f>
        <v>743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2923</v>
      </c>
      <c r="C49" s="176"/>
      <c r="D49" s="176"/>
      <c r="E49" s="176">
        <f>'実質公債費比率（分子）の構造'!L$45</f>
        <v>3053</v>
      </c>
      <c r="F49" s="176"/>
      <c r="G49" s="176"/>
      <c r="H49" s="176">
        <f>'実質公債費比率（分子）の構造'!M$45</f>
        <v>3082</v>
      </c>
      <c r="I49" s="176"/>
      <c r="J49" s="176"/>
      <c r="K49" s="176">
        <f>'実質公債費比率（分子）の構造'!N$45</f>
        <v>3128</v>
      </c>
      <c r="L49" s="176"/>
      <c r="M49" s="176"/>
      <c r="N49" s="176">
        <f>'実質公債費比率（分子）の構造'!O$45</f>
        <v>3221</v>
      </c>
      <c r="O49" s="176"/>
      <c r="P49" s="176"/>
    </row>
    <row r="50" spans="1:16" x14ac:dyDescent="0.15">
      <c r="A50" s="176" t="s">
        <v>73</v>
      </c>
      <c r="B50" s="176" t="e">
        <f>NA()</f>
        <v>#N/A</v>
      </c>
      <c r="C50" s="176">
        <f>IF(ISNUMBER('実質公債費比率（分子）の構造'!K$53),'実質公債費比率（分子）の構造'!K$53,NA())</f>
        <v>885</v>
      </c>
      <c r="D50" s="176" t="e">
        <f>NA()</f>
        <v>#N/A</v>
      </c>
      <c r="E50" s="176" t="e">
        <f>NA()</f>
        <v>#N/A</v>
      </c>
      <c r="F50" s="176">
        <f>IF(ISNUMBER('実質公債費比率（分子）の構造'!L$53),'実質公債費比率（分子）の構造'!L$53,NA())</f>
        <v>2321</v>
      </c>
      <c r="G50" s="176" t="e">
        <f>NA()</f>
        <v>#N/A</v>
      </c>
      <c r="H50" s="176" t="e">
        <f>NA()</f>
        <v>#N/A</v>
      </c>
      <c r="I50" s="176">
        <f>IF(ISNUMBER('実質公債費比率（分子）の構造'!M$53),'実質公債費比率（分子）の構造'!M$53,NA())</f>
        <v>898</v>
      </c>
      <c r="J50" s="176" t="e">
        <f>NA()</f>
        <v>#N/A</v>
      </c>
      <c r="K50" s="176" t="e">
        <f>NA()</f>
        <v>#N/A</v>
      </c>
      <c r="L50" s="176">
        <f>IF(ISNUMBER('実質公債費比率（分子）の構造'!N$53),'実質公債費比率（分子）の構造'!N$53,NA())</f>
        <v>910</v>
      </c>
      <c r="M50" s="176" t="e">
        <f>NA()</f>
        <v>#N/A</v>
      </c>
      <c r="N50" s="176" t="e">
        <f>NA()</f>
        <v>#N/A</v>
      </c>
      <c r="O50" s="176">
        <f>IF(ISNUMBER('実質公債費比率（分子）の構造'!O$53),'実質公債費比率（分子）の構造'!O$53,NA())</f>
        <v>834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44</v>
      </c>
      <c r="B56" s="175"/>
      <c r="C56" s="175"/>
      <c r="D56" s="175">
        <f>'将来負担比率（分子）の構造'!I$52</f>
        <v>38149</v>
      </c>
      <c r="E56" s="175"/>
      <c r="F56" s="175"/>
      <c r="G56" s="175">
        <f>'将来負担比率（分子）の構造'!J$52</f>
        <v>38198</v>
      </c>
      <c r="H56" s="175"/>
      <c r="I56" s="175"/>
      <c r="J56" s="175">
        <f>'将来負担比率（分子）の構造'!K$52</f>
        <v>39759</v>
      </c>
      <c r="K56" s="175"/>
      <c r="L56" s="175"/>
      <c r="M56" s="175">
        <f>'将来負担比率（分子）の構造'!L$52</f>
        <v>39124</v>
      </c>
      <c r="N56" s="175"/>
      <c r="O56" s="175"/>
      <c r="P56" s="175">
        <f>'将来負担比率（分子）の構造'!M$52</f>
        <v>37871</v>
      </c>
    </row>
    <row r="57" spans="1:16" x14ac:dyDescent="0.15">
      <c r="A57" s="175" t="s">
        <v>43</v>
      </c>
      <c r="B57" s="175"/>
      <c r="C57" s="175"/>
      <c r="D57" s="175">
        <f>'将来負担比率（分子）の構造'!I$51</f>
        <v>5715</v>
      </c>
      <c r="E57" s="175"/>
      <c r="F57" s="175"/>
      <c r="G57" s="175">
        <f>'将来負担比率（分子）の構造'!J$51</f>
        <v>5712</v>
      </c>
      <c r="H57" s="175"/>
      <c r="I57" s="175"/>
      <c r="J57" s="175">
        <f>'将来負担比率（分子）の構造'!K$51</f>
        <v>5763</v>
      </c>
      <c r="K57" s="175"/>
      <c r="L57" s="175"/>
      <c r="M57" s="175">
        <f>'将来負担比率（分子）の構造'!L$51</f>
        <v>5657</v>
      </c>
      <c r="N57" s="175"/>
      <c r="O57" s="175"/>
      <c r="P57" s="175">
        <f>'将来負担比率（分子）の構造'!M$51</f>
        <v>6177</v>
      </c>
    </row>
    <row r="58" spans="1:16" x14ac:dyDescent="0.15">
      <c r="A58" s="175" t="s">
        <v>42</v>
      </c>
      <c r="B58" s="175"/>
      <c r="C58" s="175"/>
      <c r="D58" s="175">
        <f>'将来負担比率（分子）の構造'!I$50</f>
        <v>8955</v>
      </c>
      <c r="E58" s="175"/>
      <c r="F58" s="175"/>
      <c r="G58" s="175">
        <f>'将来負担比率（分子）の構造'!J$50</f>
        <v>5891</v>
      </c>
      <c r="H58" s="175"/>
      <c r="I58" s="175"/>
      <c r="J58" s="175">
        <f>'将来負担比率（分子）の構造'!K$50</f>
        <v>4998</v>
      </c>
      <c r="K58" s="175"/>
      <c r="L58" s="175"/>
      <c r="M58" s="175">
        <f>'将来負担比率（分子）の構造'!L$50</f>
        <v>5073</v>
      </c>
      <c r="N58" s="175"/>
      <c r="O58" s="175"/>
      <c r="P58" s="175">
        <f>'将来負担比率（分子）の構造'!M$50</f>
        <v>4664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4034</v>
      </c>
      <c r="C62" s="175"/>
      <c r="D62" s="175"/>
      <c r="E62" s="175">
        <f>'将来負担比率（分子）の構造'!J$45</f>
        <v>4105</v>
      </c>
      <c r="F62" s="175"/>
      <c r="G62" s="175"/>
      <c r="H62" s="175">
        <f>'将来負担比率（分子）の構造'!K$45</f>
        <v>4164</v>
      </c>
      <c r="I62" s="175"/>
      <c r="J62" s="175"/>
      <c r="K62" s="175">
        <f>'将来負担比率（分子）の構造'!L$45</f>
        <v>4125</v>
      </c>
      <c r="L62" s="175"/>
      <c r="M62" s="175"/>
      <c r="N62" s="175">
        <f>'将来負担比率（分子）の構造'!M$45</f>
        <v>4145</v>
      </c>
      <c r="O62" s="175"/>
      <c r="P62" s="175"/>
    </row>
    <row r="63" spans="1:16" x14ac:dyDescent="0.15">
      <c r="A63" s="175" t="s">
        <v>35</v>
      </c>
      <c r="B63" s="175">
        <f>'将来負担比率（分子）の構造'!I$44</f>
        <v>3549</v>
      </c>
      <c r="C63" s="175"/>
      <c r="D63" s="175"/>
      <c r="E63" s="175">
        <f>'将来負担比率（分子）の構造'!J$44</f>
        <v>3605</v>
      </c>
      <c r="F63" s="175"/>
      <c r="G63" s="175"/>
      <c r="H63" s="175">
        <f>'将来負担比率（分子）の構造'!K$44</f>
        <v>3501</v>
      </c>
      <c r="I63" s="175"/>
      <c r="J63" s="175"/>
      <c r="K63" s="175">
        <f>'将来負担比率（分子）の構造'!L$44</f>
        <v>3415</v>
      </c>
      <c r="L63" s="175"/>
      <c r="M63" s="175"/>
      <c r="N63" s="175">
        <f>'将来負担比率（分子）の構造'!M$44</f>
        <v>4171</v>
      </c>
      <c r="O63" s="175"/>
      <c r="P63" s="175"/>
    </row>
    <row r="64" spans="1:16" x14ac:dyDescent="0.15">
      <c r="A64" s="175" t="s">
        <v>34</v>
      </c>
      <c r="B64" s="175">
        <f>'将来負担比率（分子）の構造'!I$43</f>
        <v>12606</v>
      </c>
      <c r="C64" s="175"/>
      <c r="D64" s="175"/>
      <c r="E64" s="175">
        <f>'将来負担比率（分子）の構造'!J$43</f>
        <v>12299</v>
      </c>
      <c r="F64" s="175"/>
      <c r="G64" s="175"/>
      <c r="H64" s="175">
        <f>'将来負担比率（分子）の構造'!K$43</f>
        <v>11159</v>
      </c>
      <c r="I64" s="175"/>
      <c r="J64" s="175"/>
      <c r="K64" s="175">
        <f>'将来負担比率（分子）の構造'!L$43</f>
        <v>9664</v>
      </c>
      <c r="L64" s="175"/>
      <c r="M64" s="175"/>
      <c r="N64" s="175">
        <f>'将来負担比率（分子）の構造'!M$43</f>
        <v>8067</v>
      </c>
      <c r="O64" s="175"/>
      <c r="P64" s="175"/>
    </row>
    <row r="65" spans="1:16" x14ac:dyDescent="0.15">
      <c r="A65" s="175" t="s">
        <v>33</v>
      </c>
      <c r="B65" s="175">
        <f>'将来負担比率（分子）の構造'!I$42</f>
        <v>1329</v>
      </c>
      <c r="C65" s="175"/>
      <c r="D65" s="175"/>
      <c r="E65" s="175">
        <f>'将来負担比率（分子）の構造'!J$42</f>
        <v>50</v>
      </c>
      <c r="F65" s="175"/>
      <c r="G65" s="175"/>
      <c r="H65" s="175">
        <f>'将来負担比率（分子）の構造'!K$42</f>
        <v>41</v>
      </c>
      <c r="I65" s="175"/>
      <c r="J65" s="175"/>
      <c r="K65" s="175">
        <f>'将来負担比率（分子）の構造'!L$42</f>
        <v>33</v>
      </c>
      <c r="L65" s="175"/>
      <c r="M65" s="175"/>
      <c r="N65" s="175">
        <f>'将来負担比率（分子）の構造'!M$42</f>
        <v>25</v>
      </c>
      <c r="O65" s="175"/>
      <c r="P65" s="175"/>
    </row>
    <row r="66" spans="1:16" x14ac:dyDescent="0.15">
      <c r="A66" s="175" t="s">
        <v>32</v>
      </c>
      <c r="B66" s="175">
        <f>'将来負担比率（分子）の構造'!I$41</f>
        <v>37872</v>
      </c>
      <c r="C66" s="175"/>
      <c r="D66" s="175"/>
      <c r="E66" s="175">
        <f>'将来負担比率（分子）の構造'!J$41</f>
        <v>38638</v>
      </c>
      <c r="F66" s="175"/>
      <c r="G66" s="175"/>
      <c r="H66" s="175">
        <f>'将来負担比率（分子）の構造'!K$41</f>
        <v>41706</v>
      </c>
      <c r="I66" s="175"/>
      <c r="J66" s="175"/>
      <c r="K66" s="175">
        <f>'将来負担比率（分子）の構造'!L$41</f>
        <v>42601</v>
      </c>
      <c r="L66" s="175"/>
      <c r="M66" s="175"/>
      <c r="N66" s="175">
        <f>'将来負担比率（分子）の構造'!M$41</f>
        <v>41650</v>
      </c>
      <c r="O66" s="175"/>
      <c r="P66" s="175"/>
    </row>
    <row r="67" spans="1:16" x14ac:dyDescent="0.15">
      <c r="A67" s="175" t="s">
        <v>77</v>
      </c>
      <c r="B67" s="175" t="e">
        <f>NA()</f>
        <v>#N/A</v>
      </c>
      <c r="C67" s="175">
        <f>IF(ISNUMBER('将来負担比率（分子）の構造'!I$53), IF('将来負担比率（分子）の構造'!I$53 &lt; 0, 0, '将来負担比率（分子）の構造'!I$53), NA())</f>
        <v>6571</v>
      </c>
      <c r="D67" s="175" t="e">
        <f>NA()</f>
        <v>#N/A</v>
      </c>
      <c r="E67" s="175" t="e">
        <f>NA()</f>
        <v>#N/A</v>
      </c>
      <c r="F67" s="175">
        <f>IF(ISNUMBER('将来負担比率（分子）の構造'!J$53), IF('将来負担比率（分子）の構造'!J$53 &lt; 0, 0, '将来負担比率（分子）の構造'!J$53), NA())</f>
        <v>8895</v>
      </c>
      <c r="G67" s="175" t="e">
        <f>NA()</f>
        <v>#N/A</v>
      </c>
      <c r="H67" s="175" t="e">
        <f>NA()</f>
        <v>#N/A</v>
      </c>
      <c r="I67" s="175">
        <f>IF(ISNUMBER('将来負担比率（分子）の構造'!K$53), IF('将来負担比率（分子）の構造'!K$53 &lt; 0, 0, '将来負担比率（分子）の構造'!K$53), NA())</f>
        <v>10051</v>
      </c>
      <c r="J67" s="175" t="e">
        <f>NA()</f>
        <v>#N/A</v>
      </c>
      <c r="K67" s="175" t="e">
        <f>NA()</f>
        <v>#N/A</v>
      </c>
      <c r="L67" s="175">
        <f>IF(ISNUMBER('将来負担比率（分子）の構造'!L$53), IF('将来負担比率（分子）の構造'!L$53 &lt; 0, 0, '将来負担比率（分子）の構造'!L$53), NA())</f>
        <v>9985</v>
      </c>
      <c r="M67" s="175" t="e">
        <f>NA()</f>
        <v>#N/A</v>
      </c>
      <c r="N67" s="175" t="e">
        <f>NA()</f>
        <v>#N/A</v>
      </c>
      <c r="O67" s="175">
        <f>IF(ISNUMBER('将来負担比率（分子）の構造'!M$53), IF('将来負担比率（分子）の構造'!M$53 &lt; 0, 0, '将来負担比率（分子）の構造'!M$53), NA())</f>
        <v>9347</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2247</v>
      </c>
      <c r="C72" s="179">
        <f>基金残高に係る経年分析!G55</f>
        <v>1677</v>
      </c>
      <c r="D72" s="179">
        <f>基金残高に係る経年分析!H55</f>
        <v>1577</v>
      </c>
    </row>
    <row r="73" spans="1:16" x14ac:dyDescent="0.15">
      <c r="A73" s="178" t="s">
        <v>80</v>
      </c>
      <c r="B73" s="179">
        <f>基金残高に係る経年分析!F56</f>
        <v>99</v>
      </c>
      <c r="C73" s="179">
        <f>基金残高に係る経年分析!G56</f>
        <v>405</v>
      </c>
      <c r="D73" s="179">
        <f>基金残高に係る経年分析!H56</f>
        <v>55</v>
      </c>
    </row>
    <row r="74" spans="1:16" x14ac:dyDescent="0.15">
      <c r="A74" s="178" t="s">
        <v>81</v>
      </c>
      <c r="B74" s="179">
        <f>基金残高に係る経年分析!F57</f>
        <v>1174</v>
      </c>
      <c r="C74" s="179">
        <f>基金残高に係る経年分析!G57</f>
        <v>2006</v>
      </c>
      <c r="D74" s="179">
        <f>基金残高に係る経年分析!H57</f>
        <v>2000</v>
      </c>
    </row>
  </sheetData>
  <sheetProtection algorithmName="SHA-512" hashValue="JY1kiWotjsfArDOJt7o55nbgkNChmZ3GuMz8OwmuN3HFa6riyNFPu6/15Im9Dy5weyE1RmeMIs7wL7DPHQg/Rw==" saltValue="QDalG2Beoji1APturLhw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215</v>
      </c>
      <c r="DI1" s="603"/>
      <c r="DJ1" s="603"/>
      <c r="DK1" s="603"/>
      <c r="DL1" s="603"/>
      <c r="DM1" s="603"/>
      <c r="DN1" s="604"/>
      <c r="DO1" s="214"/>
      <c r="DP1" s="602" t="s">
        <v>216</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221</v>
      </c>
      <c r="S4" s="606"/>
      <c r="T4" s="606"/>
      <c r="U4" s="606"/>
      <c r="V4" s="606"/>
      <c r="W4" s="606"/>
      <c r="X4" s="606"/>
      <c r="Y4" s="607"/>
      <c r="Z4" s="605" t="s">
        <v>222</v>
      </c>
      <c r="AA4" s="606"/>
      <c r="AB4" s="606"/>
      <c r="AC4" s="607"/>
      <c r="AD4" s="605" t="s">
        <v>223</v>
      </c>
      <c r="AE4" s="606"/>
      <c r="AF4" s="606"/>
      <c r="AG4" s="606"/>
      <c r="AH4" s="606"/>
      <c r="AI4" s="606"/>
      <c r="AJ4" s="606"/>
      <c r="AK4" s="607"/>
      <c r="AL4" s="605" t="s">
        <v>222</v>
      </c>
      <c r="AM4" s="606"/>
      <c r="AN4" s="606"/>
      <c r="AO4" s="607"/>
      <c r="AP4" s="608" t="s">
        <v>224</v>
      </c>
      <c r="AQ4" s="608"/>
      <c r="AR4" s="608"/>
      <c r="AS4" s="608"/>
      <c r="AT4" s="608"/>
      <c r="AU4" s="608"/>
      <c r="AV4" s="608"/>
      <c r="AW4" s="608"/>
      <c r="AX4" s="608"/>
      <c r="AY4" s="608"/>
      <c r="AZ4" s="608"/>
      <c r="BA4" s="608"/>
      <c r="BB4" s="608"/>
      <c r="BC4" s="608"/>
      <c r="BD4" s="608"/>
      <c r="BE4" s="608"/>
      <c r="BF4" s="608"/>
      <c r="BG4" s="608" t="s">
        <v>225</v>
      </c>
      <c r="BH4" s="608"/>
      <c r="BI4" s="608"/>
      <c r="BJ4" s="608"/>
      <c r="BK4" s="608"/>
      <c r="BL4" s="608"/>
      <c r="BM4" s="608"/>
      <c r="BN4" s="608"/>
      <c r="BO4" s="608" t="s">
        <v>222</v>
      </c>
      <c r="BP4" s="608"/>
      <c r="BQ4" s="608"/>
      <c r="BR4" s="608"/>
      <c r="BS4" s="608" t="s">
        <v>226</v>
      </c>
      <c r="BT4" s="608"/>
      <c r="BU4" s="608"/>
      <c r="BV4" s="608"/>
      <c r="BW4" s="608"/>
      <c r="BX4" s="608"/>
      <c r="BY4" s="608"/>
      <c r="BZ4" s="608"/>
      <c r="CA4" s="608"/>
      <c r="CB4" s="608"/>
      <c r="CD4" s="605" t="s">
        <v>227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228</v>
      </c>
      <c r="C5" s="610"/>
      <c r="D5" s="610"/>
      <c r="E5" s="610"/>
      <c r="F5" s="610"/>
      <c r="G5" s="610"/>
      <c r="H5" s="610"/>
      <c r="I5" s="610"/>
      <c r="J5" s="610"/>
      <c r="K5" s="610"/>
      <c r="L5" s="610"/>
      <c r="M5" s="610"/>
      <c r="N5" s="610"/>
      <c r="O5" s="610"/>
      <c r="P5" s="610"/>
      <c r="Q5" s="611"/>
      <c r="R5" s="612">
        <v>9714490</v>
      </c>
      <c r="S5" s="613"/>
      <c r="T5" s="613"/>
      <c r="U5" s="613"/>
      <c r="V5" s="613"/>
      <c r="W5" s="613"/>
      <c r="X5" s="613"/>
      <c r="Y5" s="614"/>
      <c r="Z5" s="615">
        <v>26.5</v>
      </c>
      <c r="AA5" s="615"/>
      <c r="AB5" s="615"/>
      <c r="AC5" s="615"/>
      <c r="AD5" s="616">
        <v>9198548</v>
      </c>
      <c r="AE5" s="616"/>
      <c r="AF5" s="616"/>
      <c r="AG5" s="616"/>
      <c r="AH5" s="616"/>
      <c r="AI5" s="616"/>
      <c r="AJ5" s="616"/>
      <c r="AK5" s="616"/>
      <c r="AL5" s="617">
        <v>47.3</v>
      </c>
      <c r="AM5" s="618"/>
      <c r="AN5" s="618"/>
      <c r="AO5" s="619"/>
      <c r="AP5" s="609" t="s">
        <v>229</v>
      </c>
      <c r="AQ5" s="610"/>
      <c r="AR5" s="610"/>
      <c r="AS5" s="610"/>
      <c r="AT5" s="610"/>
      <c r="AU5" s="610"/>
      <c r="AV5" s="610"/>
      <c r="AW5" s="610"/>
      <c r="AX5" s="610"/>
      <c r="AY5" s="610"/>
      <c r="AZ5" s="610"/>
      <c r="BA5" s="610"/>
      <c r="BB5" s="610"/>
      <c r="BC5" s="610"/>
      <c r="BD5" s="610"/>
      <c r="BE5" s="610"/>
      <c r="BF5" s="611"/>
      <c r="BG5" s="623">
        <v>9196557</v>
      </c>
      <c r="BH5" s="624"/>
      <c r="BI5" s="624"/>
      <c r="BJ5" s="624"/>
      <c r="BK5" s="624"/>
      <c r="BL5" s="624"/>
      <c r="BM5" s="624"/>
      <c r="BN5" s="625"/>
      <c r="BO5" s="626">
        <v>94.7</v>
      </c>
      <c r="BP5" s="626"/>
      <c r="BQ5" s="626"/>
      <c r="BR5" s="626"/>
      <c r="BS5" s="627" t="s">
        <v>230</v>
      </c>
      <c r="BT5" s="627"/>
      <c r="BU5" s="627"/>
      <c r="BV5" s="627"/>
      <c r="BW5" s="627"/>
      <c r="BX5" s="627"/>
      <c r="BY5" s="627"/>
      <c r="BZ5" s="627"/>
      <c r="CA5" s="627"/>
      <c r="CB5" s="631"/>
      <c r="CD5" s="605" t="s">
        <v>224</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222</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15">
      <c r="B6" s="620" t="s">
        <v>234</v>
      </c>
      <c r="C6" s="621"/>
      <c r="D6" s="621"/>
      <c r="E6" s="621"/>
      <c r="F6" s="621"/>
      <c r="G6" s="621"/>
      <c r="H6" s="621"/>
      <c r="I6" s="621"/>
      <c r="J6" s="621"/>
      <c r="K6" s="621"/>
      <c r="L6" s="621"/>
      <c r="M6" s="621"/>
      <c r="N6" s="621"/>
      <c r="O6" s="621"/>
      <c r="P6" s="621"/>
      <c r="Q6" s="622"/>
      <c r="R6" s="623">
        <v>468864</v>
      </c>
      <c r="S6" s="624"/>
      <c r="T6" s="624"/>
      <c r="U6" s="624"/>
      <c r="V6" s="624"/>
      <c r="W6" s="624"/>
      <c r="X6" s="624"/>
      <c r="Y6" s="625"/>
      <c r="Z6" s="626">
        <v>1.3</v>
      </c>
      <c r="AA6" s="626"/>
      <c r="AB6" s="626"/>
      <c r="AC6" s="626"/>
      <c r="AD6" s="627">
        <v>468864</v>
      </c>
      <c r="AE6" s="627"/>
      <c r="AF6" s="627"/>
      <c r="AG6" s="627"/>
      <c r="AH6" s="627"/>
      <c r="AI6" s="627"/>
      <c r="AJ6" s="627"/>
      <c r="AK6" s="627"/>
      <c r="AL6" s="628">
        <v>2.4</v>
      </c>
      <c r="AM6" s="629"/>
      <c r="AN6" s="629"/>
      <c r="AO6" s="630"/>
      <c r="AP6" s="620" t="s">
        <v>235</v>
      </c>
      <c r="AQ6" s="621"/>
      <c r="AR6" s="621"/>
      <c r="AS6" s="621"/>
      <c r="AT6" s="621"/>
      <c r="AU6" s="621"/>
      <c r="AV6" s="621"/>
      <c r="AW6" s="621"/>
      <c r="AX6" s="621"/>
      <c r="AY6" s="621"/>
      <c r="AZ6" s="621"/>
      <c r="BA6" s="621"/>
      <c r="BB6" s="621"/>
      <c r="BC6" s="621"/>
      <c r="BD6" s="621"/>
      <c r="BE6" s="621"/>
      <c r="BF6" s="622"/>
      <c r="BG6" s="623">
        <v>9196557</v>
      </c>
      <c r="BH6" s="624"/>
      <c r="BI6" s="624"/>
      <c r="BJ6" s="624"/>
      <c r="BK6" s="624"/>
      <c r="BL6" s="624"/>
      <c r="BM6" s="624"/>
      <c r="BN6" s="625"/>
      <c r="BO6" s="626">
        <v>94.7</v>
      </c>
      <c r="BP6" s="626"/>
      <c r="BQ6" s="626"/>
      <c r="BR6" s="626"/>
      <c r="BS6" s="627" t="s">
        <v>230</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267064</v>
      </c>
      <c r="CS6" s="624"/>
      <c r="CT6" s="624"/>
      <c r="CU6" s="624"/>
      <c r="CV6" s="624"/>
      <c r="CW6" s="624"/>
      <c r="CX6" s="624"/>
      <c r="CY6" s="625"/>
      <c r="CZ6" s="617">
        <v>0.8</v>
      </c>
      <c r="DA6" s="618"/>
      <c r="DB6" s="618"/>
      <c r="DC6" s="634"/>
      <c r="DD6" s="632" t="s">
        <v>129</v>
      </c>
      <c r="DE6" s="624"/>
      <c r="DF6" s="624"/>
      <c r="DG6" s="624"/>
      <c r="DH6" s="624"/>
      <c r="DI6" s="624"/>
      <c r="DJ6" s="624"/>
      <c r="DK6" s="624"/>
      <c r="DL6" s="624"/>
      <c r="DM6" s="624"/>
      <c r="DN6" s="624"/>
      <c r="DO6" s="624"/>
      <c r="DP6" s="625"/>
      <c r="DQ6" s="632">
        <v>267064</v>
      </c>
      <c r="DR6" s="624"/>
      <c r="DS6" s="624"/>
      <c r="DT6" s="624"/>
      <c r="DU6" s="624"/>
      <c r="DV6" s="624"/>
      <c r="DW6" s="624"/>
      <c r="DX6" s="624"/>
      <c r="DY6" s="624"/>
      <c r="DZ6" s="624"/>
      <c r="EA6" s="624"/>
      <c r="EB6" s="624"/>
      <c r="EC6" s="633"/>
    </row>
    <row r="7" spans="2:143" ht="11.25" customHeight="1" x14ac:dyDescent="0.15">
      <c r="B7" s="620" t="s">
        <v>237</v>
      </c>
      <c r="C7" s="621"/>
      <c r="D7" s="621"/>
      <c r="E7" s="621"/>
      <c r="F7" s="621"/>
      <c r="G7" s="621"/>
      <c r="H7" s="621"/>
      <c r="I7" s="621"/>
      <c r="J7" s="621"/>
      <c r="K7" s="621"/>
      <c r="L7" s="621"/>
      <c r="M7" s="621"/>
      <c r="N7" s="621"/>
      <c r="O7" s="621"/>
      <c r="P7" s="621"/>
      <c r="Q7" s="622"/>
      <c r="R7" s="623">
        <v>3180</v>
      </c>
      <c r="S7" s="624"/>
      <c r="T7" s="624"/>
      <c r="U7" s="624"/>
      <c r="V7" s="624"/>
      <c r="W7" s="624"/>
      <c r="X7" s="624"/>
      <c r="Y7" s="625"/>
      <c r="Z7" s="626">
        <v>0</v>
      </c>
      <c r="AA7" s="626"/>
      <c r="AB7" s="626"/>
      <c r="AC7" s="626"/>
      <c r="AD7" s="627">
        <v>3180</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3851913</v>
      </c>
      <c r="BH7" s="624"/>
      <c r="BI7" s="624"/>
      <c r="BJ7" s="624"/>
      <c r="BK7" s="624"/>
      <c r="BL7" s="624"/>
      <c r="BM7" s="624"/>
      <c r="BN7" s="625"/>
      <c r="BO7" s="626">
        <v>39.700000000000003</v>
      </c>
      <c r="BP7" s="626"/>
      <c r="BQ7" s="626"/>
      <c r="BR7" s="626"/>
      <c r="BS7" s="627" t="s">
        <v>179</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3639667</v>
      </c>
      <c r="CS7" s="624"/>
      <c r="CT7" s="624"/>
      <c r="CU7" s="624"/>
      <c r="CV7" s="624"/>
      <c r="CW7" s="624"/>
      <c r="CX7" s="624"/>
      <c r="CY7" s="625"/>
      <c r="CZ7" s="626">
        <v>10.3</v>
      </c>
      <c r="DA7" s="626"/>
      <c r="DB7" s="626"/>
      <c r="DC7" s="626"/>
      <c r="DD7" s="632">
        <v>33161</v>
      </c>
      <c r="DE7" s="624"/>
      <c r="DF7" s="624"/>
      <c r="DG7" s="624"/>
      <c r="DH7" s="624"/>
      <c r="DI7" s="624"/>
      <c r="DJ7" s="624"/>
      <c r="DK7" s="624"/>
      <c r="DL7" s="624"/>
      <c r="DM7" s="624"/>
      <c r="DN7" s="624"/>
      <c r="DO7" s="624"/>
      <c r="DP7" s="625"/>
      <c r="DQ7" s="632">
        <v>3123616</v>
      </c>
      <c r="DR7" s="624"/>
      <c r="DS7" s="624"/>
      <c r="DT7" s="624"/>
      <c r="DU7" s="624"/>
      <c r="DV7" s="624"/>
      <c r="DW7" s="624"/>
      <c r="DX7" s="624"/>
      <c r="DY7" s="624"/>
      <c r="DZ7" s="624"/>
      <c r="EA7" s="624"/>
      <c r="EB7" s="624"/>
      <c r="EC7" s="633"/>
    </row>
    <row r="8" spans="2:143" ht="11.25" customHeight="1" x14ac:dyDescent="0.15">
      <c r="B8" s="620" t="s">
        <v>240</v>
      </c>
      <c r="C8" s="621"/>
      <c r="D8" s="621"/>
      <c r="E8" s="621"/>
      <c r="F8" s="621"/>
      <c r="G8" s="621"/>
      <c r="H8" s="621"/>
      <c r="I8" s="621"/>
      <c r="J8" s="621"/>
      <c r="K8" s="621"/>
      <c r="L8" s="621"/>
      <c r="M8" s="621"/>
      <c r="N8" s="621"/>
      <c r="O8" s="621"/>
      <c r="P8" s="621"/>
      <c r="Q8" s="622"/>
      <c r="R8" s="623">
        <v>31364</v>
      </c>
      <c r="S8" s="624"/>
      <c r="T8" s="624"/>
      <c r="U8" s="624"/>
      <c r="V8" s="624"/>
      <c r="W8" s="624"/>
      <c r="X8" s="624"/>
      <c r="Y8" s="625"/>
      <c r="Z8" s="626">
        <v>0.1</v>
      </c>
      <c r="AA8" s="626"/>
      <c r="AB8" s="626"/>
      <c r="AC8" s="626"/>
      <c r="AD8" s="627">
        <v>31364</v>
      </c>
      <c r="AE8" s="627"/>
      <c r="AF8" s="627"/>
      <c r="AG8" s="627"/>
      <c r="AH8" s="627"/>
      <c r="AI8" s="627"/>
      <c r="AJ8" s="627"/>
      <c r="AK8" s="627"/>
      <c r="AL8" s="628">
        <v>0.2</v>
      </c>
      <c r="AM8" s="629"/>
      <c r="AN8" s="629"/>
      <c r="AO8" s="630"/>
      <c r="AP8" s="620" t="s">
        <v>241</v>
      </c>
      <c r="AQ8" s="621"/>
      <c r="AR8" s="621"/>
      <c r="AS8" s="621"/>
      <c r="AT8" s="621"/>
      <c r="AU8" s="621"/>
      <c r="AV8" s="621"/>
      <c r="AW8" s="621"/>
      <c r="AX8" s="621"/>
      <c r="AY8" s="621"/>
      <c r="AZ8" s="621"/>
      <c r="BA8" s="621"/>
      <c r="BB8" s="621"/>
      <c r="BC8" s="621"/>
      <c r="BD8" s="621"/>
      <c r="BE8" s="621"/>
      <c r="BF8" s="622"/>
      <c r="BG8" s="623">
        <v>133791</v>
      </c>
      <c r="BH8" s="624"/>
      <c r="BI8" s="624"/>
      <c r="BJ8" s="624"/>
      <c r="BK8" s="624"/>
      <c r="BL8" s="624"/>
      <c r="BM8" s="624"/>
      <c r="BN8" s="625"/>
      <c r="BO8" s="626">
        <v>1.4</v>
      </c>
      <c r="BP8" s="626"/>
      <c r="BQ8" s="626"/>
      <c r="BR8" s="626"/>
      <c r="BS8" s="627" t="s">
        <v>129</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12959971</v>
      </c>
      <c r="CS8" s="624"/>
      <c r="CT8" s="624"/>
      <c r="CU8" s="624"/>
      <c r="CV8" s="624"/>
      <c r="CW8" s="624"/>
      <c r="CX8" s="624"/>
      <c r="CY8" s="625"/>
      <c r="CZ8" s="626">
        <v>36.6</v>
      </c>
      <c r="DA8" s="626"/>
      <c r="DB8" s="626"/>
      <c r="DC8" s="626"/>
      <c r="DD8" s="632">
        <v>363235</v>
      </c>
      <c r="DE8" s="624"/>
      <c r="DF8" s="624"/>
      <c r="DG8" s="624"/>
      <c r="DH8" s="624"/>
      <c r="DI8" s="624"/>
      <c r="DJ8" s="624"/>
      <c r="DK8" s="624"/>
      <c r="DL8" s="624"/>
      <c r="DM8" s="624"/>
      <c r="DN8" s="624"/>
      <c r="DO8" s="624"/>
      <c r="DP8" s="625"/>
      <c r="DQ8" s="632">
        <v>5997266</v>
      </c>
      <c r="DR8" s="624"/>
      <c r="DS8" s="624"/>
      <c r="DT8" s="624"/>
      <c r="DU8" s="624"/>
      <c r="DV8" s="624"/>
      <c r="DW8" s="624"/>
      <c r="DX8" s="624"/>
      <c r="DY8" s="624"/>
      <c r="DZ8" s="624"/>
      <c r="EA8" s="624"/>
      <c r="EB8" s="624"/>
      <c r="EC8" s="633"/>
    </row>
    <row r="9" spans="2:143" ht="11.25" customHeight="1" x14ac:dyDescent="0.15">
      <c r="B9" s="620" t="s">
        <v>243</v>
      </c>
      <c r="C9" s="621"/>
      <c r="D9" s="621"/>
      <c r="E9" s="621"/>
      <c r="F9" s="621"/>
      <c r="G9" s="621"/>
      <c r="H9" s="621"/>
      <c r="I9" s="621"/>
      <c r="J9" s="621"/>
      <c r="K9" s="621"/>
      <c r="L9" s="621"/>
      <c r="M9" s="621"/>
      <c r="N9" s="621"/>
      <c r="O9" s="621"/>
      <c r="P9" s="621"/>
      <c r="Q9" s="622"/>
      <c r="R9" s="623">
        <v>21994</v>
      </c>
      <c r="S9" s="624"/>
      <c r="T9" s="624"/>
      <c r="U9" s="624"/>
      <c r="V9" s="624"/>
      <c r="W9" s="624"/>
      <c r="X9" s="624"/>
      <c r="Y9" s="625"/>
      <c r="Z9" s="626">
        <v>0.1</v>
      </c>
      <c r="AA9" s="626"/>
      <c r="AB9" s="626"/>
      <c r="AC9" s="626"/>
      <c r="AD9" s="627">
        <v>21994</v>
      </c>
      <c r="AE9" s="627"/>
      <c r="AF9" s="627"/>
      <c r="AG9" s="627"/>
      <c r="AH9" s="627"/>
      <c r="AI9" s="627"/>
      <c r="AJ9" s="627"/>
      <c r="AK9" s="627"/>
      <c r="AL9" s="628">
        <v>0.1</v>
      </c>
      <c r="AM9" s="629"/>
      <c r="AN9" s="629"/>
      <c r="AO9" s="630"/>
      <c r="AP9" s="620" t="s">
        <v>244</v>
      </c>
      <c r="AQ9" s="621"/>
      <c r="AR9" s="621"/>
      <c r="AS9" s="621"/>
      <c r="AT9" s="621"/>
      <c r="AU9" s="621"/>
      <c r="AV9" s="621"/>
      <c r="AW9" s="621"/>
      <c r="AX9" s="621"/>
      <c r="AY9" s="621"/>
      <c r="AZ9" s="621"/>
      <c r="BA9" s="621"/>
      <c r="BB9" s="621"/>
      <c r="BC9" s="621"/>
      <c r="BD9" s="621"/>
      <c r="BE9" s="621"/>
      <c r="BF9" s="622"/>
      <c r="BG9" s="623">
        <v>3283908</v>
      </c>
      <c r="BH9" s="624"/>
      <c r="BI9" s="624"/>
      <c r="BJ9" s="624"/>
      <c r="BK9" s="624"/>
      <c r="BL9" s="624"/>
      <c r="BM9" s="624"/>
      <c r="BN9" s="625"/>
      <c r="BO9" s="626">
        <v>33.799999999999997</v>
      </c>
      <c r="BP9" s="626"/>
      <c r="BQ9" s="626"/>
      <c r="BR9" s="626"/>
      <c r="BS9" s="627" t="s">
        <v>230</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3463662</v>
      </c>
      <c r="CS9" s="624"/>
      <c r="CT9" s="624"/>
      <c r="CU9" s="624"/>
      <c r="CV9" s="624"/>
      <c r="CW9" s="624"/>
      <c r="CX9" s="624"/>
      <c r="CY9" s="625"/>
      <c r="CZ9" s="626">
        <v>9.8000000000000007</v>
      </c>
      <c r="DA9" s="626"/>
      <c r="DB9" s="626"/>
      <c r="DC9" s="626"/>
      <c r="DD9" s="632">
        <v>67358</v>
      </c>
      <c r="DE9" s="624"/>
      <c r="DF9" s="624"/>
      <c r="DG9" s="624"/>
      <c r="DH9" s="624"/>
      <c r="DI9" s="624"/>
      <c r="DJ9" s="624"/>
      <c r="DK9" s="624"/>
      <c r="DL9" s="624"/>
      <c r="DM9" s="624"/>
      <c r="DN9" s="624"/>
      <c r="DO9" s="624"/>
      <c r="DP9" s="625"/>
      <c r="DQ9" s="632">
        <v>2636487</v>
      </c>
      <c r="DR9" s="624"/>
      <c r="DS9" s="624"/>
      <c r="DT9" s="624"/>
      <c r="DU9" s="624"/>
      <c r="DV9" s="624"/>
      <c r="DW9" s="624"/>
      <c r="DX9" s="624"/>
      <c r="DY9" s="624"/>
      <c r="DZ9" s="624"/>
      <c r="EA9" s="624"/>
      <c r="EB9" s="624"/>
      <c r="EC9" s="633"/>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179</v>
      </c>
      <c r="S10" s="624"/>
      <c r="T10" s="624"/>
      <c r="U10" s="624"/>
      <c r="V10" s="624"/>
      <c r="W10" s="624"/>
      <c r="X10" s="624"/>
      <c r="Y10" s="625"/>
      <c r="Z10" s="626" t="s">
        <v>179</v>
      </c>
      <c r="AA10" s="626"/>
      <c r="AB10" s="626"/>
      <c r="AC10" s="626"/>
      <c r="AD10" s="627" t="s">
        <v>230</v>
      </c>
      <c r="AE10" s="627"/>
      <c r="AF10" s="627"/>
      <c r="AG10" s="627"/>
      <c r="AH10" s="627"/>
      <c r="AI10" s="627"/>
      <c r="AJ10" s="627"/>
      <c r="AK10" s="627"/>
      <c r="AL10" s="628" t="s">
        <v>129</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206983</v>
      </c>
      <c r="BH10" s="624"/>
      <c r="BI10" s="624"/>
      <c r="BJ10" s="624"/>
      <c r="BK10" s="624"/>
      <c r="BL10" s="624"/>
      <c r="BM10" s="624"/>
      <c r="BN10" s="625"/>
      <c r="BO10" s="626">
        <v>2.1</v>
      </c>
      <c r="BP10" s="626"/>
      <c r="BQ10" s="626"/>
      <c r="BR10" s="626"/>
      <c r="BS10" s="627" t="s">
        <v>230</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v>25334</v>
      </c>
      <c r="CS10" s="624"/>
      <c r="CT10" s="624"/>
      <c r="CU10" s="624"/>
      <c r="CV10" s="624"/>
      <c r="CW10" s="624"/>
      <c r="CX10" s="624"/>
      <c r="CY10" s="625"/>
      <c r="CZ10" s="626">
        <v>0.1</v>
      </c>
      <c r="DA10" s="626"/>
      <c r="DB10" s="626"/>
      <c r="DC10" s="626"/>
      <c r="DD10" s="632" t="s">
        <v>230</v>
      </c>
      <c r="DE10" s="624"/>
      <c r="DF10" s="624"/>
      <c r="DG10" s="624"/>
      <c r="DH10" s="624"/>
      <c r="DI10" s="624"/>
      <c r="DJ10" s="624"/>
      <c r="DK10" s="624"/>
      <c r="DL10" s="624"/>
      <c r="DM10" s="624"/>
      <c r="DN10" s="624"/>
      <c r="DO10" s="624"/>
      <c r="DP10" s="625"/>
      <c r="DQ10" s="632">
        <v>21423</v>
      </c>
      <c r="DR10" s="624"/>
      <c r="DS10" s="624"/>
      <c r="DT10" s="624"/>
      <c r="DU10" s="624"/>
      <c r="DV10" s="624"/>
      <c r="DW10" s="624"/>
      <c r="DX10" s="624"/>
      <c r="DY10" s="624"/>
      <c r="DZ10" s="624"/>
      <c r="EA10" s="624"/>
      <c r="EB10" s="624"/>
      <c r="EC10" s="633"/>
    </row>
    <row r="11" spans="2:143" ht="11.25" customHeight="1" x14ac:dyDescent="0.15">
      <c r="B11" s="620" t="s">
        <v>249</v>
      </c>
      <c r="C11" s="621"/>
      <c r="D11" s="621"/>
      <c r="E11" s="621"/>
      <c r="F11" s="621"/>
      <c r="G11" s="621"/>
      <c r="H11" s="621"/>
      <c r="I11" s="621"/>
      <c r="J11" s="621"/>
      <c r="K11" s="621"/>
      <c r="L11" s="621"/>
      <c r="M11" s="621"/>
      <c r="N11" s="621"/>
      <c r="O11" s="621"/>
      <c r="P11" s="621"/>
      <c r="Q11" s="622"/>
      <c r="R11" s="623">
        <v>1935852</v>
      </c>
      <c r="S11" s="624"/>
      <c r="T11" s="624"/>
      <c r="U11" s="624"/>
      <c r="V11" s="624"/>
      <c r="W11" s="624"/>
      <c r="X11" s="624"/>
      <c r="Y11" s="625"/>
      <c r="Z11" s="628">
        <v>5.3</v>
      </c>
      <c r="AA11" s="629"/>
      <c r="AB11" s="629"/>
      <c r="AC11" s="635"/>
      <c r="AD11" s="632">
        <v>1935852</v>
      </c>
      <c r="AE11" s="624"/>
      <c r="AF11" s="624"/>
      <c r="AG11" s="624"/>
      <c r="AH11" s="624"/>
      <c r="AI11" s="624"/>
      <c r="AJ11" s="624"/>
      <c r="AK11" s="625"/>
      <c r="AL11" s="628">
        <v>9.9</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227231</v>
      </c>
      <c r="BH11" s="624"/>
      <c r="BI11" s="624"/>
      <c r="BJ11" s="624"/>
      <c r="BK11" s="624"/>
      <c r="BL11" s="624"/>
      <c r="BM11" s="624"/>
      <c r="BN11" s="625"/>
      <c r="BO11" s="626">
        <v>2.2999999999999998</v>
      </c>
      <c r="BP11" s="626"/>
      <c r="BQ11" s="626"/>
      <c r="BR11" s="626"/>
      <c r="BS11" s="627" t="s">
        <v>179</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1141254</v>
      </c>
      <c r="CS11" s="624"/>
      <c r="CT11" s="624"/>
      <c r="CU11" s="624"/>
      <c r="CV11" s="624"/>
      <c r="CW11" s="624"/>
      <c r="CX11" s="624"/>
      <c r="CY11" s="625"/>
      <c r="CZ11" s="626">
        <v>3.2</v>
      </c>
      <c r="DA11" s="626"/>
      <c r="DB11" s="626"/>
      <c r="DC11" s="626"/>
      <c r="DD11" s="632">
        <v>306098</v>
      </c>
      <c r="DE11" s="624"/>
      <c r="DF11" s="624"/>
      <c r="DG11" s="624"/>
      <c r="DH11" s="624"/>
      <c r="DI11" s="624"/>
      <c r="DJ11" s="624"/>
      <c r="DK11" s="624"/>
      <c r="DL11" s="624"/>
      <c r="DM11" s="624"/>
      <c r="DN11" s="624"/>
      <c r="DO11" s="624"/>
      <c r="DP11" s="625"/>
      <c r="DQ11" s="632">
        <v>629388</v>
      </c>
      <c r="DR11" s="624"/>
      <c r="DS11" s="624"/>
      <c r="DT11" s="624"/>
      <c r="DU11" s="624"/>
      <c r="DV11" s="624"/>
      <c r="DW11" s="624"/>
      <c r="DX11" s="624"/>
      <c r="DY11" s="624"/>
      <c r="DZ11" s="624"/>
      <c r="EA11" s="624"/>
      <c r="EB11" s="624"/>
      <c r="EC11" s="633"/>
    </row>
    <row r="12" spans="2:143" ht="11.25" customHeight="1" x14ac:dyDescent="0.15">
      <c r="B12" s="620" t="s">
        <v>252</v>
      </c>
      <c r="C12" s="621"/>
      <c r="D12" s="621"/>
      <c r="E12" s="621"/>
      <c r="F12" s="621"/>
      <c r="G12" s="621"/>
      <c r="H12" s="621"/>
      <c r="I12" s="621"/>
      <c r="J12" s="621"/>
      <c r="K12" s="621"/>
      <c r="L12" s="621"/>
      <c r="M12" s="621"/>
      <c r="N12" s="621"/>
      <c r="O12" s="621"/>
      <c r="P12" s="621"/>
      <c r="Q12" s="622"/>
      <c r="R12" s="623">
        <v>32651</v>
      </c>
      <c r="S12" s="624"/>
      <c r="T12" s="624"/>
      <c r="U12" s="624"/>
      <c r="V12" s="624"/>
      <c r="W12" s="624"/>
      <c r="X12" s="624"/>
      <c r="Y12" s="625"/>
      <c r="Z12" s="626">
        <v>0.1</v>
      </c>
      <c r="AA12" s="626"/>
      <c r="AB12" s="626"/>
      <c r="AC12" s="626"/>
      <c r="AD12" s="627">
        <v>32651</v>
      </c>
      <c r="AE12" s="627"/>
      <c r="AF12" s="627"/>
      <c r="AG12" s="627"/>
      <c r="AH12" s="627"/>
      <c r="AI12" s="627"/>
      <c r="AJ12" s="627"/>
      <c r="AK12" s="627"/>
      <c r="AL12" s="628">
        <v>0.2</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4435131</v>
      </c>
      <c r="BH12" s="624"/>
      <c r="BI12" s="624"/>
      <c r="BJ12" s="624"/>
      <c r="BK12" s="624"/>
      <c r="BL12" s="624"/>
      <c r="BM12" s="624"/>
      <c r="BN12" s="625"/>
      <c r="BO12" s="626">
        <v>45.7</v>
      </c>
      <c r="BP12" s="626"/>
      <c r="BQ12" s="626"/>
      <c r="BR12" s="626"/>
      <c r="BS12" s="627" t="s">
        <v>179</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1530012</v>
      </c>
      <c r="CS12" s="624"/>
      <c r="CT12" s="624"/>
      <c r="CU12" s="624"/>
      <c r="CV12" s="624"/>
      <c r="CW12" s="624"/>
      <c r="CX12" s="624"/>
      <c r="CY12" s="625"/>
      <c r="CZ12" s="626">
        <v>4.3</v>
      </c>
      <c r="DA12" s="626"/>
      <c r="DB12" s="626"/>
      <c r="DC12" s="626"/>
      <c r="DD12" s="632">
        <v>3917</v>
      </c>
      <c r="DE12" s="624"/>
      <c r="DF12" s="624"/>
      <c r="DG12" s="624"/>
      <c r="DH12" s="624"/>
      <c r="DI12" s="624"/>
      <c r="DJ12" s="624"/>
      <c r="DK12" s="624"/>
      <c r="DL12" s="624"/>
      <c r="DM12" s="624"/>
      <c r="DN12" s="624"/>
      <c r="DO12" s="624"/>
      <c r="DP12" s="625"/>
      <c r="DQ12" s="632">
        <v>1285265</v>
      </c>
      <c r="DR12" s="624"/>
      <c r="DS12" s="624"/>
      <c r="DT12" s="624"/>
      <c r="DU12" s="624"/>
      <c r="DV12" s="624"/>
      <c r="DW12" s="624"/>
      <c r="DX12" s="624"/>
      <c r="DY12" s="624"/>
      <c r="DZ12" s="624"/>
      <c r="EA12" s="624"/>
      <c r="EB12" s="624"/>
      <c r="EC12" s="633"/>
    </row>
    <row r="13" spans="2:143" ht="11.25" customHeight="1" x14ac:dyDescent="0.15">
      <c r="B13" s="620" t="s">
        <v>255</v>
      </c>
      <c r="C13" s="621"/>
      <c r="D13" s="621"/>
      <c r="E13" s="621"/>
      <c r="F13" s="621"/>
      <c r="G13" s="621"/>
      <c r="H13" s="621"/>
      <c r="I13" s="621"/>
      <c r="J13" s="621"/>
      <c r="K13" s="621"/>
      <c r="L13" s="621"/>
      <c r="M13" s="621"/>
      <c r="N13" s="621"/>
      <c r="O13" s="621"/>
      <c r="P13" s="621"/>
      <c r="Q13" s="622"/>
      <c r="R13" s="623" t="s">
        <v>179</v>
      </c>
      <c r="S13" s="624"/>
      <c r="T13" s="624"/>
      <c r="U13" s="624"/>
      <c r="V13" s="624"/>
      <c r="W13" s="624"/>
      <c r="X13" s="624"/>
      <c r="Y13" s="625"/>
      <c r="Z13" s="626" t="s">
        <v>179</v>
      </c>
      <c r="AA13" s="626"/>
      <c r="AB13" s="626"/>
      <c r="AC13" s="626"/>
      <c r="AD13" s="627" t="s">
        <v>230</v>
      </c>
      <c r="AE13" s="627"/>
      <c r="AF13" s="627"/>
      <c r="AG13" s="627"/>
      <c r="AH13" s="627"/>
      <c r="AI13" s="627"/>
      <c r="AJ13" s="627"/>
      <c r="AK13" s="627"/>
      <c r="AL13" s="628" t="s">
        <v>230</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4410458</v>
      </c>
      <c r="BH13" s="624"/>
      <c r="BI13" s="624"/>
      <c r="BJ13" s="624"/>
      <c r="BK13" s="624"/>
      <c r="BL13" s="624"/>
      <c r="BM13" s="624"/>
      <c r="BN13" s="625"/>
      <c r="BO13" s="626">
        <v>45.4</v>
      </c>
      <c r="BP13" s="626"/>
      <c r="BQ13" s="626"/>
      <c r="BR13" s="626"/>
      <c r="BS13" s="627" t="s">
        <v>230</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3520387</v>
      </c>
      <c r="CS13" s="624"/>
      <c r="CT13" s="624"/>
      <c r="CU13" s="624"/>
      <c r="CV13" s="624"/>
      <c r="CW13" s="624"/>
      <c r="CX13" s="624"/>
      <c r="CY13" s="625"/>
      <c r="CZ13" s="626">
        <v>9.9</v>
      </c>
      <c r="DA13" s="626"/>
      <c r="DB13" s="626"/>
      <c r="DC13" s="626"/>
      <c r="DD13" s="632">
        <v>1902801</v>
      </c>
      <c r="DE13" s="624"/>
      <c r="DF13" s="624"/>
      <c r="DG13" s="624"/>
      <c r="DH13" s="624"/>
      <c r="DI13" s="624"/>
      <c r="DJ13" s="624"/>
      <c r="DK13" s="624"/>
      <c r="DL13" s="624"/>
      <c r="DM13" s="624"/>
      <c r="DN13" s="624"/>
      <c r="DO13" s="624"/>
      <c r="DP13" s="625"/>
      <c r="DQ13" s="632">
        <v>1812312</v>
      </c>
      <c r="DR13" s="624"/>
      <c r="DS13" s="624"/>
      <c r="DT13" s="624"/>
      <c r="DU13" s="624"/>
      <c r="DV13" s="624"/>
      <c r="DW13" s="624"/>
      <c r="DX13" s="624"/>
      <c r="DY13" s="624"/>
      <c r="DZ13" s="624"/>
      <c r="EA13" s="624"/>
      <c r="EB13" s="624"/>
      <c r="EC13" s="633"/>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179</v>
      </c>
      <c r="S14" s="624"/>
      <c r="T14" s="624"/>
      <c r="U14" s="624"/>
      <c r="V14" s="624"/>
      <c r="W14" s="624"/>
      <c r="X14" s="624"/>
      <c r="Y14" s="625"/>
      <c r="Z14" s="626" t="s">
        <v>129</v>
      </c>
      <c r="AA14" s="626"/>
      <c r="AB14" s="626"/>
      <c r="AC14" s="626"/>
      <c r="AD14" s="627" t="s">
        <v>230</v>
      </c>
      <c r="AE14" s="627"/>
      <c r="AF14" s="627"/>
      <c r="AG14" s="627"/>
      <c r="AH14" s="627"/>
      <c r="AI14" s="627"/>
      <c r="AJ14" s="627"/>
      <c r="AK14" s="627"/>
      <c r="AL14" s="628" t="s">
        <v>129</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269154</v>
      </c>
      <c r="BH14" s="624"/>
      <c r="BI14" s="624"/>
      <c r="BJ14" s="624"/>
      <c r="BK14" s="624"/>
      <c r="BL14" s="624"/>
      <c r="BM14" s="624"/>
      <c r="BN14" s="625"/>
      <c r="BO14" s="626">
        <v>2.8</v>
      </c>
      <c r="BP14" s="626"/>
      <c r="BQ14" s="626"/>
      <c r="BR14" s="626"/>
      <c r="BS14" s="627" t="s">
        <v>129</v>
      </c>
      <c r="BT14" s="627"/>
      <c r="BU14" s="627"/>
      <c r="BV14" s="627"/>
      <c r="BW14" s="627"/>
      <c r="BX14" s="627"/>
      <c r="BY14" s="627"/>
      <c r="BZ14" s="627"/>
      <c r="CA14" s="627"/>
      <c r="CB14" s="631"/>
      <c r="CD14" s="620" t="s">
        <v>260</v>
      </c>
      <c r="CE14" s="621"/>
      <c r="CF14" s="621"/>
      <c r="CG14" s="621"/>
      <c r="CH14" s="621"/>
      <c r="CI14" s="621"/>
      <c r="CJ14" s="621"/>
      <c r="CK14" s="621"/>
      <c r="CL14" s="621"/>
      <c r="CM14" s="621"/>
      <c r="CN14" s="621"/>
      <c r="CO14" s="621"/>
      <c r="CP14" s="621"/>
      <c r="CQ14" s="622"/>
      <c r="CR14" s="623">
        <v>1213258</v>
      </c>
      <c r="CS14" s="624"/>
      <c r="CT14" s="624"/>
      <c r="CU14" s="624"/>
      <c r="CV14" s="624"/>
      <c r="CW14" s="624"/>
      <c r="CX14" s="624"/>
      <c r="CY14" s="625"/>
      <c r="CZ14" s="626">
        <v>3.4</v>
      </c>
      <c r="DA14" s="626"/>
      <c r="DB14" s="626"/>
      <c r="DC14" s="626"/>
      <c r="DD14" s="632">
        <v>192194</v>
      </c>
      <c r="DE14" s="624"/>
      <c r="DF14" s="624"/>
      <c r="DG14" s="624"/>
      <c r="DH14" s="624"/>
      <c r="DI14" s="624"/>
      <c r="DJ14" s="624"/>
      <c r="DK14" s="624"/>
      <c r="DL14" s="624"/>
      <c r="DM14" s="624"/>
      <c r="DN14" s="624"/>
      <c r="DO14" s="624"/>
      <c r="DP14" s="625"/>
      <c r="DQ14" s="632">
        <v>1039131</v>
      </c>
      <c r="DR14" s="624"/>
      <c r="DS14" s="624"/>
      <c r="DT14" s="624"/>
      <c r="DU14" s="624"/>
      <c r="DV14" s="624"/>
      <c r="DW14" s="624"/>
      <c r="DX14" s="624"/>
      <c r="DY14" s="624"/>
      <c r="DZ14" s="624"/>
      <c r="EA14" s="624"/>
      <c r="EB14" s="624"/>
      <c r="EC14" s="633"/>
    </row>
    <row r="15" spans="2:143" ht="11.25" customHeight="1" x14ac:dyDescent="0.15">
      <c r="B15" s="620" t="s">
        <v>261</v>
      </c>
      <c r="C15" s="621"/>
      <c r="D15" s="621"/>
      <c r="E15" s="621"/>
      <c r="F15" s="621"/>
      <c r="G15" s="621"/>
      <c r="H15" s="621"/>
      <c r="I15" s="621"/>
      <c r="J15" s="621"/>
      <c r="K15" s="621"/>
      <c r="L15" s="621"/>
      <c r="M15" s="621"/>
      <c r="N15" s="621"/>
      <c r="O15" s="621"/>
      <c r="P15" s="621"/>
      <c r="Q15" s="622"/>
      <c r="R15" s="623" t="s">
        <v>129</v>
      </c>
      <c r="S15" s="624"/>
      <c r="T15" s="624"/>
      <c r="U15" s="624"/>
      <c r="V15" s="624"/>
      <c r="W15" s="624"/>
      <c r="X15" s="624"/>
      <c r="Y15" s="625"/>
      <c r="Z15" s="626" t="s">
        <v>129</v>
      </c>
      <c r="AA15" s="626"/>
      <c r="AB15" s="626"/>
      <c r="AC15" s="626"/>
      <c r="AD15" s="627" t="s">
        <v>230</v>
      </c>
      <c r="AE15" s="627"/>
      <c r="AF15" s="627"/>
      <c r="AG15" s="627"/>
      <c r="AH15" s="627"/>
      <c r="AI15" s="627"/>
      <c r="AJ15" s="627"/>
      <c r="AK15" s="627"/>
      <c r="AL15" s="628" t="s">
        <v>230</v>
      </c>
      <c r="AM15" s="629"/>
      <c r="AN15" s="629"/>
      <c r="AO15" s="630"/>
      <c r="AP15" s="620" t="s">
        <v>262</v>
      </c>
      <c r="AQ15" s="621"/>
      <c r="AR15" s="621"/>
      <c r="AS15" s="621"/>
      <c r="AT15" s="621"/>
      <c r="AU15" s="621"/>
      <c r="AV15" s="621"/>
      <c r="AW15" s="621"/>
      <c r="AX15" s="621"/>
      <c r="AY15" s="621"/>
      <c r="AZ15" s="621"/>
      <c r="BA15" s="621"/>
      <c r="BB15" s="621"/>
      <c r="BC15" s="621"/>
      <c r="BD15" s="621"/>
      <c r="BE15" s="621"/>
      <c r="BF15" s="622"/>
      <c r="BG15" s="623">
        <v>640359</v>
      </c>
      <c r="BH15" s="624"/>
      <c r="BI15" s="624"/>
      <c r="BJ15" s="624"/>
      <c r="BK15" s="624"/>
      <c r="BL15" s="624"/>
      <c r="BM15" s="624"/>
      <c r="BN15" s="625"/>
      <c r="BO15" s="626">
        <v>6.6</v>
      </c>
      <c r="BP15" s="626"/>
      <c r="BQ15" s="626"/>
      <c r="BR15" s="626"/>
      <c r="BS15" s="627" t="s">
        <v>129</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3862976</v>
      </c>
      <c r="CS15" s="624"/>
      <c r="CT15" s="624"/>
      <c r="CU15" s="624"/>
      <c r="CV15" s="624"/>
      <c r="CW15" s="624"/>
      <c r="CX15" s="624"/>
      <c r="CY15" s="625"/>
      <c r="CZ15" s="626">
        <v>10.9</v>
      </c>
      <c r="DA15" s="626"/>
      <c r="DB15" s="626"/>
      <c r="DC15" s="626"/>
      <c r="DD15" s="632">
        <v>507902</v>
      </c>
      <c r="DE15" s="624"/>
      <c r="DF15" s="624"/>
      <c r="DG15" s="624"/>
      <c r="DH15" s="624"/>
      <c r="DI15" s="624"/>
      <c r="DJ15" s="624"/>
      <c r="DK15" s="624"/>
      <c r="DL15" s="624"/>
      <c r="DM15" s="624"/>
      <c r="DN15" s="624"/>
      <c r="DO15" s="624"/>
      <c r="DP15" s="625"/>
      <c r="DQ15" s="632">
        <v>3132107</v>
      </c>
      <c r="DR15" s="624"/>
      <c r="DS15" s="624"/>
      <c r="DT15" s="624"/>
      <c r="DU15" s="624"/>
      <c r="DV15" s="624"/>
      <c r="DW15" s="624"/>
      <c r="DX15" s="624"/>
      <c r="DY15" s="624"/>
      <c r="DZ15" s="624"/>
      <c r="EA15" s="624"/>
      <c r="EB15" s="624"/>
      <c r="EC15" s="633"/>
    </row>
    <row r="16" spans="2:143" ht="11.25" customHeight="1" x14ac:dyDescent="0.15">
      <c r="B16" s="620" t="s">
        <v>264</v>
      </c>
      <c r="C16" s="621"/>
      <c r="D16" s="621"/>
      <c r="E16" s="621"/>
      <c r="F16" s="621"/>
      <c r="G16" s="621"/>
      <c r="H16" s="621"/>
      <c r="I16" s="621"/>
      <c r="J16" s="621"/>
      <c r="K16" s="621"/>
      <c r="L16" s="621"/>
      <c r="M16" s="621"/>
      <c r="N16" s="621"/>
      <c r="O16" s="621"/>
      <c r="P16" s="621"/>
      <c r="Q16" s="622"/>
      <c r="R16" s="623">
        <v>30887</v>
      </c>
      <c r="S16" s="624"/>
      <c r="T16" s="624"/>
      <c r="U16" s="624"/>
      <c r="V16" s="624"/>
      <c r="W16" s="624"/>
      <c r="X16" s="624"/>
      <c r="Y16" s="625"/>
      <c r="Z16" s="626">
        <v>0.1</v>
      </c>
      <c r="AA16" s="626"/>
      <c r="AB16" s="626"/>
      <c r="AC16" s="626"/>
      <c r="AD16" s="627">
        <v>30887</v>
      </c>
      <c r="AE16" s="627"/>
      <c r="AF16" s="627"/>
      <c r="AG16" s="627"/>
      <c r="AH16" s="627"/>
      <c r="AI16" s="627"/>
      <c r="AJ16" s="627"/>
      <c r="AK16" s="627"/>
      <c r="AL16" s="628">
        <v>0.2</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230</v>
      </c>
      <c r="BH16" s="624"/>
      <c r="BI16" s="624"/>
      <c r="BJ16" s="624"/>
      <c r="BK16" s="624"/>
      <c r="BL16" s="624"/>
      <c r="BM16" s="624"/>
      <c r="BN16" s="625"/>
      <c r="BO16" s="626" t="s">
        <v>129</v>
      </c>
      <c r="BP16" s="626"/>
      <c r="BQ16" s="626"/>
      <c r="BR16" s="626"/>
      <c r="BS16" s="627" t="s">
        <v>230</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v>535493</v>
      </c>
      <c r="CS16" s="624"/>
      <c r="CT16" s="624"/>
      <c r="CU16" s="624"/>
      <c r="CV16" s="624"/>
      <c r="CW16" s="624"/>
      <c r="CX16" s="624"/>
      <c r="CY16" s="625"/>
      <c r="CZ16" s="626">
        <v>1.5</v>
      </c>
      <c r="DA16" s="626"/>
      <c r="DB16" s="626"/>
      <c r="DC16" s="626"/>
      <c r="DD16" s="632" t="s">
        <v>129</v>
      </c>
      <c r="DE16" s="624"/>
      <c r="DF16" s="624"/>
      <c r="DG16" s="624"/>
      <c r="DH16" s="624"/>
      <c r="DI16" s="624"/>
      <c r="DJ16" s="624"/>
      <c r="DK16" s="624"/>
      <c r="DL16" s="624"/>
      <c r="DM16" s="624"/>
      <c r="DN16" s="624"/>
      <c r="DO16" s="624"/>
      <c r="DP16" s="625"/>
      <c r="DQ16" s="632">
        <v>214470</v>
      </c>
      <c r="DR16" s="624"/>
      <c r="DS16" s="624"/>
      <c r="DT16" s="624"/>
      <c r="DU16" s="624"/>
      <c r="DV16" s="624"/>
      <c r="DW16" s="624"/>
      <c r="DX16" s="624"/>
      <c r="DY16" s="624"/>
      <c r="DZ16" s="624"/>
      <c r="EA16" s="624"/>
      <c r="EB16" s="624"/>
      <c r="EC16" s="633"/>
    </row>
    <row r="17" spans="2:133" ht="11.25" customHeight="1" x14ac:dyDescent="0.15">
      <c r="B17" s="620" t="s">
        <v>267</v>
      </c>
      <c r="C17" s="621"/>
      <c r="D17" s="621"/>
      <c r="E17" s="621"/>
      <c r="F17" s="621"/>
      <c r="G17" s="621"/>
      <c r="H17" s="621"/>
      <c r="I17" s="621"/>
      <c r="J17" s="621"/>
      <c r="K17" s="621"/>
      <c r="L17" s="621"/>
      <c r="M17" s="621"/>
      <c r="N17" s="621"/>
      <c r="O17" s="621"/>
      <c r="P17" s="621"/>
      <c r="Q17" s="622"/>
      <c r="R17" s="623">
        <v>142758</v>
      </c>
      <c r="S17" s="624"/>
      <c r="T17" s="624"/>
      <c r="U17" s="624"/>
      <c r="V17" s="624"/>
      <c r="W17" s="624"/>
      <c r="X17" s="624"/>
      <c r="Y17" s="625"/>
      <c r="Z17" s="626">
        <v>0.4</v>
      </c>
      <c r="AA17" s="626"/>
      <c r="AB17" s="626"/>
      <c r="AC17" s="626"/>
      <c r="AD17" s="627">
        <v>142758</v>
      </c>
      <c r="AE17" s="627"/>
      <c r="AF17" s="627"/>
      <c r="AG17" s="627"/>
      <c r="AH17" s="627"/>
      <c r="AI17" s="627"/>
      <c r="AJ17" s="627"/>
      <c r="AK17" s="627"/>
      <c r="AL17" s="628">
        <v>0.7</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230</v>
      </c>
      <c r="BH17" s="624"/>
      <c r="BI17" s="624"/>
      <c r="BJ17" s="624"/>
      <c r="BK17" s="624"/>
      <c r="BL17" s="624"/>
      <c r="BM17" s="624"/>
      <c r="BN17" s="625"/>
      <c r="BO17" s="626" t="s">
        <v>179</v>
      </c>
      <c r="BP17" s="626"/>
      <c r="BQ17" s="626"/>
      <c r="BR17" s="626"/>
      <c r="BS17" s="627" t="s">
        <v>179</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3293157</v>
      </c>
      <c r="CS17" s="624"/>
      <c r="CT17" s="624"/>
      <c r="CU17" s="624"/>
      <c r="CV17" s="624"/>
      <c r="CW17" s="624"/>
      <c r="CX17" s="624"/>
      <c r="CY17" s="625"/>
      <c r="CZ17" s="626">
        <v>9.3000000000000007</v>
      </c>
      <c r="DA17" s="626"/>
      <c r="DB17" s="626"/>
      <c r="DC17" s="626"/>
      <c r="DD17" s="632" t="s">
        <v>230</v>
      </c>
      <c r="DE17" s="624"/>
      <c r="DF17" s="624"/>
      <c r="DG17" s="624"/>
      <c r="DH17" s="624"/>
      <c r="DI17" s="624"/>
      <c r="DJ17" s="624"/>
      <c r="DK17" s="624"/>
      <c r="DL17" s="624"/>
      <c r="DM17" s="624"/>
      <c r="DN17" s="624"/>
      <c r="DO17" s="624"/>
      <c r="DP17" s="625"/>
      <c r="DQ17" s="632">
        <v>3163176</v>
      </c>
      <c r="DR17" s="624"/>
      <c r="DS17" s="624"/>
      <c r="DT17" s="624"/>
      <c r="DU17" s="624"/>
      <c r="DV17" s="624"/>
      <c r="DW17" s="624"/>
      <c r="DX17" s="624"/>
      <c r="DY17" s="624"/>
      <c r="DZ17" s="624"/>
      <c r="EA17" s="624"/>
      <c r="EB17" s="624"/>
      <c r="EC17" s="633"/>
    </row>
    <row r="18" spans="2:133" ht="11.25" customHeight="1" x14ac:dyDescent="0.15">
      <c r="B18" s="620" t="s">
        <v>270</v>
      </c>
      <c r="C18" s="621"/>
      <c r="D18" s="621"/>
      <c r="E18" s="621"/>
      <c r="F18" s="621"/>
      <c r="G18" s="621"/>
      <c r="H18" s="621"/>
      <c r="I18" s="621"/>
      <c r="J18" s="621"/>
      <c r="K18" s="621"/>
      <c r="L18" s="621"/>
      <c r="M18" s="621"/>
      <c r="N18" s="621"/>
      <c r="O18" s="621"/>
      <c r="P18" s="621"/>
      <c r="Q18" s="622"/>
      <c r="R18" s="623">
        <v>100287</v>
      </c>
      <c r="S18" s="624"/>
      <c r="T18" s="624"/>
      <c r="U18" s="624"/>
      <c r="V18" s="624"/>
      <c r="W18" s="624"/>
      <c r="X18" s="624"/>
      <c r="Y18" s="625"/>
      <c r="Z18" s="626">
        <v>0.3</v>
      </c>
      <c r="AA18" s="626"/>
      <c r="AB18" s="626"/>
      <c r="AC18" s="626"/>
      <c r="AD18" s="627">
        <v>100287</v>
      </c>
      <c r="AE18" s="627"/>
      <c r="AF18" s="627"/>
      <c r="AG18" s="627"/>
      <c r="AH18" s="627"/>
      <c r="AI18" s="627"/>
      <c r="AJ18" s="627"/>
      <c r="AK18" s="627"/>
      <c r="AL18" s="628">
        <v>0.5</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230</v>
      </c>
      <c r="BH18" s="624"/>
      <c r="BI18" s="624"/>
      <c r="BJ18" s="624"/>
      <c r="BK18" s="624"/>
      <c r="BL18" s="624"/>
      <c r="BM18" s="624"/>
      <c r="BN18" s="625"/>
      <c r="BO18" s="626" t="s">
        <v>129</v>
      </c>
      <c r="BP18" s="626"/>
      <c r="BQ18" s="626"/>
      <c r="BR18" s="626"/>
      <c r="BS18" s="627" t="s">
        <v>129</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t="s">
        <v>129</v>
      </c>
      <c r="CS18" s="624"/>
      <c r="CT18" s="624"/>
      <c r="CU18" s="624"/>
      <c r="CV18" s="624"/>
      <c r="CW18" s="624"/>
      <c r="CX18" s="624"/>
      <c r="CY18" s="625"/>
      <c r="CZ18" s="626" t="s">
        <v>179</v>
      </c>
      <c r="DA18" s="626"/>
      <c r="DB18" s="626"/>
      <c r="DC18" s="626"/>
      <c r="DD18" s="632" t="s">
        <v>129</v>
      </c>
      <c r="DE18" s="624"/>
      <c r="DF18" s="624"/>
      <c r="DG18" s="624"/>
      <c r="DH18" s="624"/>
      <c r="DI18" s="624"/>
      <c r="DJ18" s="624"/>
      <c r="DK18" s="624"/>
      <c r="DL18" s="624"/>
      <c r="DM18" s="624"/>
      <c r="DN18" s="624"/>
      <c r="DO18" s="624"/>
      <c r="DP18" s="625"/>
      <c r="DQ18" s="632" t="s">
        <v>129</v>
      </c>
      <c r="DR18" s="624"/>
      <c r="DS18" s="624"/>
      <c r="DT18" s="624"/>
      <c r="DU18" s="624"/>
      <c r="DV18" s="624"/>
      <c r="DW18" s="624"/>
      <c r="DX18" s="624"/>
      <c r="DY18" s="624"/>
      <c r="DZ18" s="624"/>
      <c r="EA18" s="624"/>
      <c r="EB18" s="624"/>
      <c r="EC18" s="633"/>
    </row>
    <row r="19" spans="2:133" ht="11.25" customHeight="1" x14ac:dyDescent="0.15">
      <c r="B19" s="620" t="s">
        <v>273</v>
      </c>
      <c r="C19" s="621"/>
      <c r="D19" s="621"/>
      <c r="E19" s="621"/>
      <c r="F19" s="621"/>
      <c r="G19" s="621"/>
      <c r="H19" s="621"/>
      <c r="I19" s="621"/>
      <c r="J19" s="621"/>
      <c r="K19" s="621"/>
      <c r="L19" s="621"/>
      <c r="M19" s="621"/>
      <c r="N19" s="621"/>
      <c r="O19" s="621"/>
      <c r="P19" s="621"/>
      <c r="Q19" s="622"/>
      <c r="R19" s="623">
        <v>94974</v>
      </c>
      <c r="S19" s="624"/>
      <c r="T19" s="624"/>
      <c r="U19" s="624"/>
      <c r="V19" s="624"/>
      <c r="W19" s="624"/>
      <c r="X19" s="624"/>
      <c r="Y19" s="625"/>
      <c r="Z19" s="626">
        <v>0.3</v>
      </c>
      <c r="AA19" s="626"/>
      <c r="AB19" s="626"/>
      <c r="AC19" s="626"/>
      <c r="AD19" s="627">
        <v>94974</v>
      </c>
      <c r="AE19" s="627"/>
      <c r="AF19" s="627"/>
      <c r="AG19" s="627"/>
      <c r="AH19" s="627"/>
      <c r="AI19" s="627"/>
      <c r="AJ19" s="627"/>
      <c r="AK19" s="627"/>
      <c r="AL19" s="628">
        <v>0.5</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v>517933</v>
      </c>
      <c r="BH19" s="624"/>
      <c r="BI19" s="624"/>
      <c r="BJ19" s="624"/>
      <c r="BK19" s="624"/>
      <c r="BL19" s="624"/>
      <c r="BM19" s="624"/>
      <c r="BN19" s="625"/>
      <c r="BO19" s="626">
        <v>5.3</v>
      </c>
      <c r="BP19" s="626"/>
      <c r="BQ19" s="626"/>
      <c r="BR19" s="626"/>
      <c r="BS19" s="627" t="s">
        <v>179</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230</v>
      </c>
      <c r="CS19" s="624"/>
      <c r="CT19" s="624"/>
      <c r="CU19" s="624"/>
      <c r="CV19" s="624"/>
      <c r="CW19" s="624"/>
      <c r="CX19" s="624"/>
      <c r="CY19" s="625"/>
      <c r="CZ19" s="626" t="s">
        <v>179</v>
      </c>
      <c r="DA19" s="626"/>
      <c r="DB19" s="626"/>
      <c r="DC19" s="626"/>
      <c r="DD19" s="632" t="s">
        <v>129</v>
      </c>
      <c r="DE19" s="624"/>
      <c r="DF19" s="624"/>
      <c r="DG19" s="624"/>
      <c r="DH19" s="624"/>
      <c r="DI19" s="624"/>
      <c r="DJ19" s="624"/>
      <c r="DK19" s="624"/>
      <c r="DL19" s="624"/>
      <c r="DM19" s="624"/>
      <c r="DN19" s="624"/>
      <c r="DO19" s="624"/>
      <c r="DP19" s="625"/>
      <c r="DQ19" s="632" t="s">
        <v>179</v>
      </c>
      <c r="DR19" s="624"/>
      <c r="DS19" s="624"/>
      <c r="DT19" s="624"/>
      <c r="DU19" s="624"/>
      <c r="DV19" s="624"/>
      <c r="DW19" s="624"/>
      <c r="DX19" s="624"/>
      <c r="DY19" s="624"/>
      <c r="DZ19" s="624"/>
      <c r="EA19" s="624"/>
      <c r="EB19" s="624"/>
      <c r="EC19" s="633"/>
    </row>
    <row r="20" spans="2:133" ht="11.25" customHeight="1" x14ac:dyDescent="0.15">
      <c r="B20" s="636" t="s">
        <v>276</v>
      </c>
      <c r="C20" s="637"/>
      <c r="D20" s="637"/>
      <c r="E20" s="637"/>
      <c r="F20" s="637"/>
      <c r="G20" s="637"/>
      <c r="H20" s="637"/>
      <c r="I20" s="637"/>
      <c r="J20" s="637"/>
      <c r="K20" s="637"/>
      <c r="L20" s="637"/>
      <c r="M20" s="637"/>
      <c r="N20" s="637"/>
      <c r="O20" s="637"/>
      <c r="P20" s="637"/>
      <c r="Q20" s="638"/>
      <c r="R20" s="623">
        <v>5313</v>
      </c>
      <c r="S20" s="624"/>
      <c r="T20" s="624"/>
      <c r="U20" s="624"/>
      <c r="V20" s="624"/>
      <c r="W20" s="624"/>
      <c r="X20" s="624"/>
      <c r="Y20" s="625"/>
      <c r="Z20" s="626">
        <v>0</v>
      </c>
      <c r="AA20" s="626"/>
      <c r="AB20" s="626"/>
      <c r="AC20" s="626"/>
      <c r="AD20" s="627">
        <v>5313</v>
      </c>
      <c r="AE20" s="627"/>
      <c r="AF20" s="627"/>
      <c r="AG20" s="627"/>
      <c r="AH20" s="627"/>
      <c r="AI20" s="627"/>
      <c r="AJ20" s="627"/>
      <c r="AK20" s="627"/>
      <c r="AL20" s="628">
        <v>0</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v>517933</v>
      </c>
      <c r="BH20" s="624"/>
      <c r="BI20" s="624"/>
      <c r="BJ20" s="624"/>
      <c r="BK20" s="624"/>
      <c r="BL20" s="624"/>
      <c r="BM20" s="624"/>
      <c r="BN20" s="625"/>
      <c r="BO20" s="626">
        <v>5.3</v>
      </c>
      <c r="BP20" s="626"/>
      <c r="BQ20" s="626"/>
      <c r="BR20" s="626"/>
      <c r="BS20" s="627" t="s">
        <v>179</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35452235</v>
      </c>
      <c r="CS20" s="624"/>
      <c r="CT20" s="624"/>
      <c r="CU20" s="624"/>
      <c r="CV20" s="624"/>
      <c r="CW20" s="624"/>
      <c r="CX20" s="624"/>
      <c r="CY20" s="625"/>
      <c r="CZ20" s="626">
        <v>100</v>
      </c>
      <c r="DA20" s="626"/>
      <c r="DB20" s="626"/>
      <c r="DC20" s="626"/>
      <c r="DD20" s="632">
        <v>3376666</v>
      </c>
      <c r="DE20" s="624"/>
      <c r="DF20" s="624"/>
      <c r="DG20" s="624"/>
      <c r="DH20" s="624"/>
      <c r="DI20" s="624"/>
      <c r="DJ20" s="624"/>
      <c r="DK20" s="624"/>
      <c r="DL20" s="624"/>
      <c r="DM20" s="624"/>
      <c r="DN20" s="624"/>
      <c r="DO20" s="624"/>
      <c r="DP20" s="625"/>
      <c r="DQ20" s="632">
        <v>23321705</v>
      </c>
      <c r="DR20" s="624"/>
      <c r="DS20" s="624"/>
      <c r="DT20" s="624"/>
      <c r="DU20" s="624"/>
      <c r="DV20" s="624"/>
      <c r="DW20" s="624"/>
      <c r="DX20" s="624"/>
      <c r="DY20" s="624"/>
      <c r="DZ20" s="624"/>
      <c r="EA20" s="624"/>
      <c r="EB20" s="624"/>
      <c r="EC20" s="633"/>
    </row>
    <row r="21" spans="2:133" ht="11.25" customHeight="1" x14ac:dyDescent="0.15">
      <c r="B21" s="620" t="s">
        <v>279</v>
      </c>
      <c r="C21" s="621"/>
      <c r="D21" s="621"/>
      <c r="E21" s="621"/>
      <c r="F21" s="621"/>
      <c r="G21" s="621"/>
      <c r="H21" s="621"/>
      <c r="I21" s="621"/>
      <c r="J21" s="621"/>
      <c r="K21" s="621"/>
      <c r="L21" s="621"/>
      <c r="M21" s="621"/>
      <c r="N21" s="621"/>
      <c r="O21" s="621"/>
      <c r="P21" s="621"/>
      <c r="Q21" s="622"/>
      <c r="R21" s="623">
        <v>8655352</v>
      </c>
      <c r="S21" s="624"/>
      <c r="T21" s="624"/>
      <c r="U21" s="624"/>
      <c r="V21" s="624"/>
      <c r="W21" s="624"/>
      <c r="X21" s="624"/>
      <c r="Y21" s="625"/>
      <c r="Z21" s="626">
        <v>23.6</v>
      </c>
      <c r="AA21" s="626"/>
      <c r="AB21" s="626"/>
      <c r="AC21" s="626"/>
      <c r="AD21" s="627">
        <v>7415242</v>
      </c>
      <c r="AE21" s="627"/>
      <c r="AF21" s="627"/>
      <c r="AG21" s="627"/>
      <c r="AH21" s="627"/>
      <c r="AI21" s="627"/>
      <c r="AJ21" s="627"/>
      <c r="AK21" s="627"/>
      <c r="AL21" s="628">
        <v>38.1</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v>1991</v>
      </c>
      <c r="BH21" s="624"/>
      <c r="BI21" s="624"/>
      <c r="BJ21" s="624"/>
      <c r="BK21" s="624"/>
      <c r="BL21" s="624"/>
      <c r="BM21" s="624"/>
      <c r="BN21" s="625"/>
      <c r="BO21" s="626">
        <v>0</v>
      </c>
      <c r="BP21" s="626"/>
      <c r="BQ21" s="626"/>
      <c r="BR21" s="626"/>
      <c r="BS21" s="627" t="s">
        <v>230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281</v>
      </c>
      <c r="C22" s="621"/>
      <c r="D22" s="621"/>
      <c r="E22" s="621"/>
      <c r="F22" s="621"/>
      <c r="G22" s="621"/>
      <c r="H22" s="621"/>
      <c r="I22" s="621"/>
      <c r="J22" s="621"/>
      <c r="K22" s="621"/>
      <c r="L22" s="621"/>
      <c r="M22" s="621"/>
      <c r="N22" s="621"/>
      <c r="O22" s="621"/>
      <c r="P22" s="621"/>
      <c r="Q22" s="622"/>
      <c r="R22" s="623">
        <v>7415242</v>
      </c>
      <c r="S22" s="624"/>
      <c r="T22" s="624"/>
      <c r="U22" s="624"/>
      <c r="V22" s="624"/>
      <c r="W22" s="624"/>
      <c r="X22" s="624"/>
      <c r="Y22" s="625"/>
      <c r="Z22" s="626">
        <v>20.2</v>
      </c>
      <c r="AA22" s="626"/>
      <c r="AB22" s="626"/>
      <c r="AC22" s="626"/>
      <c r="AD22" s="627">
        <v>7415242</v>
      </c>
      <c r="AE22" s="627"/>
      <c r="AF22" s="627"/>
      <c r="AG22" s="627"/>
      <c r="AH22" s="627"/>
      <c r="AI22" s="627"/>
      <c r="AJ22" s="627"/>
      <c r="AK22" s="627"/>
      <c r="AL22" s="628">
        <v>38.1</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t="s">
        <v>129</v>
      </c>
      <c r="BH22" s="624"/>
      <c r="BI22" s="624"/>
      <c r="BJ22" s="624"/>
      <c r="BK22" s="624"/>
      <c r="BL22" s="624"/>
      <c r="BM22" s="624"/>
      <c r="BN22" s="625"/>
      <c r="BO22" s="626" t="s">
        <v>129</v>
      </c>
      <c r="BP22" s="626"/>
      <c r="BQ22" s="626"/>
      <c r="BR22" s="626"/>
      <c r="BS22" s="627" t="s">
        <v>129</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284</v>
      </c>
      <c r="C23" s="621"/>
      <c r="D23" s="621"/>
      <c r="E23" s="621"/>
      <c r="F23" s="621"/>
      <c r="G23" s="621"/>
      <c r="H23" s="621"/>
      <c r="I23" s="621"/>
      <c r="J23" s="621"/>
      <c r="K23" s="621"/>
      <c r="L23" s="621"/>
      <c r="M23" s="621"/>
      <c r="N23" s="621"/>
      <c r="O23" s="621"/>
      <c r="P23" s="621"/>
      <c r="Q23" s="622"/>
      <c r="R23" s="623">
        <v>1023409</v>
      </c>
      <c r="S23" s="624"/>
      <c r="T23" s="624"/>
      <c r="U23" s="624"/>
      <c r="V23" s="624"/>
      <c r="W23" s="624"/>
      <c r="X23" s="624"/>
      <c r="Y23" s="625"/>
      <c r="Z23" s="626">
        <v>2.8</v>
      </c>
      <c r="AA23" s="626"/>
      <c r="AB23" s="626"/>
      <c r="AC23" s="626"/>
      <c r="AD23" s="627" t="s">
        <v>230</v>
      </c>
      <c r="AE23" s="627"/>
      <c r="AF23" s="627"/>
      <c r="AG23" s="627"/>
      <c r="AH23" s="627"/>
      <c r="AI23" s="627"/>
      <c r="AJ23" s="627"/>
      <c r="AK23" s="627"/>
      <c r="AL23" s="628" t="s">
        <v>230</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v>515942</v>
      </c>
      <c r="BH23" s="624"/>
      <c r="BI23" s="624"/>
      <c r="BJ23" s="624"/>
      <c r="BK23" s="624"/>
      <c r="BL23" s="624"/>
      <c r="BM23" s="624"/>
      <c r="BN23" s="625"/>
      <c r="BO23" s="626">
        <v>5.3</v>
      </c>
      <c r="BP23" s="626"/>
      <c r="BQ23" s="626"/>
      <c r="BR23" s="626"/>
      <c r="BS23" s="627" t="s">
        <v>129</v>
      </c>
      <c r="BT23" s="627"/>
      <c r="BU23" s="627"/>
      <c r="BV23" s="627"/>
      <c r="BW23" s="627"/>
      <c r="BX23" s="627"/>
      <c r="BY23" s="627"/>
      <c r="BZ23" s="627"/>
      <c r="CA23" s="627"/>
      <c r="CB23" s="631"/>
      <c r="CD23" s="605" t="s">
        <v>224</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x14ac:dyDescent="0.15">
      <c r="B24" s="620" t="s">
        <v>291</v>
      </c>
      <c r="C24" s="621"/>
      <c r="D24" s="621"/>
      <c r="E24" s="621"/>
      <c r="F24" s="621"/>
      <c r="G24" s="621"/>
      <c r="H24" s="621"/>
      <c r="I24" s="621"/>
      <c r="J24" s="621"/>
      <c r="K24" s="621"/>
      <c r="L24" s="621"/>
      <c r="M24" s="621"/>
      <c r="N24" s="621"/>
      <c r="O24" s="621"/>
      <c r="P24" s="621"/>
      <c r="Q24" s="622"/>
      <c r="R24" s="623">
        <v>216701</v>
      </c>
      <c r="S24" s="624"/>
      <c r="T24" s="624"/>
      <c r="U24" s="624"/>
      <c r="V24" s="624"/>
      <c r="W24" s="624"/>
      <c r="X24" s="624"/>
      <c r="Y24" s="625"/>
      <c r="Z24" s="626">
        <v>0.6</v>
      </c>
      <c r="AA24" s="626"/>
      <c r="AB24" s="626"/>
      <c r="AC24" s="626"/>
      <c r="AD24" s="627" t="s">
        <v>230</v>
      </c>
      <c r="AE24" s="627"/>
      <c r="AF24" s="627"/>
      <c r="AG24" s="627"/>
      <c r="AH24" s="627"/>
      <c r="AI24" s="627"/>
      <c r="AJ24" s="627"/>
      <c r="AK24" s="627"/>
      <c r="AL24" s="628" t="s">
        <v>230</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129</v>
      </c>
      <c r="BH24" s="624"/>
      <c r="BI24" s="624"/>
      <c r="BJ24" s="624"/>
      <c r="BK24" s="624"/>
      <c r="BL24" s="624"/>
      <c r="BM24" s="624"/>
      <c r="BN24" s="625"/>
      <c r="BO24" s="626" t="s">
        <v>129</v>
      </c>
      <c r="BP24" s="626"/>
      <c r="BQ24" s="626"/>
      <c r="BR24" s="626"/>
      <c r="BS24" s="627" t="s">
        <v>129</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16215622</v>
      </c>
      <c r="CS24" s="613"/>
      <c r="CT24" s="613"/>
      <c r="CU24" s="613"/>
      <c r="CV24" s="613"/>
      <c r="CW24" s="613"/>
      <c r="CX24" s="613"/>
      <c r="CY24" s="614"/>
      <c r="CZ24" s="617">
        <v>45.7</v>
      </c>
      <c r="DA24" s="618"/>
      <c r="DB24" s="618"/>
      <c r="DC24" s="634"/>
      <c r="DD24" s="658">
        <v>10404275</v>
      </c>
      <c r="DE24" s="613"/>
      <c r="DF24" s="613"/>
      <c r="DG24" s="613"/>
      <c r="DH24" s="613"/>
      <c r="DI24" s="613"/>
      <c r="DJ24" s="613"/>
      <c r="DK24" s="614"/>
      <c r="DL24" s="658">
        <v>10035487</v>
      </c>
      <c r="DM24" s="613"/>
      <c r="DN24" s="613"/>
      <c r="DO24" s="613"/>
      <c r="DP24" s="613"/>
      <c r="DQ24" s="613"/>
      <c r="DR24" s="613"/>
      <c r="DS24" s="613"/>
      <c r="DT24" s="613"/>
      <c r="DU24" s="613"/>
      <c r="DV24" s="614"/>
      <c r="DW24" s="617">
        <v>50.6</v>
      </c>
      <c r="DX24" s="618"/>
      <c r="DY24" s="618"/>
      <c r="DZ24" s="618"/>
      <c r="EA24" s="618"/>
      <c r="EB24" s="618"/>
      <c r="EC24" s="619"/>
    </row>
    <row r="25" spans="2:133" ht="11.25" customHeight="1" x14ac:dyDescent="0.15">
      <c r="B25" s="620" t="s">
        <v>294</v>
      </c>
      <c r="C25" s="621"/>
      <c r="D25" s="621"/>
      <c r="E25" s="621"/>
      <c r="F25" s="621"/>
      <c r="G25" s="621"/>
      <c r="H25" s="621"/>
      <c r="I25" s="621"/>
      <c r="J25" s="621"/>
      <c r="K25" s="621"/>
      <c r="L25" s="621"/>
      <c r="M25" s="621"/>
      <c r="N25" s="621"/>
      <c r="O25" s="621"/>
      <c r="P25" s="621"/>
      <c r="Q25" s="622"/>
      <c r="R25" s="623">
        <v>21137679</v>
      </c>
      <c r="S25" s="624"/>
      <c r="T25" s="624"/>
      <c r="U25" s="624"/>
      <c r="V25" s="624"/>
      <c r="W25" s="624"/>
      <c r="X25" s="624"/>
      <c r="Y25" s="625"/>
      <c r="Z25" s="626">
        <v>57.6</v>
      </c>
      <c r="AA25" s="626"/>
      <c r="AB25" s="626"/>
      <c r="AC25" s="626"/>
      <c r="AD25" s="627">
        <v>19381627</v>
      </c>
      <c r="AE25" s="627"/>
      <c r="AF25" s="627"/>
      <c r="AG25" s="627"/>
      <c r="AH25" s="627"/>
      <c r="AI25" s="627"/>
      <c r="AJ25" s="627"/>
      <c r="AK25" s="627"/>
      <c r="AL25" s="628">
        <v>99.6</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179</v>
      </c>
      <c r="BH25" s="624"/>
      <c r="BI25" s="624"/>
      <c r="BJ25" s="624"/>
      <c r="BK25" s="624"/>
      <c r="BL25" s="624"/>
      <c r="BM25" s="624"/>
      <c r="BN25" s="625"/>
      <c r="BO25" s="626" t="s">
        <v>230</v>
      </c>
      <c r="BP25" s="626"/>
      <c r="BQ25" s="626"/>
      <c r="BR25" s="626"/>
      <c r="BS25" s="627" t="s">
        <v>230</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5515003</v>
      </c>
      <c r="CS25" s="655"/>
      <c r="CT25" s="655"/>
      <c r="CU25" s="655"/>
      <c r="CV25" s="655"/>
      <c r="CW25" s="655"/>
      <c r="CX25" s="655"/>
      <c r="CY25" s="656"/>
      <c r="CZ25" s="628">
        <v>15.6</v>
      </c>
      <c r="DA25" s="653"/>
      <c r="DB25" s="653"/>
      <c r="DC25" s="657"/>
      <c r="DD25" s="632">
        <v>5209023</v>
      </c>
      <c r="DE25" s="655"/>
      <c r="DF25" s="655"/>
      <c r="DG25" s="655"/>
      <c r="DH25" s="655"/>
      <c r="DI25" s="655"/>
      <c r="DJ25" s="655"/>
      <c r="DK25" s="656"/>
      <c r="DL25" s="632">
        <v>5083357</v>
      </c>
      <c r="DM25" s="655"/>
      <c r="DN25" s="655"/>
      <c r="DO25" s="655"/>
      <c r="DP25" s="655"/>
      <c r="DQ25" s="655"/>
      <c r="DR25" s="655"/>
      <c r="DS25" s="655"/>
      <c r="DT25" s="655"/>
      <c r="DU25" s="655"/>
      <c r="DV25" s="656"/>
      <c r="DW25" s="628">
        <v>25.6</v>
      </c>
      <c r="DX25" s="653"/>
      <c r="DY25" s="653"/>
      <c r="DZ25" s="653"/>
      <c r="EA25" s="653"/>
      <c r="EB25" s="653"/>
      <c r="EC25" s="654"/>
    </row>
    <row r="26" spans="2:133" ht="11.25" customHeight="1" x14ac:dyDescent="0.15">
      <c r="B26" s="620" t="s">
        <v>297</v>
      </c>
      <c r="C26" s="621"/>
      <c r="D26" s="621"/>
      <c r="E26" s="621"/>
      <c r="F26" s="621"/>
      <c r="G26" s="621"/>
      <c r="H26" s="621"/>
      <c r="I26" s="621"/>
      <c r="J26" s="621"/>
      <c r="K26" s="621"/>
      <c r="L26" s="621"/>
      <c r="M26" s="621"/>
      <c r="N26" s="621"/>
      <c r="O26" s="621"/>
      <c r="P26" s="621"/>
      <c r="Q26" s="622"/>
      <c r="R26" s="623">
        <v>8914</v>
      </c>
      <c r="S26" s="624"/>
      <c r="T26" s="624"/>
      <c r="U26" s="624"/>
      <c r="V26" s="624"/>
      <c r="W26" s="624"/>
      <c r="X26" s="624"/>
      <c r="Y26" s="625"/>
      <c r="Z26" s="626">
        <v>0</v>
      </c>
      <c r="AA26" s="626"/>
      <c r="AB26" s="626"/>
      <c r="AC26" s="626"/>
      <c r="AD26" s="627">
        <v>8914</v>
      </c>
      <c r="AE26" s="627"/>
      <c r="AF26" s="627"/>
      <c r="AG26" s="627"/>
      <c r="AH26" s="627"/>
      <c r="AI26" s="627"/>
      <c r="AJ26" s="627"/>
      <c r="AK26" s="627"/>
      <c r="AL26" s="628">
        <v>0</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230</v>
      </c>
      <c r="BH26" s="624"/>
      <c r="BI26" s="624"/>
      <c r="BJ26" s="624"/>
      <c r="BK26" s="624"/>
      <c r="BL26" s="624"/>
      <c r="BM26" s="624"/>
      <c r="BN26" s="625"/>
      <c r="BO26" s="626" t="s">
        <v>179</v>
      </c>
      <c r="BP26" s="626"/>
      <c r="BQ26" s="626"/>
      <c r="BR26" s="626"/>
      <c r="BS26" s="627" t="s">
        <v>129</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3095449</v>
      </c>
      <c r="CS26" s="624"/>
      <c r="CT26" s="624"/>
      <c r="CU26" s="624"/>
      <c r="CV26" s="624"/>
      <c r="CW26" s="624"/>
      <c r="CX26" s="624"/>
      <c r="CY26" s="625"/>
      <c r="CZ26" s="628">
        <v>8.6999999999999993</v>
      </c>
      <c r="DA26" s="653"/>
      <c r="DB26" s="653"/>
      <c r="DC26" s="657"/>
      <c r="DD26" s="632">
        <v>2948247</v>
      </c>
      <c r="DE26" s="624"/>
      <c r="DF26" s="624"/>
      <c r="DG26" s="624"/>
      <c r="DH26" s="624"/>
      <c r="DI26" s="624"/>
      <c r="DJ26" s="624"/>
      <c r="DK26" s="625"/>
      <c r="DL26" s="632" t="s">
        <v>230</v>
      </c>
      <c r="DM26" s="624"/>
      <c r="DN26" s="624"/>
      <c r="DO26" s="624"/>
      <c r="DP26" s="624"/>
      <c r="DQ26" s="624"/>
      <c r="DR26" s="624"/>
      <c r="DS26" s="624"/>
      <c r="DT26" s="624"/>
      <c r="DU26" s="624"/>
      <c r="DV26" s="625"/>
      <c r="DW26" s="628" t="s">
        <v>230</v>
      </c>
      <c r="DX26" s="653"/>
      <c r="DY26" s="653"/>
      <c r="DZ26" s="653"/>
      <c r="EA26" s="653"/>
      <c r="EB26" s="653"/>
      <c r="EC26" s="654"/>
    </row>
    <row r="27" spans="2:133" ht="11.25" customHeight="1" x14ac:dyDescent="0.15">
      <c r="B27" s="620" t="s">
        <v>300</v>
      </c>
      <c r="C27" s="621"/>
      <c r="D27" s="621"/>
      <c r="E27" s="621"/>
      <c r="F27" s="621"/>
      <c r="G27" s="621"/>
      <c r="H27" s="621"/>
      <c r="I27" s="621"/>
      <c r="J27" s="621"/>
      <c r="K27" s="621"/>
      <c r="L27" s="621"/>
      <c r="M27" s="621"/>
      <c r="N27" s="621"/>
      <c r="O27" s="621"/>
      <c r="P27" s="621"/>
      <c r="Q27" s="622"/>
      <c r="R27" s="623">
        <v>51774</v>
      </c>
      <c r="S27" s="624"/>
      <c r="T27" s="624"/>
      <c r="U27" s="624"/>
      <c r="V27" s="624"/>
      <c r="W27" s="624"/>
      <c r="X27" s="624"/>
      <c r="Y27" s="625"/>
      <c r="Z27" s="626">
        <v>0.1</v>
      </c>
      <c r="AA27" s="626"/>
      <c r="AB27" s="626"/>
      <c r="AC27" s="626"/>
      <c r="AD27" s="627" t="s">
        <v>129</v>
      </c>
      <c r="AE27" s="627"/>
      <c r="AF27" s="627"/>
      <c r="AG27" s="627"/>
      <c r="AH27" s="627"/>
      <c r="AI27" s="627"/>
      <c r="AJ27" s="627"/>
      <c r="AK27" s="627"/>
      <c r="AL27" s="628" t="s">
        <v>230</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9714490</v>
      </c>
      <c r="BH27" s="624"/>
      <c r="BI27" s="624"/>
      <c r="BJ27" s="624"/>
      <c r="BK27" s="624"/>
      <c r="BL27" s="624"/>
      <c r="BM27" s="624"/>
      <c r="BN27" s="625"/>
      <c r="BO27" s="626">
        <v>100</v>
      </c>
      <c r="BP27" s="626"/>
      <c r="BQ27" s="626"/>
      <c r="BR27" s="626"/>
      <c r="BS27" s="627" t="s">
        <v>230</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7414337</v>
      </c>
      <c r="CS27" s="655"/>
      <c r="CT27" s="655"/>
      <c r="CU27" s="655"/>
      <c r="CV27" s="655"/>
      <c r="CW27" s="655"/>
      <c r="CX27" s="655"/>
      <c r="CY27" s="656"/>
      <c r="CZ27" s="628">
        <v>20.9</v>
      </c>
      <c r="DA27" s="653"/>
      <c r="DB27" s="653"/>
      <c r="DC27" s="657"/>
      <c r="DD27" s="632">
        <v>2038951</v>
      </c>
      <c r="DE27" s="655"/>
      <c r="DF27" s="655"/>
      <c r="DG27" s="655"/>
      <c r="DH27" s="655"/>
      <c r="DI27" s="655"/>
      <c r="DJ27" s="655"/>
      <c r="DK27" s="656"/>
      <c r="DL27" s="632">
        <v>1858710</v>
      </c>
      <c r="DM27" s="655"/>
      <c r="DN27" s="655"/>
      <c r="DO27" s="655"/>
      <c r="DP27" s="655"/>
      <c r="DQ27" s="655"/>
      <c r="DR27" s="655"/>
      <c r="DS27" s="655"/>
      <c r="DT27" s="655"/>
      <c r="DU27" s="655"/>
      <c r="DV27" s="656"/>
      <c r="DW27" s="628">
        <v>9.4</v>
      </c>
      <c r="DX27" s="653"/>
      <c r="DY27" s="653"/>
      <c r="DZ27" s="653"/>
      <c r="EA27" s="653"/>
      <c r="EB27" s="653"/>
      <c r="EC27" s="654"/>
    </row>
    <row r="28" spans="2:133" ht="11.25" customHeight="1" x14ac:dyDescent="0.15">
      <c r="B28" s="620" t="s">
        <v>303</v>
      </c>
      <c r="C28" s="621"/>
      <c r="D28" s="621"/>
      <c r="E28" s="621"/>
      <c r="F28" s="621"/>
      <c r="G28" s="621"/>
      <c r="H28" s="621"/>
      <c r="I28" s="621"/>
      <c r="J28" s="621"/>
      <c r="K28" s="621"/>
      <c r="L28" s="621"/>
      <c r="M28" s="621"/>
      <c r="N28" s="621"/>
      <c r="O28" s="621"/>
      <c r="P28" s="621"/>
      <c r="Q28" s="622"/>
      <c r="R28" s="623">
        <v>385213</v>
      </c>
      <c r="S28" s="624"/>
      <c r="T28" s="624"/>
      <c r="U28" s="624"/>
      <c r="V28" s="624"/>
      <c r="W28" s="624"/>
      <c r="X28" s="624"/>
      <c r="Y28" s="625"/>
      <c r="Z28" s="626">
        <v>1.1000000000000001</v>
      </c>
      <c r="AA28" s="626"/>
      <c r="AB28" s="626"/>
      <c r="AC28" s="626"/>
      <c r="AD28" s="627">
        <v>21726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3286282</v>
      </c>
      <c r="CS28" s="624"/>
      <c r="CT28" s="624"/>
      <c r="CU28" s="624"/>
      <c r="CV28" s="624"/>
      <c r="CW28" s="624"/>
      <c r="CX28" s="624"/>
      <c r="CY28" s="625"/>
      <c r="CZ28" s="628">
        <v>9.3000000000000007</v>
      </c>
      <c r="DA28" s="653"/>
      <c r="DB28" s="653"/>
      <c r="DC28" s="657"/>
      <c r="DD28" s="632">
        <v>3156301</v>
      </c>
      <c r="DE28" s="624"/>
      <c r="DF28" s="624"/>
      <c r="DG28" s="624"/>
      <c r="DH28" s="624"/>
      <c r="DI28" s="624"/>
      <c r="DJ28" s="624"/>
      <c r="DK28" s="625"/>
      <c r="DL28" s="632">
        <v>3093420</v>
      </c>
      <c r="DM28" s="624"/>
      <c r="DN28" s="624"/>
      <c r="DO28" s="624"/>
      <c r="DP28" s="624"/>
      <c r="DQ28" s="624"/>
      <c r="DR28" s="624"/>
      <c r="DS28" s="624"/>
      <c r="DT28" s="624"/>
      <c r="DU28" s="624"/>
      <c r="DV28" s="625"/>
      <c r="DW28" s="628">
        <v>15.6</v>
      </c>
      <c r="DX28" s="653"/>
      <c r="DY28" s="653"/>
      <c r="DZ28" s="653"/>
      <c r="EA28" s="653"/>
      <c r="EB28" s="653"/>
      <c r="EC28" s="654"/>
    </row>
    <row r="29" spans="2:133" ht="11.25" customHeight="1" x14ac:dyDescent="0.15">
      <c r="B29" s="620" t="s">
        <v>305</v>
      </c>
      <c r="C29" s="621"/>
      <c r="D29" s="621"/>
      <c r="E29" s="621"/>
      <c r="F29" s="621"/>
      <c r="G29" s="621"/>
      <c r="H29" s="621"/>
      <c r="I29" s="621"/>
      <c r="J29" s="621"/>
      <c r="K29" s="621"/>
      <c r="L29" s="621"/>
      <c r="M29" s="621"/>
      <c r="N29" s="621"/>
      <c r="O29" s="621"/>
      <c r="P29" s="621"/>
      <c r="Q29" s="622"/>
      <c r="R29" s="623">
        <v>43815</v>
      </c>
      <c r="S29" s="624"/>
      <c r="T29" s="624"/>
      <c r="U29" s="624"/>
      <c r="V29" s="624"/>
      <c r="W29" s="624"/>
      <c r="X29" s="624"/>
      <c r="Y29" s="625"/>
      <c r="Z29" s="626">
        <v>0.1</v>
      </c>
      <c r="AA29" s="626"/>
      <c r="AB29" s="626"/>
      <c r="AC29" s="626"/>
      <c r="AD29" s="627" t="s">
        <v>179</v>
      </c>
      <c r="AE29" s="627"/>
      <c r="AF29" s="627"/>
      <c r="AG29" s="627"/>
      <c r="AH29" s="627"/>
      <c r="AI29" s="627"/>
      <c r="AJ29" s="627"/>
      <c r="AK29" s="627"/>
      <c r="AL29" s="628" t="s">
        <v>230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306</v>
      </c>
      <c r="CE29" s="660"/>
      <c r="CF29" s="620" t="s">
        <v>307</v>
      </c>
      <c r="CG29" s="621"/>
      <c r="CH29" s="621"/>
      <c r="CI29" s="621"/>
      <c r="CJ29" s="621"/>
      <c r="CK29" s="621"/>
      <c r="CL29" s="621"/>
      <c r="CM29" s="621"/>
      <c r="CN29" s="621"/>
      <c r="CO29" s="621"/>
      <c r="CP29" s="621"/>
      <c r="CQ29" s="622"/>
      <c r="CR29" s="623">
        <v>3286282</v>
      </c>
      <c r="CS29" s="655"/>
      <c r="CT29" s="655"/>
      <c r="CU29" s="655"/>
      <c r="CV29" s="655"/>
      <c r="CW29" s="655"/>
      <c r="CX29" s="655"/>
      <c r="CY29" s="656"/>
      <c r="CZ29" s="628">
        <v>9.3000000000000007</v>
      </c>
      <c r="DA29" s="653"/>
      <c r="DB29" s="653"/>
      <c r="DC29" s="657"/>
      <c r="DD29" s="632">
        <v>3156301</v>
      </c>
      <c r="DE29" s="655"/>
      <c r="DF29" s="655"/>
      <c r="DG29" s="655"/>
      <c r="DH29" s="655"/>
      <c r="DI29" s="655"/>
      <c r="DJ29" s="655"/>
      <c r="DK29" s="656"/>
      <c r="DL29" s="632">
        <v>3093420</v>
      </c>
      <c r="DM29" s="655"/>
      <c r="DN29" s="655"/>
      <c r="DO29" s="655"/>
      <c r="DP29" s="655"/>
      <c r="DQ29" s="655"/>
      <c r="DR29" s="655"/>
      <c r="DS29" s="655"/>
      <c r="DT29" s="655"/>
      <c r="DU29" s="655"/>
      <c r="DV29" s="656"/>
      <c r="DW29" s="628">
        <v>15.6</v>
      </c>
      <c r="DX29" s="653"/>
      <c r="DY29" s="653"/>
      <c r="DZ29" s="653"/>
      <c r="EA29" s="653"/>
      <c r="EB29" s="653"/>
      <c r="EC29" s="654"/>
    </row>
    <row r="30" spans="2:133" ht="11.25" customHeight="1" x14ac:dyDescent="0.15">
      <c r="B30" s="620" t="s">
        <v>308</v>
      </c>
      <c r="C30" s="621"/>
      <c r="D30" s="621"/>
      <c r="E30" s="621"/>
      <c r="F30" s="621"/>
      <c r="G30" s="621"/>
      <c r="H30" s="621"/>
      <c r="I30" s="621"/>
      <c r="J30" s="621"/>
      <c r="K30" s="621"/>
      <c r="L30" s="621"/>
      <c r="M30" s="621"/>
      <c r="N30" s="621"/>
      <c r="O30" s="621"/>
      <c r="P30" s="621"/>
      <c r="Q30" s="622"/>
      <c r="R30" s="623">
        <v>7286770</v>
      </c>
      <c r="S30" s="624"/>
      <c r="T30" s="624"/>
      <c r="U30" s="624"/>
      <c r="V30" s="624"/>
      <c r="W30" s="624"/>
      <c r="X30" s="624"/>
      <c r="Y30" s="625"/>
      <c r="Z30" s="626">
        <v>19.899999999999999</v>
      </c>
      <c r="AA30" s="626"/>
      <c r="AB30" s="626"/>
      <c r="AC30" s="626"/>
      <c r="AD30" s="627" t="s">
        <v>129</v>
      </c>
      <c r="AE30" s="627"/>
      <c r="AF30" s="627"/>
      <c r="AG30" s="627"/>
      <c r="AH30" s="627"/>
      <c r="AI30" s="627"/>
      <c r="AJ30" s="627"/>
      <c r="AK30" s="627"/>
      <c r="AL30" s="628" t="s">
        <v>230</v>
      </c>
      <c r="AM30" s="629"/>
      <c r="AN30" s="629"/>
      <c r="AO30" s="630"/>
      <c r="AP30" s="605" t="s">
        <v>224</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3169803</v>
      </c>
      <c r="CS30" s="624"/>
      <c r="CT30" s="624"/>
      <c r="CU30" s="624"/>
      <c r="CV30" s="624"/>
      <c r="CW30" s="624"/>
      <c r="CX30" s="624"/>
      <c r="CY30" s="625"/>
      <c r="CZ30" s="628">
        <v>8.9</v>
      </c>
      <c r="DA30" s="653"/>
      <c r="DB30" s="653"/>
      <c r="DC30" s="657"/>
      <c r="DD30" s="632">
        <v>3044173</v>
      </c>
      <c r="DE30" s="624"/>
      <c r="DF30" s="624"/>
      <c r="DG30" s="624"/>
      <c r="DH30" s="624"/>
      <c r="DI30" s="624"/>
      <c r="DJ30" s="624"/>
      <c r="DK30" s="625"/>
      <c r="DL30" s="632">
        <v>2981319</v>
      </c>
      <c r="DM30" s="624"/>
      <c r="DN30" s="624"/>
      <c r="DO30" s="624"/>
      <c r="DP30" s="624"/>
      <c r="DQ30" s="624"/>
      <c r="DR30" s="624"/>
      <c r="DS30" s="624"/>
      <c r="DT30" s="624"/>
      <c r="DU30" s="624"/>
      <c r="DV30" s="625"/>
      <c r="DW30" s="628">
        <v>15</v>
      </c>
      <c r="DX30" s="653"/>
      <c r="DY30" s="653"/>
      <c r="DZ30" s="653"/>
      <c r="EA30" s="653"/>
      <c r="EB30" s="653"/>
      <c r="EC30" s="654"/>
    </row>
    <row r="31" spans="2:133" ht="11.25" customHeight="1" x14ac:dyDescent="0.15">
      <c r="B31" s="636" t="s">
        <v>312</v>
      </c>
      <c r="C31" s="637"/>
      <c r="D31" s="637"/>
      <c r="E31" s="637"/>
      <c r="F31" s="637"/>
      <c r="G31" s="637"/>
      <c r="H31" s="637"/>
      <c r="I31" s="637"/>
      <c r="J31" s="637"/>
      <c r="K31" s="637"/>
      <c r="L31" s="637"/>
      <c r="M31" s="637"/>
      <c r="N31" s="637"/>
      <c r="O31" s="637"/>
      <c r="P31" s="637"/>
      <c r="Q31" s="638"/>
      <c r="R31" s="623" t="s">
        <v>179</v>
      </c>
      <c r="S31" s="624"/>
      <c r="T31" s="624"/>
      <c r="U31" s="624"/>
      <c r="V31" s="624"/>
      <c r="W31" s="624"/>
      <c r="X31" s="624"/>
      <c r="Y31" s="625"/>
      <c r="Z31" s="626" t="s">
        <v>230</v>
      </c>
      <c r="AA31" s="626"/>
      <c r="AB31" s="626"/>
      <c r="AC31" s="626"/>
      <c r="AD31" s="627" t="s">
        <v>230</v>
      </c>
      <c r="AE31" s="627"/>
      <c r="AF31" s="627"/>
      <c r="AG31" s="627"/>
      <c r="AH31" s="627"/>
      <c r="AI31" s="627"/>
      <c r="AJ31" s="627"/>
      <c r="AK31" s="627"/>
      <c r="AL31" s="628" t="s">
        <v>230</v>
      </c>
      <c r="AM31" s="629"/>
      <c r="AN31" s="629"/>
      <c r="AO31" s="630"/>
      <c r="AP31" s="669" t="s">
        <v>313</v>
      </c>
      <c r="AQ31" s="670"/>
      <c r="AR31" s="670"/>
      <c r="AS31" s="670"/>
      <c r="AT31" s="675" t="s">
        <v>314</v>
      </c>
      <c r="AU31" s="218"/>
      <c r="AV31" s="218"/>
      <c r="AW31" s="218"/>
      <c r="AX31" s="609" t="s">
        <v>188</v>
      </c>
      <c r="AY31" s="610"/>
      <c r="AZ31" s="610"/>
      <c r="BA31" s="610"/>
      <c r="BB31" s="610"/>
      <c r="BC31" s="610"/>
      <c r="BD31" s="610"/>
      <c r="BE31" s="610"/>
      <c r="BF31" s="611"/>
      <c r="BG31" s="679">
        <v>99.5</v>
      </c>
      <c r="BH31" s="667"/>
      <c r="BI31" s="667"/>
      <c r="BJ31" s="667"/>
      <c r="BK31" s="667"/>
      <c r="BL31" s="667"/>
      <c r="BM31" s="618">
        <v>99</v>
      </c>
      <c r="BN31" s="667"/>
      <c r="BO31" s="667"/>
      <c r="BP31" s="667"/>
      <c r="BQ31" s="668"/>
      <c r="BR31" s="679">
        <v>99.5</v>
      </c>
      <c r="BS31" s="667"/>
      <c r="BT31" s="667"/>
      <c r="BU31" s="667"/>
      <c r="BV31" s="667"/>
      <c r="BW31" s="667"/>
      <c r="BX31" s="618">
        <v>99</v>
      </c>
      <c r="BY31" s="667"/>
      <c r="BZ31" s="667"/>
      <c r="CA31" s="667"/>
      <c r="CB31" s="668"/>
      <c r="CD31" s="661"/>
      <c r="CE31" s="662"/>
      <c r="CF31" s="620" t="s">
        <v>315</v>
      </c>
      <c r="CG31" s="621"/>
      <c r="CH31" s="621"/>
      <c r="CI31" s="621"/>
      <c r="CJ31" s="621"/>
      <c r="CK31" s="621"/>
      <c r="CL31" s="621"/>
      <c r="CM31" s="621"/>
      <c r="CN31" s="621"/>
      <c r="CO31" s="621"/>
      <c r="CP31" s="621"/>
      <c r="CQ31" s="622"/>
      <c r="CR31" s="623">
        <v>116479</v>
      </c>
      <c r="CS31" s="655"/>
      <c r="CT31" s="655"/>
      <c r="CU31" s="655"/>
      <c r="CV31" s="655"/>
      <c r="CW31" s="655"/>
      <c r="CX31" s="655"/>
      <c r="CY31" s="656"/>
      <c r="CZ31" s="628">
        <v>0.3</v>
      </c>
      <c r="DA31" s="653"/>
      <c r="DB31" s="653"/>
      <c r="DC31" s="657"/>
      <c r="DD31" s="632">
        <v>112128</v>
      </c>
      <c r="DE31" s="655"/>
      <c r="DF31" s="655"/>
      <c r="DG31" s="655"/>
      <c r="DH31" s="655"/>
      <c r="DI31" s="655"/>
      <c r="DJ31" s="655"/>
      <c r="DK31" s="656"/>
      <c r="DL31" s="632">
        <v>112101</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316</v>
      </c>
      <c r="C32" s="621"/>
      <c r="D32" s="621"/>
      <c r="E32" s="621"/>
      <c r="F32" s="621"/>
      <c r="G32" s="621"/>
      <c r="H32" s="621"/>
      <c r="I32" s="621"/>
      <c r="J32" s="621"/>
      <c r="K32" s="621"/>
      <c r="L32" s="621"/>
      <c r="M32" s="621"/>
      <c r="N32" s="621"/>
      <c r="O32" s="621"/>
      <c r="P32" s="621"/>
      <c r="Q32" s="622"/>
      <c r="R32" s="623">
        <v>2907641</v>
      </c>
      <c r="S32" s="624"/>
      <c r="T32" s="624"/>
      <c r="U32" s="624"/>
      <c r="V32" s="624"/>
      <c r="W32" s="624"/>
      <c r="X32" s="624"/>
      <c r="Y32" s="625"/>
      <c r="Z32" s="626">
        <v>7.9</v>
      </c>
      <c r="AA32" s="626"/>
      <c r="AB32" s="626"/>
      <c r="AC32" s="626"/>
      <c r="AD32" s="627" t="s">
        <v>129</v>
      </c>
      <c r="AE32" s="627"/>
      <c r="AF32" s="627"/>
      <c r="AG32" s="627"/>
      <c r="AH32" s="627"/>
      <c r="AI32" s="627"/>
      <c r="AJ32" s="627"/>
      <c r="AK32" s="627"/>
      <c r="AL32" s="628" t="s">
        <v>129</v>
      </c>
      <c r="AM32" s="629"/>
      <c r="AN32" s="629"/>
      <c r="AO32" s="630"/>
      <c r="AP32" s="671"/>
      <c r="AQ32" s="672"/>
      <c r="AR32" s="672"/>
      <c r="AS32" s="672"/>
      <c r="AT32" s="676"/>
      <c r="AU32" s="214" t="s">
        <v>317</v>
      </c>
      <c r="AX32" s="620" t="s">
        <v>318</v>
      </c>
      <c r="AY32" s="621"/>
      <c r="AZ32" s="621"/>
      <c r="BA32" s="621"/>
      <c r="BB32" s="621"/>
      <c r="BC32" s="621"/>
      <c r="BD32" s="621"/>
      <c r="BE32" s="621"/>
      <c r="BF32" s="622"/>
      <c r="BG32" s="680">
        <v>99.6</v>
      </c>
      <c r="BH32" s="655"/>
      <c r="BI32" s="655"/>
      <c r="BJ32" s="655"/>
      <c r="BK32" s="655"/>
      <c r="BL32" s="655"/>
      <c r="BM32" s="629">
        <v>99.2</v>
      </c>
      <c r="BN32" s="655"/>
      <c r="BO32" s="655"/>
      <c r="BP32" s="655"/>
      <c r="BQ32" s="678"/>
      <c r="BR32" s="680">
        <v>99.6</v>
      </c>
      <c r="BS32" s="655"/>
      <c r="BT32" s="655"/>
      <c r="BU32" s="655"/>
      <c r="BV32" s="655"/>
      <c r="BW32" s="655"/>
      <c r="BX32" s="629">
        <v>99.2</v>
      </c>
      <c r="BY32" s="655"/>
      <c r="BZ32" s="655"/>
      <c r="CA32" s="655"/>
      <c r="CB32" s="678"/>
      <c r="CD32" s="663"/>
      <c r="CE32" s="664"/>
      <c r="CF32" s="620" t="s">
        <v>319</v>
      </c>
      <c r="CG32" s="621"/>
      <c r="CH32" s="621"/>
      <c r="CI32" s="621"/>
      <c r="CJ32" s="621"/>
      <c r="CK32" s="621"/>
      <c r="CL32" s="621"/>
      <c r="CM32" s="621"/>
      <c r="CN32" s="621"/>
      <c r="CO32" s="621"/>
      <c r="CP32" s="621"/>
      <c r="CQ32" s="622"/>
      <c r="CR32" s="623" t="s">
        <v>129</v>
      </c>
      <c r="CS32" s="624"/>
      <c r="CT32" s="624"/>
      <c r="CU32" s="624"/>
      <c r="CV32" s="624"/>
      <c r="CW32" s="624"/>
      <c r="CX32" s="624"/>
      <c r="CY32" s="625"/>
      <c r="CZ32" s="628" t="s">
        <v>129</v>
      </c>
      <c r="DA32" s="653"/>
      <c r="DB32" s="653"/>
      <c r="DC32" s="657"/>
      <c r="DD32" s="632" t="s">
        <v>230</v>
      </c>
      <c r="DE32" s="624"/>
      <c r="DF32" s="624"/>
      <c r="DG32" s="624"/>
      <c r="DH32" s="624"/>
      <c r="DI32" s="624"/>
      <c r="DJ32" s="624"/>
      <c r="DK32" s="625"/>
      <c r="DL32" s="632" t="s">
        <v>129</v>
      </c>
      <c r="DM32" s="624"/>
      <c r="DN32" s="624"/>
      <c r="DO32" s="624"/>
      <c r="DP32" s="624"/>
      <c r="DQ32" s="624"/>
      <c r="DR32" s="624"/>
      <c r="DS32" s="624"/>
      <c r="DT32" s="624"/>
      <c r="DU32" s="624"/>
      <c r="DV32" s="625"/>
      <c r="DW32" s="628" t="s">
        <v>129</v>
      </c>
      <c r="DX32" s="653"/>
      <c r="DY32" s="653"/>
      <c r="DZ32" s="653"/>
      <c r="EA32" s="653"/>
      <c r="EB32" s="653"/>
      <c r="EC32" s="654"/>
    </row>
    <row r="33" spans="2:133" ht="11.25" customHeight="1" x14ac:dyDescent="0.15">
      <c r="B33" s="620" t="s">
        <v>320</v>
      </c>
      <c r="C33" s="621"/>
      <c r="D33" s="621"/>
      <c r="E33" s="621"/>
      <c r="F33" s="621"/>
      <c r="G33" s="621"/>
      <c r="H33" s="621"/>
      <c r="I33" s="621"/>
      <c r="J33" s="621"/>
      <c r="K33" s="621"/>
      <c r="L33" s="621"/>
      <c r="M33" s="621"/>
      <c r="N33" s="621"/>
      <c r="O33" s="621"/>
      <c r="P33" s="621"/>
      <c r="Q33" s="622"/>
      <c r="R33" s="623">
        <v>144751</v>
      </c>
      <c r="S33" s="624"/>
      <c r="T33" s="624"/>
      <c r="U33" s="624"/>
      <c r="V33" s="624"/>
      <c r="W33" s="624"/>
      <c r="X33" s="624"/>
      <c r="Y33" s="625"/>
      <c r="Z33" s="626">
        <v>0.4</v>
      </c>
      <c r="AA33" s="626"/>
      <c r="AB33" s="626"/>
      <c r="AC33" s="626"/>
      <c r="AD33" s="627">
        <v>31581</v>
      </c>
      <c r="AE33" s="627"/>
      <c r="AF33" s="627"/>
      <c r="AG33" s="627"/>
      <c r="AH33" s="627"/>
      <c r="AI33" s="627"/>
      <c r="AJ33" s="627"/>
      <c r="AK33" s="627"/>
      <c r="AL33" s="628">
        <v>0.2</v>
      </c>
      <c r="AM33" s="629"/>
      <c r="AN33" s="629"/>
      <c r="AO33" s="630"/>
      <c r="AP33" s="673"/>
      <c r="AQ33" s="674"/>
      <c r="AR33" s="674"/>
      <c r="AS33" s="674"/>
      <c r="AT33" s="677"/>
      <c r="AU33" s="219"/>
      <c r="AV33" s="219"/>
      <c r="AW33" s="219"/>
      <c r="AX33" s="644" t="s">
        <v>321</v>
      </c>
      <c r="AY33" s="645"/>
      <c r="AZ33" s="645"/>
      <c r="BA33" s="645"/>
      <c r="BB33" s="645"/>
      <c r="BC33" s="645"/>
      <c r="BD33" s="645"/>
      <c r="BE33" s="645"/>
      <c r="BF33" s="646"/>
      <c r="BG33" s="681">
        <v>99.4</v>
      </c>
      <c r="BH33" s="682"/>
      <c r="BI33" s="682"/>
      <c r="BJ33" s="682"/>
      <c r="BK33" s="682"/>
      <c r="BL33" s="682"/>
      <c r="BM33" s="683">
        <v>98.8</v>
      </c>
      <c r="BN33" s="682"/>
      <c r="BO33" s="682"/>
      <c r="BP33" s="682"/>
      <c r="BQ33" s="684"/>
      <c r="BR33" s="681">
        <v>99.4</v>
      </c>
      <c r="BS33" s="682"/>
      <c r="BT33" s="682"/>
      <c r="BU33" s="682"/>
      <c r="BV33" s="682"/>
      <c r="BW33" s="682"/>
      <c r="BX33" s="683">
        <v>98.7</v>
      </c>
      <c r="BY33" s="682"/>
      <c r="BZ33" s="682"/>
      <c r="CA33" s="682"/>
      <c r="CB33" s="684"/>
      <c r="CD33" s="620" t="s">
        <v>322</v>
      </c>
      <c r="CE33" s="621"/>
      <c r="CF33" s="621"/>
      <c r="CG33" s="621"/>
      <c r="CH33" s="621"/>
      <c r="CI33" s="621"/>
      <c r="CJ33" s="621"/>
      <c r="CK33" s="621"/>
      <c r="CL33" s="621"/>
      <c r="CM33" s="621"/>
      <c r="CN33" s="621"/>
      <c r="CO33" s="621"/>
      <c r="CP33" s="621"/>
      <c r="CQ33" s="622"/>
      <c r="CR33" s="623">
        <v>15324454</v>
      </c>
      <c r="CS33" s="655"/>
      <c r="CT33" s="655"/>
      <c r="CU33" s="655"/>
      <c r="CV33" s="655"/>
      <c r="CW33" s="655"/>
      <c r="CX33" s="655"/>
      <c r="CY33" s="656"/>
      <c r="CZ33" s="628">
        <v>43.2</v>
      </c>
      <c r="DA33" s="653"/>
      <c r="DB33" s="653"/>
      <c r="DC33" s="657"/>
      <c r="DD33" s="632">
        <v>12056268</v>
      </c>
      <c r="DE33" s="655"/>
      <c r="DF33" s="655"/>
      <c r="DG33" s="655"/>
      <c r="DH33" s="655"/>
      <c r="DI33" s="655"/>
      <c r="DJ33" s="655"/>
      <c r="DK33" s="656"/>
      <c r="DL33" s="632">
        <v>9298844</v>
      </c>
      <c r="DM33" s="655"/>
      <c r="DN33" s="655"/>
      <c r="DO33" s="655"/>
      <c r="DP33" s="655"/>
      <c r="DQ33" s="655"/>
      <c r="DR33" s="655"/>
      <c r="DS33" s="655"/>
      <c r="DT33" s="655"/>
      <c r="DU33" s="655"/>
      <c r="DV33" s="656"/>
      <c r="DW33" s="628">
        <v>46.9</v>
      </c>
      <c r="DX33" s="653"/>
      <c r="DY33" s="653"/>
      <c r="DZ33" s="653"/>
      <c r="EA33" s="653"/>
      <c r="EB33" s="653"/>
      <c r="EC33" s="654"/>
    </row>
    <row r="34" spans="2:133" ht="11.25" customHeight="1" x14ac:dyDescent="0.15">
      <c r="B34" s="620" t="s">
        <v>323</v>
      </c>
      <c r="C34" s="621"/>
      <c r="D34" s="621"/>
      <c r="E34" s="621"/>
      <c r="F34" s="621"/>
      <c r="G34" s="621"/>
      <c r="H34" s="621"/>
      <c r="I34" s="621"/>
      <c r="J34" s="621"/>
      <c r="K34" s="621"/>
      <c r="L34" s="621"/>
      <c r="M34" s="621"/>
      <c r="N34" s="621"/>
      <c r="O34" s="621"/>
      <c r="P34" s="621"/>
      <c r="Q34" s="622"/>
      <c r="R34" s="623">
        <v>95745</v>
      </c>
      <c r="S34" s="624"/>
      <c r="T34" s="624"/>
      <c r="U34" s="624"/>
      <c r="V34" s="624"/>
      <c r="W34" s="624"/>
      <c r="X34" s="624"/>
      <c r="Y34" s="625"/>
      <c r="Z34" s="626">
        <v>0.3</v>
      </c>
      <c r="AA34" s="626"/>
      <c r="AB34" s="626"/>
      <c r="AC34" s="626"/>
      <c r="AD34" s="627" t="s">
        <v>230</v>
      </c>
      <c r="AE34" s="627"/>
      <c r="AF34" s="627"/>
      <c r="AG34" s="627"/>
      <c r="AH34" s="627"/>
      <c r="AI34" s="627"/>
      <c r="AJ34" s="627"/>
      <c r="AK34" s="627"/>
      <c r="AL34" s="628" t="s">
        <v>179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5985656</v>
      </c>
      <c r="CS34" s="624"/>
      <c r="CT34" s="624"/>
      <c r="CU34" s="624"/>
      <c r="CV34" s="624"/>
      <c r="CW34" s="624"/>
      <c r="CX34" s="624"/>
      <c r="CY34" s="625"/>
      <c r="CZ34" s="628">
        <v>16.899999999999999</v>
      </c>
      <c r="DA34" s="653"/>
      <c r="DB34" s="653"/>
      <c r="DC34" s="657"/>
      <c r="DD34" s="632">
        <v>4145364</v>
      </c>
      <c r="DE34" s="624"/>
      <c r="DF34" s="624"/>
      <c r="DG34" s="624"/>
      <c r="DH34" s="624"/>
      <c r="DI34" s="624"/>
      <c r="DJ34" s="624"/>
      <c r="DK34" s="625"/>
      <c r="DL34" s="632">
        <v>3380685</v>
      </c>
      <c r="DM34" s="624"/>
      <c r="DN34" s="624"/>
      <c r="DO34" s="624"/>
      <c r="DP34" s="624"/>
      <c r="DQ34" s="624"/>
      <c r="DR34" s="624"/>
      <c r="DS34" s="624"/>
      <c r="DT34" s="624"/>
      <c r="DU34" s="624"/>
      <c r="DV34" s="625"/>
      <c r="DW34" s="628">
        <v>17.100000000000001</v>
      </c>
      <c r="DX34" s="653"/>
      <c r="DY34" s="653"/>
      <c r="DZ34" s="653"/>
      <c r="EA34" s="653"/>
      <c r="EB34" s="653"/>
      <c r="EC34" s="654"/>
    </row>
    <row r="35" spans="2:133" ht="11.25" customHeight="1" x14ac:dyDescent="0.15">
      <c r="B35" s="620" t="s">
        <v>325</v>
      </c>
      <c r="C35" s="621"/>
      <c r="D35" s="621"/>
      <c r="E35" s="621"/>
      <c r="F35" s="621"/>
      <c r="G35" s="621"/>
      <c r="H35" s="621"/>
      <c r="I35" s="621"/>
      <c r="J35" s="621"/>
      <c r="K35" s="621"/>
      <c r="L35" s="621"/>
      <c r="M35" s="621"/>
      <c r="N35" s="621"/>
      <c r="O35" s="621"/>
      <c r="P35" s="621"/>
      <c r="Q35" s="622"/>
      <c r="R35" s="623">
        <v>592389</v>
      </c>
      <c r="S35" s="624"/>
      <c r="T35" s="624"/>
      <c r="U35" s="624"/>
      <c r="V35" s="624"/>
      <c r="W35" s="624"/>
      <c r="X35" s="624"/>
      <c r="Y35" s="625"/>
      <c r="Z35" s="626">
        <v>1.6</v>
      </c>
      <c r="AA35" s="626"/>
      <c r="AB35" s="626"/>
      <c r="AC35" s="626"/>
      <c r="AD35" s="627" t="s">
        <v>230</v>
      </c>
      <c r="AE35" s="627"/>
      <c r="AF35" s="627"/>
      <c r="AG35" s="627"/>
      <c r="AH35" s="627"/>
      <c r="AI35" s="627"/>
      <c r="AJ35" s="627"/>
      <c r="AK35" s="627"/>
      <c r="AL35" s="628" t="s">
        <v>129</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465080</v>
      </c>
      <c r="CS35" s="655"/>
      <c r="CT35" s="655"/>
      <c r="CU35" s="655"/>
      <c r="CV35" s="655"/>
      <c r="CW35" s="655"/>
      <c r="CX35" s="655"/>
      <c r="CY35" s="656"/>
      <c r="CZ35" s="628">
        <v>1.3</v>
      </c>
      <c r="DA35" s="653"/>
      <c r="DB35" s="653"/>
      <c r="DC35" s="657"/>
      <c r="DD35" s="632">
        <v>397250</v>
      </c>
      <c r="DE35" s="655"/>
      <c r="DF35" s="655"/>
      <c r="DG35" s="655"/>
      <c r="DH35" s="655"/>
      <c r="DI35" s="655"/>
      <c r="DJ35" s="655"/>
      <c r="DK35" s="656"/>
      <c r="DL35" s="632">
        <v>360826</v>
      </c>
      <c r="DM35" s="655"/>
      <c r="DN35" s="655"/>
      <c r="DO35" s="655"/>
      <c r="DP35" s="655"/>
      <c r="DQ35" s="655"/>
      <c r="DR35" s="655"/>
      <c r="DS35" s="655"/>
      <c r="DT35" s="655"/>
      <c r="DU35" s="655"/>
      <c r="DV35" s="656"/>
      <c r="DW35" s="628">
        <v>1.8</v>
      </c>
      <c r="DX35" s="653"/>
      <c r="DY35" s="653"/>
      <c r="DZ35" s="653"/>
      <c r="EA35" s="653"/>
      <c r="EB35" s="653"/>
      <c r="EC35" s="654"/>
    </row>
    <row r="36" spans="2:133" ht="11.25" customHeight="1" x14ac:dyDescent="0.15">
      <c r="B36" s="620" t="s">
        <v>329</v>
      </c>
      <c r="C36" s="621"/>
      <c r="D36" s="621"/>
      <c r="E36" s="621"/>
      <c r="F36" s="621"/>
      <c r="G36" s="621"/>
      <c r="H36" s="621"/>
      <c r="I36" s="621"/>
      <c r="J36" s="621"/>
      <c r="K36" s="621"/>
      <c r="L36" s="621"/>
      <c r="M36" s="621"/>
      <c r="N36" s="621"/>
      <c r="O36" s="621"/>
      <c r="P36" s="621"/>
      <c r="Q36" s="622"/>
      <c r="R36" s="623">
        <v>1103112</v>
      </c>
      <c r="S36" s="624"/>
      <c r="T36" s="624"/>
      <c r="U36" s="624"/>
      <c r="V36" s="624"/>
      <c r="W36" s="624"/>
      <c r="X36" s="624"/>
      <c r="Y36" s="625"/>
      <c r="Z36" s="626">
        <v>3</v>
      </c>
      <c r="AA36" s="626"/>
      <c r="AB36" s="626"/>
      <c r="AC36" s="626"/>
      <c r="AD36" s="627" t="s">
        <v>129</v>
      </c>
      <c r="AE36" s="627"/>
      <c r="AF36" s="627"/>
      <c r="AG36" s="627"/>
      <c r="AH36" s="627"/>
      <c r="AI36" s="627"/>
      <c r="AJ36" s="627"/>
      <c r="AK36" s="627"/>
      <c r="AL36" s="628" t="s">
        <v>230</v>
      </c>
      <c r="AM36" s="629"/>
      <c r="AN36" s="629"/>
      <c r="AO36" s="630"/>
      <c r="AP36" s="222"/>
      <c r="AQ36" s="689" t="s">
        <v>330</v>
      </c>
      <c r="AR36" s="690"/>
      <c r="AS36" s="690"/>
      <c r="AT36" s="690"/>
      <c r="AU36" s="690"/>
      <c r="AV36" s="690"/>
      <c r="AW36" s="690"/>
      <c r="AX36" s="690"/>
      <c r="AY36" s="691"/>
      <c r="AZ36" s="612">
        <v>4241081</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503710</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5643270</v>
      </c>
      <c r="CS36" s="624"/>
      <c r="CT36" s="624"/>
      <c r="CU36" s="624"/>
      <c r="CV36" s="624"/>
      <c r="CW36" s="624"/>
      <c r="CX36" s="624"/>
      <c r="CY36" s="625"/>
      <c r="CZ36" s="628">
        <v>15.9</v>
      </c>
      <c r="DA36" s="653"/>
      <c r="DB36" s="653"/>
      <c r="DC36" s="657"/>
      <c r="DD36" s="632">
        <v>5159282</v>
      </c>
      <c r="DE36" s="624"/>
      <c r="DF36" s="624"/>
      <c r="DG36" s="624"/>
      <c r="DH36" s="624"/>
      <c r="DI36" s="624"/>
      <c r="DJ36" s="624"/>
      <c r="DK36" s="625"/>
      <c r="DL36" s="632">
        <v>3514580</v>
      </c>
      <c r="DM36" s="624"/>
      <c r="DN36" s="624"/>
      <c r="DO36" s="624"/>
      <c r="DP36" s="624"/>
      <c r="DQ36" s="624"/>
      <c r="DR36" s="624"/>
      <c r="DS36" s="624"/>
      <c r="DT36" s="624"/>
      <c r="DU36" s="624"/>
      <c r="DV36" s="625"/>
      <c r="DW36" s="628">
        <v>17.7</v>
      </c>
      <c r="DX36" s="653"/>
      <c r="DY36" s="653"/>
      <c r="DZ36" s="653"/>
      <c r="EA36" s="653"/>
      <c r="EB36" s="653"/>
      <c r="EC36" s="654"/>
    </row>
    <row r="37" spans="2:133" ht="11.25" customHeight="1" x14ac:dyDescent="0.15">
      <c r="B37" s="620" t="s">
        <v>333</v>
      </c>
      <c r="C37" s="621"/>
      <c r="D37" s="621"/>
      <c r="E37" s="621"/>
      <c r="F37" s="621"/>
      <c r="G37" s="621"/>
      <c r="H37" s="621"/>
      <c r="I37" s="621"/>
      <c r="J37" s="621"/>
      <c r="K37" s="621"/>
      <c r="L37" s="621"/>
      <c r="M37" s="621"/>
      <c r="N37" s="621"/>
      <c r="O37" s="621"/>
      <c r="P37" s="621"/>
      <c r="Q37" s="622"/>
      <c r="R37" s="623">
        <v>708207</v>
      </c>
      <c r="S37" s="624"/>
      <c r="T37" s="624"/>
      <c r="U37" s="624"/>
      <c r="V37" s="624"/>
      <c r="W37" s="624"/>
      <c r="X37" s="624"/>
      <c r="Y37" s="625"/>
      <c r="Z37" s="626">
        <v>1.9</v>
      </c>
      <c r="AA37" s="626"/>
      <c r="AB37" s="626"/>
      <c r="AC37" s="626"/>
      <c r="AD37" s="627">
        <v>22973</v>
      </c>
      <c r="AE37" s="627"/>
      <c r="AF37" s="627"/>
      <c r="AG37" s="627"/>
      <c r="AH37" s="627"/>
      <c r="AI37" s="627"/>
      <c r="AJ37" s="627"/>
      <c r="AK37" s="627"/>
      <c r="AL37" s="628">
        <v>0.1</v>
      </c>
      <c r="AM37" s="629"/>
      <c r="AN37" s="629"/>
      <c r="AO37" s="630"/>
      <c r="AQ37" s="686" t="s">
        <v>334</v>
      </c>
      <c r="AR37" s="687"/>
      <c r="AS37" s="687"/>
      <c r="AT37" s="687"/>
      <c r="AU37" s="687"/>
      <c r="AV37" s="687"/>
      <c r="AW37" s="687"/>
      <c r="AX37" s="687"/>
      <c r="AY37" s="688"/>
      <c r="AZ37" s="623">
        <v>913552</v>
      </c>
      <c r="BA37" s="624"/>
      <c r="BB37" s="624"/>
      <c r="BC37" s="624"/>
      <c r="BD37" s="655"/>
      <c r="BE37" s="655"/>
      <c r="BF37" s="678"/>
      <c r="BG37" s="620" t="s">
        <v>335</v>
      </c>
      <c r="BH37" s="621"/>
      <c r="BI37" s="621"/>
      <c r="BJ37" s="621"/>
      <c r="BK37" s="621"/>
      <c r="BL37" s="621"/>
      <c r="BM37" s="621"/>
      <c r="BN37" s="621"/>
      <c r="BO37" s="621"/>
      <c r="BP37" s="621"/>
      <c r="BQ37" s="621"/>
      <c r="BR37" s="621"/>
      <c r="BS37" s="621"/>
      <c r="BT37" s="621"/>
      <c r="BU37" s="622"/>
      <c r="BV37" s="623">
        <v>434951</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1564606</v>
      </c>
      <c r="CS37" s="655"/>
      <c r="CT37" s="655"/>
      <c r="CU37" s="655"/>
      <c r="CV37" s="655"/>
      <c r="CW37" s="655"/>
      <c r="CX37" s="655"/>
      <c r="CY37" s="656"/>
      <c r="CZ37" s="628">
        <v>4.4000000000000004</v>
      </c>
      <c r="DA37" s="653"/>
      <c r="DB37" s="653"/>
      <c r="DC37" s="657"/>
      <c r="DD37" s="632">
        <v>1564086</v>
      </c>
      <c r="DE37" s="655"/>
      <c r="DF37" s="655"/>
      <c r="DG37" s="655"/>
      <c r="DH37" s="655"/>
      <c r="DI37" s="655"/>
      <c r="DJ37" s="655"/>
      <c r="DK37" s="656"/>
      <c r="DL37" s="632">
        <v>1563828</v>
      </c>
      <c r="DM37" s="655"/>
      <c r="DN37" s="655"/>
      <c r="DO37" s="655"/>
      <c r="DP37" s="655"/>
      <c r="DQ37" s="655"/>
      <c r="DR37" s="655"/>
      <c r="DS37" s="655"/>
      <c r="DT37" s="655"/>
      <c r="DU37" s="655"/>
      <c r="DV37" s="656"/>
      <c r="DW37" s="628">
        <v>7.9</v>
      </c>
      <c r="DX37" s="653"/>
      <c r="DY37" s="653"/>
      <c r="DZ37" s="653"/>
      <c r="EA37" s="653"/>
      <c r="EB37" s="653"/>
      <c r="EC37" s="654"/>
    </row>
    <row r="38" spans="2:133" ht="11.25" customHeight="1" x14ac:dyDescent="0.15">
      <c r="B38" s="620" t="s">
        <v>337</v>
      </c>
      <c r="C38" s="621"/>
      <c r="D38" s="621"/>
      <c r="E38" s="621"/>
      <c r="F38" s="621"/>
      <c r="G38" s="621"/>
      <c r="H38" s="621"/>
      <c r="I38" s="621"/>
      <c r="J38" s="621"/>
      <c r="K38" s="621"/>
      <c r="L38" s="621"/>
      <c r="M38" s="621"/>
      <c r="N38" s="621"/>
      <c r="O38" s="621"/>
      <c r="P38" s="621"/>
      <c r="Q38" s="622"/>
      <c r="R38" s="623">
        <v>2219600</v>
      </c>
      <c r="S38" s="624"/>
      <c r="T38" s="624"/>
      <c r="U38" s="624"/>
      <c r="V38" s="624"/>
      <c r="W38" s="624"/>
      <c r="X38" s="624"/>
      <c r="Y38" s="625"/>
      <c r="Z38" s="626">
        <v>6.1</v>
      </c>
      <c r="AA38" s="626"/>
      <c r="AB38" s="626"/>
      <c r="AC38" s="626"/>
      <c r="AD38" s="627" t="s">
        <v>230</v>
      </c>
      <c r="AE38" s="627"/>
      <c r="AF38" s="627"/>
      <c r="AG38" s="627"/>
      <c r="AH38" s="627"/>
      <c r="AI38" s="627"/>
      <c r="AJ38" s="627"/>
      <c r="AK38" s="627"/>
      <c r="AL38" s="628" t="s">
        <v>129</v>
      </c>
      <c r="AM38" s="629"/>
      <c r="AN38" s="629"/>
      <c r="AO38" s="630"/>
      <c r="AQ38" s="686" t="s">
        <v>338</v>
      </c>
      <c r="AR38" s="687"/>
      <c r="AS38" s="687"/>
      <c r="AT38" s="687"/>
      <c r="AU38" s="687"/>
      <c r="AV38" s="687"/>
      <c r="AW38" s="687"/>
      <c r="AX38" s="687"/>
      <c r="AY38" s="688"/>
      <c r="AZ38" s="623">
        <v>651601</v>
      </c>
      <c r="BA38" s="624"/>
      <c r="BB38" s="624"/>
      <c r="BC38" s="624"/>
      <c r="BD38" s="655"/>
      <c r="BE38" s="655"/>
      <c r="BF38" s="678"/>
      <c r="BG38" s="620" t="s">
        <v>339</v>
      </c>
      <c r="BH38" s="621"/>
      <c r="BI38" s="621"/>
      <c r="BJ38" s="621"/>
      <c r="BK38" s="621"/>
      <c r="BL38" s="621"/>
      <c r="BM38" s="621"/>
      <c r="BN38" s="621"/>
      <c r="BO38" s="621"/>
      <c r="BP38" s="621"/>
      <c r="BQ38" s="621"/>
      <c r="BR38" s="621"/>
      <c r="BS38" s="621"/>
      <c r="BT38" s="621"/>
      <c r="BU38" s="622"/>
      <c r="BV38" s="623">
        <v>9517</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2648232</v>
      </c>
      <c r="CS38" s="624"/>
      <c r="CT38" s="624"/>
      <c r="CU38" s="624"/>
      <c r="CV38" s="624"/>
      <c r="CW38" s="624"/>
      <c r="CX38" s="624"/>
      <c r="CY38" s="625"/>
      <c r="CZ38" s="628">
        <v>7.5</v>
      </c>
      <c r="DA38" s="653"/>
      <c r="DB38" s="653"/>
      <c r="DC38" s="657"/>
      <c r="DD38" s="632">
        <v>2113407</v>
      </c>
      <c r="DE38" s="624"/>
      <c r="DF38" s="624"/>
      <c r="DG38" s="624"/>
      <c r="DH38" s="624"/>
      <c r="DI38" s="624"/>
      <c r="DJ38" s="624"/>
      <c r="DK38" s="625"/>
      <c r="DL38" s="632">
        <v>2041753</v>
      </c>
      <c r="DM38" s="624"/>
      <c r="DN38" s="624"/>
      <c r="DO38" s="624"/>
      <c r="DP38" s="624"/>
      <c r="DQ38" s="624"/>
      <c r="DR38" s="624"/>
      <c r="DS38" s="624"/>
      <c r="DT38" s="624"/>
      <c r="DU38" s="624"/>
      <c r="DV38" s="625"/>
      <c r="DW38" s="628">
        <v>10.3</v>
      </c>
      <c r="DX38" s="653"/>
      <c r="DY38" s="653"/>
      <c r="DZ38" s="653"/>
      <c r="EA38" s="653"/>
      <c r="EB38" s="653"/>
      <c r="EC38" s="654"/>
    </row>
    <row r="39" spans="2:133" ht="11.25" customHeight="1" x14ac:dyDescent="0.15">
      <c r="B39" s="620" t="s">
        <v>341</v>
      </c>
      <c r="C39" s="621"/>
      <c r="D39" s="621"/>
      <c r="E39" s="621"/>
      <c r="F39" s="621"/>
      <c r="G39" s="621"/>
      <c r="H39" s="621"/>
      <c r="I39" s="621"/>
      <c r="J39" s="621"/>
      <c r="K39" s="621"/>
      <c r="L39" s="621"/>
      <c r="M39" s="621"/>
      <c r="N39" s="621"/>
      <c r="O39" s="621"/>
      <c r="P39" s="621"/>
      <c r="Q39" s="622"/>
      <c r="R39" s="623" t="s">
        <v>129</v>
      </c>
      <c r="S39" s="624"/>
      <c r="T39" s="624"/>
      <c r="U39" s="624"/>
      <c r="V39" s="624"/>
      <c r="W39" s="624"/>
      <c r="X39" s="624"/>
      <c r="Y39" s="625"/>
      <c r="Z39" s="626" t="s">
        <v>179</v>
      </c>
      <c r="AA39" s="626"/>
      <c r="AB39" s="626"/>
      <c r="AC39" s="626"/>
      <c r="AD39" s="627" t="s">
        <v>230</v>
      </c>
      <c r="AE39" s="627"/>
      <c r="AF39" s="627"/>
      <c r="AG39" s="627"/>
      <c r="AH39" s="627"/>
      <c r="AI39" s="627"/>
      <c r="AJ39" s="627"/>
      <c r="AK39" s="627"/>
      <c r="AL39" s="628" t="s">
        <v>129</v>
      </c>
      <c r="AM39" s="629"/>
      <c r="AN39" s="629"/>
      <c r="AO39" s="630"/>
      <c r="AQ39" s="686" t="s">
        <v>342</v>
      </c>
      <c r="AR39" s="687"/>
      <c r="AS39" s="687"/>
      <c r="AT39" s="687"/>
      <c r="AU39" s="687"/>
      <c r="AV39" s="687"/>
      <c r="AW39" s="687"/>
      <c r="AX39" s="687"/>
      <c r="AY39" s="688"/>
      <c r="AZ39" s="623">
        <v>30344</v>
      </c>
      <c r="BA39" s="624"/>
      <c r="BB39" s="624"/>
      <c r="BC39" s="624"/>
      <c r="BD39" s="655"/>
      <c r="BE39" s="655"/>
      <c r="BF39" s="678"/>
      <c r="BG39" s="620" t="s">
        <v>343</v>
      </c>
      <c r="BH39" s="621"/>
      <c r="BI39" s="621"/>
      <c r="BJ39" s="621"/>
      <c r="BK39" s="621"/>
      <c r="BL39" s="621"/>
      <c r="BM39" s="621"/>
      <c r="BN39" s="621"/>
      <c r="BO39" s="621"/>
      <c r="BP39" s="621"/>
      <c r="BQ39" s="621"/>
      <c r="BR39" s="621"/>
      <c r="BS39" s="621"/>
      <c r="BT39" s="621"/>
      <c r="BU39" s="622"/>
      <c r="BV39" s="623">
        <v>15025</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134247</v>
      </c>
      <c r="CS39" s="655"/>
      <c r="CT39" s="655"/>
      <c r="CU39" s="655"/>
      <c r="CV39" s="655"/>
      <c r="CW39" s="655"/>
      <c r="CX39" s="655"/>
      <c r="CY39" s="656"/>
      <c r="CZ39" s="628">
        <v>0.4</v>
      </c>
      <c r="DA39" s="653"/>
      <c r="DB39" s="653"/>
      <c r="DC39" s="657"/>
      <c r="DD39" s="632">
        <v>37896</v>
      </c>
      <c r="DE39" s="655"/>
      <c r="DF39" s="655"/>
      <c r="DG39" s="655"/>
      <c r="DH39" s="655"/>
      <c r="DI39" s="655"/>
      <c r="DJ39" s="655"/>
      <c r="DK39" s="656"/>
      <c r="DL39" s="632" t="s">
        <v>129</v>
      </c>
      <c r="DM39" s="655"/>
      <c r="DN39" s="655"/>
      <c r="DO39" s="655"/>
      <c r="DP39" s="655"/>
      <c r="DQ39" s="655"/>
      <c r="DR39" s="655"/>
      <c r="DS39" s="655"/>
      <c r="DT39" s="655"/>
      <c r="DU39" s="655"/>
      <c r="DV39" s="656"/>
      <c r="DW39" s="628" t="s">
        <v>129</v>
      </c>
      <c r="DX39" s="653"/>
      <c r="DY39" s="653"/>
      <c r="DZ39" s="653"/>
      <c r="EA39" s="653"/>
      <c r="EB39" s="653"/>
      <c r="EC39" s="654"/>
    </row>
    <row r="40" spans="2:133" ht="11.25" customHeight="1" x14ac:dyDescent="0.15">
      <c r="B40" s="620" t="s">
        <v>345</v>
      </c>
      <c r="C40" s="621"/>
      <c r="D40" s="621"/>
      <c r="E40" s="621"/>
      <c r="F40" s="621"/>
      <c r="G40" s="621"/>
      <c r="H40" s="621"/>
      <c r="I40" s="621"/>
      <c r="J40" s="621"/>
      <c r="K40" s="621"/>
      <c r="L40" s="621"/>
      <c r="M40" s="621"/>
      <c r="N40" s="621"/>
      <c r="O40" s="621"/>
      <c r="P40" s="621"/>
      <c r="Q40" s="622"/>
      <c r="R40" s="623">
        <v>359100</v>
      </c>
      <c r="S40" s="624"/>
      <c r="T40" s="624"/>
      <c r="U40" s="624"/>
      <c r="V40" s="624"/>
      <c r="W40" s="624"/>
      <c r="X40" s="624"/>
      <c r="Y40" s="625"/>
      <c r="Z40" s="626">
        <v>1</v>
      </c>
      <c r="AA40" s="626"/>
      <c r="AB40" s="626"/>
      <c r="AC40" s="626"/>
      <c r="AD40" s="627" t="s">
        <v>129</v>
      </c>
      <c r="AE40" s="627"/>
      <c r="AF40" s="627"/>
      <c r="AG40" s="627"/>
      <c r="AH40" s="627"/>
      <c r="AI40" s="627"/>
      <c r="AJ40" s="627"/>
      <c r="AK40" s="627"/>
      <c r="AL40" s="628" t="s">
        <v>179</v>
      </c>
      <c r="AM40" s="629"/>
      <c r="AN40" s="629"/>
      <c r="AO40" s="630"/>
      <c r="AQ40" s="686" t="s">
        <v>346</v>
      </c>
      <c r="AR40" s="687"/>
      <c r="AS40" s="687"/>
      <c r="AT40" s="687"/>
      <c r="AU40" s="687"/>
      <c r="AV40" s="687"/>
      <c r="AW40" s="687"/>
      <c r="AX40" s="687"/>
      <c r="AY40" s="688"/>
      <c r="AZ40" s="623" t="s">
        <v>230</v>
      </c>
      <c r="BA40" s="624"/>
      <c r="BB40" s="624"/>
      <c r="BC40" s="624"/>
      <c r="BD40" s="655"/>
      <c r="BE40" s="655"/>
      <c r="BF40" s="678"/>
      <c r="BG40" s="671" t="s">
        <v>347</v>
      </c>
      <c r="BH40" s="672"/>
      <c r="BI40" s="672"/>
      <c r="BJ40" s="672"/>
      <c r="BK40" s="672"/>
      <c r="BL40" s="223"/>
      <c r="BM40" s="621" t="s">
        <v>348</v>
      </c>
      <c r="BN40" s="621"/>
      <c r="BO40" s="621"/>
      <c r="BP40" s="621"/>
      <c r="BQ40" s="621"/>
      <c r="BR40" s="621"/>
      <c r="BS40" s="621"/>
      <c r="BT40" s="621"/>
      <c r="BU40" s="622"/>
      <c r="BV40" s="623">
        <v>85</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447969</v>
      </c>
      <c r="CS40" s="624"/>
      <c r="CT40" s="624"/>
      <c r="CU40" s="624"/>
      <c r="CV40" s="624"/>
      <c r="CW40" s="624"/>
      <c r="CX40" s="624"/>
      <c r="CY40" s="625"/>
      <c r="CZ40" s="628">
        <v>1.3</v>
      </c>
      <c r="DA40" s="653"/>
      <c r="DB40" s="653"/>
      <c r="DC40" s="657"/>
      <c r="DD40" s="632">
        <v>203069</v>
      </c>
      <c r="DE40" s="624"/>
      <c r="DF40" s="624"/>
      <c r="DG40" s="624"/>
      <c r="DH40" s="624"/>
      <c r="DI40" s="624"/>
      <c r="DJ40" s="624"/>
      <c r="DK40" s="625"/>
      <c r="DL40" s="632">
        <v>1000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350</v>
      </c>
      <c r="C41" s="645"/>
      <c r="D41" s="645"/>
      <c r="E41" s="645"/>
      <c r="F41" s="645"/>
      <c r="G41" s="645"/>
      <c r="H41" s="645"/>
      <c r="I41" s="645"/>
      <c r="J41" s="645"/>
      <c r="K41" s="645"/>
      <c r="L41" s="645"/>
      <c r="M41" s="645"/>
      <c r="N41" s="645"/>
      <c r="O41" s="645"/>
      <c r="P41" s="645"/>
      <c r="Q41" s="646"/>
      <c r="R41" s="695">
        <v>36685610</v>
      </c>
      <c r="S41" s="696"/>
      <c r="T41" s="696"/>
      <c r="U41" s="696"/>
      <c r="V41" s="696"/>
      <c r="W41" s="696"/>
      <c r="X41" s="696"/>
      <c r="Y41" s="700"/>
      <c r="Z41" s="701">
        <v>100</v>
      </c>
      <c r="AA41" s="701"/>
      <c r="AB41" s="701"/>
      <c r="AC41" s="701"/>
      <c r="AD41" s="702">
        <v>19466821</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678608</v>
      </c>
      <c r="BA41" s="624"/>
      <c r="BB41" s="624"/>
      <c r="BC41" s="624"/>
      <c r="BD41" s="655"/>
      <c r="BE41" s="655"/>
      <c r="BF41" s="678"/>
      <c r="BG41" s="671"/>
      <c r="BH41" s="672"/>
      <c r="BI41" s="672"/>
      <c r="BJ41" s="672"/>
      <c r="BK41" s="672"/>
      <c r="BL41" s="223"/>
      <c r="BM41" s="621" t="s">
        <v>352</v>
      </c>
      <c r="BN41" s="621"/>
      <c r="BO41" s="621"/>
      <c r="BP41" s="621"/>
      <c r="BQ41" s="621"/>
      <c r="BR41" s="621"/>
      <c r="BS41" s="621"/>
      <c r="BT41" s="621"/>
      <c r="BU41" s="622"/>
      <c r="BV41" s="623" t="s">
        <v>230</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230</v>
      </c>
      <c r="CS41" s="655"/>
      <c r="CT41" s="655"/>
      <c r="CU41" s="655"/>
      <c r="CV41" s="655"/>
      <c r="CW41" s="655"/>
      <c r="CX41" s="655"/>
      <c r="CY41" s="656"/>
      <c r="CZ41" s="628" t="s">
        <v>129</v>
      </c>
      <c r="DA41" s="653"/>
      <c r="DB41" s="653"/>
      <c r="DC41" s="657"/>
      <c r="DD41" s="632" t="s">
        <v>230</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354</v>
      </c>
      <c r="AR42" s="693"/>
      <c r="AS42" s="693"/>
      <c r="AT42" s="693"/>
      <c r="AU42" s="693"/>
      <c r="AV42" s="693"/>
      <c r="AW42" s="693"/>
      <c r="AX42" s="693"/>
      <c r="AY42" s="694"/>
      <c r="AZ42" s="695">
        <v>1966976</v>
      </c>
      <c r="BA42" s="696"/>
      <c r="BB42" s="696"/>
      <c r="BC42" s="696"/>
      <c r="BD42" s="682"/>
      <c r="BE42" s="682"/>
      <c r="BF42" s="684"/>
      <c r="BG42" s="673"/>
      <c r="BH42" s="674"/>
      <c r="BI42" s="674"/>
      <c r="BJ42" s="674"/>
      <c r="BK42" s="674"/>
      <c r="BL42" s="224"/>
      <c r="BM42" s="645" t="s">
        <v>355</v>
      </c>
      <c r="BN42" s="645"/>
      <c r="BO42" s="645"/>
      <c r="BP42" s="645"/>
      <c r="BQ42" s="645"/>
      <c r="BR42" s="645"/>
      <c r="BS42" s="645"/>
      <c r="BT42" s="645"/>
      <c r="BU42" s="646"/>
      <c r="BV42" s="695">
        <v>330</v>
      </c>
      <c r="BW42" s="696"/>
      <c r="BX42" s="696"/>
      <c r="BY42" s="696"/>
      <c r="BZ42" s="696"/>
      <c r="CA42" s="696"/>
      <c r="CB42" s="705"/>
      <c r="CD42" s="620" t="s">
        <v>356</v>
      </c>
      <c r="CE42" s="621"/>
      <c r="CF42" s="621"/>
      <c r="CG42" s="621"/>
      <c r="CH42" s="621"/>
      <c r="CI42" s="621"/>
      <c r="CJ42" s="621"/>
      <c r="CK42" s="621"/>
      <c r="CL42" s="621"/>
      <c r="CM42" s="621"/>
      <c r="CN42" s="621"/>
      <c r="CO42" s="621"/>
      <c r="CP42" s="621"/>
      <c r="CQ42" s="622"/>
      <c r="CR42" s="623">
        <v>3912159</v>
      </c>
      <c r="CS42" s="655"/>
      <c r="CT42" s="655"/>
      <c r="CU42" s="655"/>
      <c r="CV42" s="655"/>
      <c r="CW42" s="655"/>
      <c r="CX42" s="655"/>
      <c r="CY42" s="656"/>
      <c r="CZ42" s="628">
        <v>11</v>
      </c>
      <c r="DA42" s="653"/>
      <c r="DB42" s="653"/>
      <c r="DC42" s="657"/>
      <c r="DD42" s="632">
        <v>861162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357</v>
      </c>
      <c r="CD43" s="620" t="s">
        <v>358</v>
      </c>
      <c r="CE43" s="621"/>
      <c r="CF43" s="621"/>
      <c r="CG43" s="621"/>
      <c r="CH43" s="621"/>
      <c r="CI43" s="621"/>
      <c r="CJ43" s="621"/>
      <c r="CK43" s="621"/>
      <c r="CL43" s="621"/>
      <c r="CM43" s="621"/>
      <c r="CN43" s="621"/>
      <c r="CO43" s="621"/>
      <c r="CP43" s="621"/>
      <c r="CQ43" s="622"/>
      <c r="CR43" s="623">
        <v>226598</v>
      </c>
      <c r="CS43" s="655"/>
      <c r="CT43" s="655"/>
      <c r="CU43" s="655"/>
      <c r="CV43" s="655"/>
      <c r="CW43" s="655"/>
      <c r="CX43" s="655"/>
      <c r="CY43" s="656"/>
      <c r="CZ43" s="628">
        <v>0.6</v>
      </c>
      <c r="DA43" s="653"/>
      <c r="DB43" s="653"/>
      <c r="DC43" s="657"/>
      <c r="DD43" s="632">
        <v>226598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306</v>
      </c>
      <c r="CE44" s="660"/>
      <c r="CF44" s="620" t="s">
        <v>360</v>
      </c>
      <c r="CG44" s="621"/>
      <c r="CH44" s="621"/>
      <c r="CI44" s="621"/>
      <c r="CJ44" s="621"/>
      <c r="CK44" s="621"/>
      <c r="CL44" s="621"/>
      <c r="CM44" s="621"/>
      <c r="CN44" s="621"/>
      <c r="CO44" s="621"/>
      <c r="CP44" s="621"/>
      <c r="CQ44" s="622"/>
      <c r="CR44" s="623">
        <v>3376666</v>
      </c>
      <c r="CS44" s="624"/>
      <c r="CT44" s="624"/>
      <c r="CU44" s="624"/>
      <c r="CV44" s="624"/>
      <c r="CW44" s="624"/>
      <c r="CX44" s="624"/>
      <c r="CY44" s="625"/>
      <c r="CZ44" s="628">
        <v>9.5</v>
      </c>
      <c r="DA44" s="629"/>
      <c r="DB44" s="629"/>
      <c r="DC44" s="635"/>
      <c r="DD44" s="632">
        <v>646692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362</v>
      </c>
      <c r="CG45" s="621"/>
      <c r="CH45" s="621"/>
      <c r="CI45" s="621"/>
      <c r="CJ45" s="621"/>
      <c r="CK45" s="621"/>
      <c r="CL45" s="621"/>
      <c r="CM45" s="621"/>
      <c r="CN45" s="621"/>
      <c r="CO45" s="621"/>
      <c r="CP45" s="621"/>
      <c r="CQ45" s="622"/>
      <c r="CR45" s="623">
        <v>2230203</v>
      </c>
      <c r="CS45" s="655"/>
      <c r="CT45" s="655"/>
      <c r="CU45" s="655"/>
      <c r="CV45" s="655"/>
      <c r="CW45" s="655"/>
      <c r="CX45" s="655"/>
      <c r="CY45" s="656"/>
      <c r="CZ45" s="628">
        <v>6.3</v>
      </c>
      <c r="DA45" s="653"/>
      <c r="DB45" s="653"/>
      <c r="DC45" s="657"/>
      <c r="DD45" s="632">
        <v>83030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363</v>
      </c>
      <c r="CG46" s="621"/>
      <c r="CH46" s="621"/>
      <c r="CI46" s="621"/>
      <c r="CJ46" s="621"/>
      <c r="CK46" s="621"/>
      <c r="CL46" s="621"/>
      <c r="CM46" s="621"/>
      <c r="CN46" s="621"/>
      <c r="CO46" s="621"/>
      <c r="CP46" s="621"/>
      <c r="CQ46" s="622"/>
      <c r="CR46" s="623">
        <v>1107016</v>
      </c>
      <c r="CS46" s="624"/>
      <c r="CT46" s="624"/>
      <c r="CU46" s="624"/>
      <c r="CV46" s="624"/>
      <c r="CW46" s="624"/>
      <c r="CX46" s="624"/>
      <c r="CY46" s="625"/>
      <c r="CZ46" s="628">
        <v>3.1</v>
      </c>
      <c r="DA46" s="629"/>
      <c r="DB46" s="629"/>
      <c r="DC46" s="635"/>
      <c r="DD46" s="632">
        <v>538492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364</v>
      </c>
      <c r="CG47" s="621"/>
      <c r="CH47" s="621"/>
      <c r="CI47" s="621"/>
      <c r="CJ47" s="621"/>
      <c r="CK47" s="621"/>
      <c r="CL47" s="621"/>
      <c r="CM47" s="621"/>
      <c r="CN47" s="621"/>
      <c r="CO47" s="621"/>
      <c r="CP47" s="621"/>
      <c r="CQ47" s="622"/>
      <c r="CR47" s="623">
        <v>535493</v>
      </c>
      <c r="CS47" s="655"/>
      <c r="CT47" s="655"/>
      <c r="CU47" s="655"/>
      <c r="CV47" s="655"/>
      <c r="CW47" s="655"/>
      <c r="CX47" s="655"/>
      <c r="CY47" s="656"/>
      <c r="CZ47" s="628">
        <v>1.5</v>
      </c>
      <c r="DA47" s="653"/>
      <c r="DB47" s="653"/>
      <c r="DC47" s="657"/>
      <c r="DD47" s="632">
        <v>214470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365</v>
      </c>
      <c r="CG48" s="621"/>
      <c r="CH48" s="621"/>
      <c r="CI48" s="621"/>
      <c r="CJ48" s="621"/>
      <c r="CK48" s="621"/>
      <c r="CL48" s="621"/>
      <c r="CM48" s="621"/>
      <c r="CN48" s="621"/>
      <c r="CO48" s="621"/>
      <c r="CP48" s="621"/>
      <c r="CQ48" s="622"/>
      <c r="CR48" s="623" t="s">
        <v>179</v>
      </c>
      <c r="CS48" s="624"/>
      <c r="CT48" s="624"/>
      <c r="CU48" s="624"/>
      <c r="CV48" s="624"/>
      <c r="CW48" s="624"/>
      <c r="CX48" s="624"/>
      <c r="CY48" s="625"/>
      <c r="CZ48" s="628" t="s">
        <v>129</v>
      </c>
      <c r="DA48" s="629"/>
      <c r="DB48" s="629"/>
      <c r="DC48" s="635"/>
      <c r="DD48" s="632" t="s">
        <v>230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366</v>
      </c>
      <c r="CE49" s="645"/>
      <c r="CF49" s="645"/>
      <c r="CG49" s="645"/>
      <c r="CH49" s="645"/>
      <c r="CI49" s="645"/>
      <c r="CJ49" s="645"/>
      <c r="CK49" s="645"/>
      <c r="CL49" s="645"/>
      <c r="CM49" s="645"/>
      <c r="CN49" s="645"/>
      <c r="CO49" s="645"/>
      <c r="CP49" s="645"/>
      <c r="CQ49" s="646"/>
      <c r="CR49" s="695">
        <v>35452235</v>
      </c>
      <c r="CS49" s="682"/>
      <c r="CT49" s="682"/>
      <c r="CU49" s="682"/>
      <c r="CV49" s="682"/>
      <c r="CW49" s="682"/>
      <c r="CX49" s="682"/>
      <c r="CY49" s="711"/>
      <c r="CZ49" s="703">
        <v>100</v>
      </c>
      <c r="DA49" s="712"/>
      <c r="DB49" s="712"/>
      <c r="DC49" s="713"/>
      <c r="DD49" s="714">
        <v>23321705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dV//T4COijUoXqx+i0I2y+FmmEhzZKXzOadtJcUfEEqqihBTOv4ysUzzXjd9AvvxkwR+VRkemRx8jnzKBLovQ==" saltValue="LAZ2YKg53WAeXJVBzNP0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25" zoomScaleSheetLayoutView="70" workbookViewId="0">
      <selection activeCell="AZ70" sqref="AZ70:BD7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368</v>
      </c>
      <c r="DK2" s="723"/>
      <c r="DL2" s="723"/>
      <c r="DM2" s="723"/>
      <c r="DN2" s="723"/>
      <c r="DO2" s="724"/>
      <c r="DP2" s="228"/>
      <c r="DQ2" s="722" t="s">
        <v>369</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32"/>
      <c r="BA5" s="232"/>
      <c r="BB5" s="232"/>
      <c r="BC5" s="232"/>
      <c r="BD5" s="232"/>
      <c r="BE5" s="233"/>
      <c r="BF5" s="233"/>
      <c r="BG5" s="233"/>
      <c r="BH5" s="233"/>
      <c r="BI5" s="233"/>
      <c r="BJ5" s="233"/>
      <c r="BK5" s="233"/>
      <c r="BL5" s="233"/>
      <c r="BM5" s="233"/>
      <c r="BN5" s="233"/>
      <c r="BO5" s="233"/>
      <c r="BP5" s="233"/>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389</v>
      </c>
      <c r="C7" s="750"/>
      <c r="D7" s="750"/>
      <c r="E7" s="750"/>
      <c r="F7" s="750"/>
      <c r="G7" s="750"/>
      <c r="H7" s="750"/>
      <c r="I7" s="750"/>
      <c r="J7" s="750"/>
      <c r="K7" s="750"/>
      <c r="L7" s="750"/>
      <c r="M7" s="750"/>
      <c r="N7" s="750"/>
      <c r="O7" s="750"/>
      <c r="P7" s="751"/>
      <c r="Q7" s="752">
        <v>36797</v>
      </c>
      <c r="R7" s="753"/>
      <c r="S7" s="753"/>
      <c r="T7" s="753"/>
      <c r="U7" s="753"/>
      <c r="V7" s="753">
        <v>35564</v>
      </c>
      <c r="W7" s="753"/>
      <c r="X7" s="753"/>
      <c r="Y7" s="753"/>
      <c r="Z7" s="753"/>
      <c r="AA7" s="753">
        <v>1233</v>
      </c>
      <c r="AB7" s="753"/>
      <c r="AC7" s="753"/>
      <c r="AD7" s="753"/>
      <c r="AE7" s="754"/>
      <c r="AF7" s="755">
        <v>1170</v>
      </c>
      <c r="AG7" s="756"/>
      <c r="AH7" s="756"/>
      <c r="AI7" s="756"/>
      <c r="AJ7" s="757"/>
      <c r="AK7" s="758">
        <v>712</v>
      </c>
      <c r="AL7" s="759"/>
      <c r="AM7" s="759"/>
      <c r="AN7" s="759"/>
      <c r="AO7" s="759"/>
      <c r="AP7" s="759">
        <v>41650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577</v>
      </c>
      <c r="BT7" s="747"/>
      <c r="BU7" s="747"/>
      <c r="BV7" s="747"/>
      <c r="BW7" s="747"/>
      <c r="BX7" s="747"/>
      <c r="BY7" s="747"/>
      <c r="BZ7" s="747"/>
      <c r="CA7" s="747"/>
      <c r="CB7" s="747"/>
      <c r="CC7" s="747"/>
      <c r="CD7" s="747"/>
      <c r="CE7" s="747"/>
      <c r="CF7" s="747"/>
      <c r="CG7" s="762"/>
      <c r="CH7" s="743" t="s">
        <v>583</v>
      </c>
      <c r="CI7" s="744"/>
      <c r="CJ7" s="744"/>
      <c r="CK7" s="744"/>
      <c r="CL7" s="745"/>
      <c r="CM7" s="743">
        <v>73</v>
      </c>
      <c r="CN7" s="744"/>
      <c r="CO7" s="744"/>
      <c r="CP7" s="744"/>
      <c r="CQ7" s="745"/>
      <c r="CR7" s="743">
        <v>5</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34"/>
    </row>
    <row r="8" spans="1:131" s="235" customFormat="1" ht="26.25" customHeight="1" x14ac:dyDescent="0.15">
      <c r="A8" s="238">
        <v>2</v>
      </c>
      <c r="B8" s="780" t="s">
        <v>390</v>
      </c>
      <c r="C8" s="781"/>
      <c r="D8" s="781"/>
      <c r="E8" s="781"/>
      <c r="F8" s="781"/>
      <c r="G8" s="781"/>
      <c r="H8" s="781"/>
      <c r="I8" s="781"/>
      <c r="J8" s="781"/>
      <c r="K8" s="781"/>
      <c r="L8" s="781"/>
      <c r="M8" s="781"/>
      <c r="N8" s="781"/>
      <c r="O8" s="781"/>
      <c r="P8" s="782"/>
      <c r="Q8" s="783">
        <v>34</v>
      </c>
      <c r="R8" s="784"/>
      <c r="S8" s="784"/>
      <c r="T8" s="784"/>
      <c r="U8" s="784"/>
      <c r="V8" s="784">
        <v>33</v>
      </c>
      <c r="W8" s="784"/>
      <c r="X8" s="784"/>
      <c r="Y8" s="784"/>
      <c r="Z8" s="784"/>
      <c r="AA8" s="784">
        <v>0</v>
      </c>
      <c r="AB8" s="784"/>
      <c r="AC8" s="784"/>
      <c r="AD8" s="784"/>
      <c r="AE8" s="785"/>
      <c r="AF8" s="786">
        <v>0</v>
      </c>
      <c r="AG8" s="787"/>
      <c r="AH8" s="787"/>
      <c r="AI8" s="787"/>
      <c r="AJ8" s="788"/>
      <c r="AK8" s="769">
        <v>17</v>
      </c>
      <c r="AL8" s="770"/>
      <c r="AM8" s="770"/>
      <c r="AN8" s="770"/>
      <c r="AO8" s="770"/>
      <c r="AP8" s="770">
        <v>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578</v>
      </c>
      <c r="BT8" s="774"/>
      <c r="BU8" s="774"/>
      <c r="BV8" s="774"/>
      <c r="BW8" s="774"/>
      <c r="BX8" s="774"/>
      <c r="BY8" s="774"/>
      <c r="BZ8" s="774"/>
      <c r="CA8" s="774"/>
      <c r="CB8" s="774"/>
      <c r="CC8" s="774"/>
      <c r="CD8" s="774"/>
      <c r="CE8" s="774"/>
      <c r="CF8" s="774"/>
      <c r="CG8" s="775"/>
      <c r="CH8" s="776" t="s">
        <v>582</v>
      </c>
      <c r="CI8" s="777"/>
      <c r="CJ8" s="777"/>
      <c r="CK8" s="777"/>
      <c r="CL8" s="778"/>
      <c r="CM8" s="776">
        <v>58</v>
      </c>
      <c r="CN8" s="777"/>
      <c r="CO8" s="777"/>
      <c r="CP8" s="777"/>
      <c r="CQ8" s="778"/>
      <c r="CR8" s="776">
        <v>6</v>
      </c>
      <c r="CS8" s="777"/>
      <c r="CT8" s="777"/>
      <c r="CU8" s="777"/>
      <c r="CV8" s="778"/>
      <c r="CW8" s="776">
        <v>0</v>
      </c>
      <c r="CX8" s="777"/>
      <c r="CY8" s="777"/>
      <c r="CZ8" s="777"/>
      <c r="DA8" s="778"/>
      <c r="DB8" s="776">
        <v>0</v>
      </c>
      <c r="DC8" s="777"/>
      <c r="DD8" s="777"/>
      <c r="DE8" s="777"/>
      <c r="DF8" s="778"/>
      <c r="DG8" s="776">
        <v>0</v>
      </c>
      <c r="DH8" s="777"/>
      <c r="DI8" s="777"/>
      <c r="DJ8" s="777"/>
      <c r="DK8" s="778"/>
      <c r="DL8" s="776">
        <v>0</v>
      </c>
      <c r="DM8" s="777"/>
      <c r="DN8" s="777"/>
      <c r="DO8" s="777"/>
      <c r="DP8" s="778"/>
      <c r="DQ8" s="776">
        <v>0</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585</v>
      </c>
      <c r="BT9" s="774"/>
      <c r="BU9" s="774"/>
      <c r="BV9" s="774"/>
      <c r="BW9" s="774"/>
      <c r="BX9" s="774"/>
      <c r="BY9" s="774"/>
      <c r="BZ9" s="774"/>
      <c r="CA9" s="774"/>
      <c r="CB9" s="774"/>
      <c r="CC9" s="774"/>
      <c r="CD9" s="774"/>
      <c r="CE9" s="774"/>
      <c r="CF9" s="774"/>
      <c r="CG9" s="775"/>
      <c r="CH9" s="776">
        <v>0</v>
      </c>
      <c r="CI9" s="777"/>
      <c r="CJ9" s="777"/>
      <c r="CK9" s="777"/>
      <c r="CL9" s="778"/>
      <c r="CM9" s="776">
        <v>110</v>
      </c>
      <c r="CN9" s="777"/>
      <c r="CO9" s="777"/>
      <c r="CP9" s="777"/>
      <c r="CQ9" s="778"/>
      <c r="CR9" s="776">
        <v>110</v>
      </c>
      <c r="CS9" s="777"/>
      <c r="CT9" s="777"/>
      <c r="CU9" s="777"/>
      <c r="CV9" s="778"/>
      <c r="CW9" s="776">
        <v>0</v>
      </c>
      <c r="CX9" s="777"/>
      <c r="CY9" s="777"/>
      <c r="CZ9" s="777"/>
      <c r="DA9" s="778"/>
      <c r="DB9" s="776">
        <v>0</v>
      </c>
      <c r="DC9" s="777"/>
      <c r="DD9" s="777"/>
      <c r="DE9" s="777"/>
      <c r="DF9" s="778"/>
      <c r="DG9" s="776">
        <v>0</v>
      </c>
      <c r="DH9" s="777"/>
      <c r="DI9" s="777"/>
      <c r="DJ9" s="777"/>
      <c r="DK9" s="778"/>
      <c r="DL9" s="776">
        <v>0</v>
      </c>
      <c r="DM9" s="777"/>
      <c r="DN9" s="777"/>
      <c r="DO9" s="777"/>
      <c r="DP9" s="778"/>
      <c r="DQ9" s="776">
        <v>0</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579</v>
      </c>
      <c r="BT10" s="774"/>
      <c r="BU10" s="774"/>
      <c r="BV10" s="774"/>
      <c r="BW10" s="774"/>
      <c r="BX10" s="774"/>
      <c r="BY10" s="774"/>
      <c r="BZ10" s="774"/>
      <c r="CA10" s="774"/>
      <c r="CB10" s="774"/>
      <c r="CC10" s="774"/>
      <c r="CD10" s="774"/>
      <c r="CE10" s="774"/>
      <c r="CF10" s="774"/>
      <c r="CG10" s="775"/>
      <c r="CH10" s="776">
        <v>0</v>
      </c>
      <c r="CI10" s="777"/>
      <c r="CJ10" s="777"/>
      <c r="CK10" s="777"/>
      <c r="CL10" s="778"/>
      <c r="CM10" s="776">
        <v>100</v>
      </c>
      <c r="CN10" s="777"/>
      <c r="CO10" s="777"/>
      <c r="CP10" s="777"/>
      <c r="CQ10" s="778"/>
      <c r="CR10" s="776">
        <v>70</v>
      </c>
      <c r="CS10" s="777"/>
      <c r="CT10" s="777"/>
      <c r="CU10" s="777"/>
      <c r="CV10" s="778"/>
      <c r="CW10" s="776">
        <v>66</v>
      </c>
      <c r="CX10" s="777"/>
      <c r="CY10" s="777"/>
      <c r="CZ10" s="777"/>
      <c r="DA10" s="778"/>
      <c r="DB10" s="776">
        <v>0</v>
      </c>
      <c r="DC10" s="777"/>
      <c r="DD10" s="777"/>
      <c r="DE10" s="777"/>
      <c r="DF10" s="778"/>
      <c r="DG10" s="776">
        <v>0</v>
      </c>
      <c r="DH10" s="777"/>
      <c r="DI10" s="777"/>
      <c r="DJ10" s="777"/>
      <c r="DK10" s="778"/>
      <c r="DL10" s="776">
        <v>0</v>
      </c>
      <c r="DM10" s="777"/>
      <c r="DN10" s="777"/>
      <c r="DO10" s="777"/>
      <c r="DP10" s="778"/>
      <c r="DQ10" s="776">
        <v>0</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580</v>
      </c>
      <c r="BT11" s="774"/>
      <c r="BU11" s="774"/>
      <c r="BV11" s="774"/>
      <c r="BW11" s="774"/>
      <c r="BX11" s="774"/>
      <c r="BY11" s="774"/>
      <c r="BZ11" s="774"/>
      <c r="CA11" s="774"/>
      <c r="CB11" s="774"/>
      <c r="CC11" s="774"/>
      <c r="CD11" s="774"/>
      <c r="CE11" s="774"/>
      <c r="CF11" s="774"/>
      <c r="CG11" s="775"/>
      <c r="CH11" s="776" t="s">
        <v>584</v>
      </c>
      <c r="CI11" s="777"/>
      <c r="CJ11" s="777"/>
      <c r="CK11" s="777"/>
      <c r="CL11" s="778"/>
      <c r="CM11" s="776">
        <v>44</v>
      </c>
      <c r="CN11" s="777"/>
      <c r="CO11" s="777"/>
      <c r="CP11" s="777"/>
      <c r="CQ11" s="778"/>
      <c r="CR11" s="776">
        <v>12</v>
      </c>
      <c r="CS11" s="777"/>
      <c r="CT11" s="777"/>
      <c r="CU11" s="777"/>
      <c r="CV11" s="778"/>
      <c r="CW11" s="776">
        <v>9</v>
      </c>
      <c r="CX11" s="777"/>
      <c r="CY11" s="777"/>
      <c r="CZ11" s="777"/>
      <c r="DA11" s="778"/>
      <c r="DB11" s="776">
        <v>0</v>
      </c>
      <c r="DC11" s="777"/>
      <c r="DD11" s="777"/>
      <c r="DE11" s="777"/>
      <c r="DF11" s="778"/>
      <c r="DG11" s="776">
        <v>0</v>
      </c>
      <c r="DH11" s="777"/>
      <c r="DI11" s="777"/>
      <c r="DJ11" s="777"/>
      <c r="DK11" s="778"/>
      <c r="DL11" s="776">
        <v>0</v>
      </c>
      <c r="DM11" s="777"/>
      <c r="DN11" s="777"/>
      <c r="DO11" s="777"/>
      <c r="DP11" s="778"/>
      <c r="DQ11" s="776">
        <v>0</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581</v>
      </c>
      <c r="BT12" s="774"/>
      <c r="BU12" s="774"/>
      <c r="BV12" s="774"/>
      <c r="BW12" s="774"/>
      <c r="BX12" s="774"/>
      <c r="BY12" s="774"/>
      <c r="BZ12" s="774"/>
      <c r="CA12" s="774"/>
      <c r="CB12" s="774"/>
      <c r="CC12" s="774"/>
      <c r="CD12" s="774"/>
      <c r="CE12" s="774"/>
      <c r="CF12" s="774"/>
      <c r="CG12" s="775"/>
      <c r="CH12" s="776">
        <v>1</v>
      </c>
      <c r="CI12" s="777"/>
      <c r="CJ12" s="777"/>
      <c r="CK12" s="777"/>
      <c r="CL12" s="778"/>
      <c r="CM12" s="776">
        <v>25</v>
      </c>
      <c r="CN12" s="777"/>
      <c r="CO12" s="777"/>
      <c r="CP12" s="777"/>
      <c r="CQ12" s="778"/>
      <c r="CR12" s="776">
        <v>10</v>
      </c>
      <c r="CS12" s="777"/>
      <c r="CT12" s="777"/>
      <c r="CU12" s="777"/>
      <c r="CV12" s="778"/>
      <c r="CW12" s="776">
        <v>8</v>
      </c>
      <c r="CX12" s="777"/>
      <c r="CY12" s="777"/>
      <c r="CZ12" s="777"/>
      <c r="DA12" s="778"/>
      <c r="DB12" s="776">
        <v>0</v>
      </c>
      <c r="DC12" s="777"/>
      <c r="DD12" s="777"/>
      <c r="DE12" s="777"/>
      <c r="DF12" s="778"/>
      <c r="DG12" s="776">
        <v>0</v>
      </c>
      <c r="DH12" s="777"/>
      <c r="DI12" s="777"/>
      <c r="DJ12" s="777"/>
      <c r="DK12" s="778"/>
      <c r="DL12" s="776">
        <v>0</v>
      </c>
      <c r="DM12" s="777"/>
      <c r="DN12" s="777"/>
      <c r="DO12" s="777"/>
      <c r="DP12" s="778"/>
      <c r="DQ12" s="776">
        <v>0</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391</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392</v>
      </c>
      <c r="B23" s="789" t="s">
        <v>393</v>
      </c>
      <c r="C23" s="790"/>
      <c r="D23" s="790"/>
      <c r="E23" s="790"/>
      <c r="F23" s="790"/>
      <c r="G23" s="790"/>
      <c r="H23" s="790"/>
      <c r="I23" s="790"/>
      <c r="J23" s="790"/>
      <c r="K23" s="790"/>
      <c r="L23" s="790"/>
      <c r="M23" s="790"/>
      <c r="N23" s="790"/>
      <c r="O23" s="790"/>
      <c r="P23" s="791"/>
      <c r="Q23" s="792">
        <v>36686</v>
      </c>
      <c r="R23" s="793"/>
      <c r="S23" s="793"/>
      <c r="T23" s="793"/>
      <c r="U23" s="793"/>
      <c r="V23" s="793">
        <v>35452</v>
      </c>
      <c r="W23" s="793"/>
      <c r="X23" s="793"/>
      <c r="Y23" s="793"/>
      <c r="Z23" s="793"/>
      <c r="AA23" s="793">
        <v>1233</v>
      </c>
      <c r="AB23" s="793"/>
      <c r="AC23" s="793"/>
      <c r="AD23" s="793"/>
      <c r="AE23" s="794"/>
      <c r="AF23" s="795">
        <v>1170</v>
      </c>
      <c r="AG23" s="793"/>
      <c r="AH23" s="793"/>
      <c r="AI23" s="793"/>
      <c r="AJ23" s="796"/>
      <c r="AK23" s="797"/>
      <c r="AL23" s="798"/>
      <c r="AM23" s="798"/>
      <c r="AN23" s="798"/>
      <c r="AO23" s="798"/>
      <c r="AP23" s="793"/>
      <c r="AQ23" s="793"/>
      <c r="AR23" s="793"/>
      <c r="AS23" s="793"/>
      <c r="AT23" s="793"/>
      <c r="AU23" s="809"/>
      <c r="AV23" s="809"/>
      <c r="AW23" s="809"/>
      <c r="AX23" s="809"/>
      <c r="AY23" s="810"/>
      <c r="AZ23" s="811" t="s">
        <v>129</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394</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395</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372</v>
      </c>
      <c r="B26" s="728"/>
      <c r="C26" s="728"/>
      <c r="D26" s="728"/>
      <c r="E26" s="728"/>
      <c r="F26" s="728"/>
      <c r="G26" s="728"/>
      <c r="H26" s="728"/>
      <c r="I26" s="728"/>
      <c r="J26" s="728"/>
      <c r="K26" s="728"/>
      <c r="L26" s="728"/>
      <c r="M26" s="728"/>
      <c r="N26" s="728"/>
      <c r="O26" s="728"/>
      <c r="P26" s="729"/>
      <c r="Q26" s="733" t="s">
        <v>396</v>
      </c>
      <c r="R26" s="734"/>
      <c r="S26" s="734"/>
      <c r="T26" s="734"/>
      <c r="U26" s="735"/>
      <c r="V26" s="733" t="s">
        <v>397</v>
      </c>
      <c r="W26" s="734"/>
      <c r="X26" s="734"/>
      <c r="Y26" s="734"/>
      <c r="Z26" s="735"/>
      <c r="AA26" s="733" t="s">
        <v>398</v>
      </c>
      <c r="AB26" s="734"/>
      <c r="AC26" s="734"/>
      <c r="AD26" s="734"/>
      <c r="AE26" s="734"/>
      <c r="AF26" s="814" t="s">
        <v>399</v>
      </c>
      <c r="AG26" s="815"/>
      <c r="AH26" s="815"/>
      <c r="AI26" s="815"/>
      <c r="AJ26" s="816"/>
      <c r="AK26" s="734" t="s">
        <v>400</v>
      </c>
      <c r="AL26" s="734"/>
      <c r="AM26" s="734"/>
      <c r="AN26" s="734"/>
      <c r="AO26" s="735"/>
      <c r="AP26" s="733" t="s">
        <v>401</v>
      </c>
      <c r="AQ26" s="734"/>
      <c r="AR26" s="734"/>
      <c r="AS26" s="734"/>
      <c r="AT26" s="735"/>
      <c r="AU26" s="733" t="s">
        <v>402</v>
      </c>
      <c r="AV26" s="734"/>
      <c r="AW26" s="734"/>
      <c r="AX26" s="734"/>
      <c r="AY26" s="735"/>
      <c r="AZ26" s="733" t="s">
        <v>403</v>
      </c>
      <c r="BA26" s="734"/>
      <c r="BB26" s="734"/>
      <c r="BC26" s="734"/>
      <c r="BD26" s="735"/>
      <c r="BE26" s="733" t="s">
        <v>379</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404</v>
      </c>
      <c r="C28" s="750"/>
      <c r="D28" s="750"/>
      <c r="E28" s="750"/>
      <c r="F28" s="750"/>
      <c r="G28" s="750"/>
      <c r="H28" s="750"/>
      <c r="I28" s="750"/>
      <c r="J28" s="750"/>
      <c r="K28" s="750"/>
      <c r="L28" s="750"/>
      <c r="M28" s="750"/>
      <c r="N28" s="750"/>
      <c r="O28" s="750"/>
      <c r="P28" s="751"/>
      <c r="Q28" s="822">
        <v>7613</v>
      </c>
      <c r="R28" s="823"/>
      <c r="S28" s="823"/>
      <c r="T28" s="823"/>
      <c r="U28" s="823"/>
      <c r="V28" s="823">
        <v>7110</v>
      </c>
      <c r="W28" s="823"/>
      <c r="X28" s="823"/>
      <c r="Y28" s="823"/>
      <c r="Z28" s="823"/>
      <c r="AA28" s="823">
        <v>504</v>
      </c>
      <c r="AB28" s="823"/>
      <c r="AC28" s="823"/>
      <c r="AD28" s="823"/>
      <c r="AE28" s="824"/>
      <c r="AF28" s="825">
        <v>504</v>
      </c>
      <c r="AG28" s="823"/>
      <c r="AH28" s="823"/>
      <c r="AI28" s="823"/>
      <c r="AJ28" s="826"/>
      <c r="AK28" s="827">
        <v>679</v>
      </c>
      <c r="AL28" s="828"/>
      <c r="AM28" s="828"/>
      <c r="AN28" s="828"/>
      <c r="AO28" s="828"/>
      <c r="AP28" s="828">
        <v>0</v>
      </c>
      <c r="AQ28" s="828"/>
      <c r="AR28" s="828"/>
      <c r="AS28" s="828"/>
      <c r="AT28" s="828"/>
      <c r="AU28" s="828">
        <v>0</v>
      </c>
      <c r="AV28" s="828"/>
      <c r="AW28" s="828"/>
      <c r="AX28" s="828"/>
      <c r="AY28" s="828"/>
      <c r="AZ28" s="829" t="s">
        <v>576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405</v>
      </c>
      <c r="C29" s="781"/>
      <c r="D29" s="781"/>
      <c r="E29" s="781"/>
      <c r="F29" s="781"/>
      <c r="G29" s="781"/>
      <c r="H29" s="781"/>
      <c r="I29" s="781"/>
      <c r="J29" s="781"/>
      <c r="K29" s="781"/>
      <c r="L29" s="781"/>
      <c r="M29" s="781"/>
      <c r="N29" s="781"/>
      <c r="O29" s="781"/>
      <c r="P29" s="782"/>
      <c r="Q29" s="783">
        <v>7300</v>
      </c>
      <c r="R29" s="784"/>
      <c r="S29" s="784"/>
      <c r="T29" s="784"/>
      <c r="U29" s="784"/>
      <c r="V29" s="784">
        <v>7062</v>
      </c>
      <c r="W29" s="784"/>
      <c r="X29" s="784"/>
      <c r="Y29" s="784"/>
      <c r="Z29" s="784"/>
      <c r="AA29" s="784">
        <v>238</v>
      </c>
      <c r="AB29" s="784"/>
      <c r="AC29" s="784"/>
      <c r="AD29" s="784"/>
      <c r="AE29" s="785"/>
      <c r="AF29" s="786">
        <v>238</v>
      </c>
      <c r="AG29" s="787"/>
      <c r="AH29" s="787"/>
      <c r="AI29" s="787"/>
      <c r="AJ29" s="788"/>
      <c r="AK29" s="834">
        <v>1066</v>
      </c>
      <c r="AL29" s="830"/>
      <c r="AM29" s="830"/>
      <c r="AN29" s="830"/>
      <c r="AO29" s="830"/>
      <c r="AP29" s="830">
        <v>0</v>
      </c>
      <c r="AQ29" s="830"/>
      <c r="AR29" s="830"/>
      <c r="AS29" s="830"/>
      <c r="AT29" s="830"/>
      <c r="AU29" s="830">
        <v>0</v>
      </c>
      <c r="AV29" s="830"/>
      <c r="AW29" s="830"/>
      <c r="AX29" s="830"/>
      <c r="AY29" s="830"/>
      <c r="AZ29" s="831" t="s">
        <v>576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406</v>
      </c>
      <c r="C30" s="781"/>
      <c r="D30" s="781"/>
      <c r="E30" s="781"/>
      <c r="F30" s="781"/>
      <c r="G30" s="781"/>
      <c r="H30" s="781"/>
      <c r="I30" s="781"/>
      <c r="J30" s="781"/>
      <c r="K30" s="781"/>
      <c r="L30" s="781"/>
      <c r="M30" s="781"/>
      <c r="N30" s="781"/>
      <c r="O30" s="781"/>
      <c r="P30" s="782"/>
      <c r="Q30" s="783">
        <v>846</v>
      </c>
      <c r="R30" s="784"/>
      <c r="S30" s="784"/>
      <c r="T30" s="784"/>
      <c r="U30" s="784"/>
      <c r="V30" s="784">
        <v>844</v>
      </c>
      <c r="W30" s="784"/>
      <c r="X30" s="784"/>
      <c r="Y30" s="784"/>
      <c r="Z30" s="784"/>
      <c r="AA30" s="784">
        <v>2</v>
      </c>
      <c r="AB30" s="784"/>
      <c r="AC30" s="784"/>
      <c r="AD30" s="784"/>
      <c r="AE30" s="785"/>
      <c r="AF30" s="786">
        <v>2</v>
      </c>
      <c r="AG30" s="787"/>
      <c r="AH30" s="787"/>
      <c r="AI30" s="787"/>
      <c r="AJ30" s="788"/>
      <c r="AK30" s="834">
        <v>231</v>
      </c>
      <c r="AL30" s="830"/>
      <c r="AM30" s="830"/>
      <c r="AN30" s="830"/>
      <c r="AO30" s="830"/>
      <c r="AP30" s="830">
        <v>0</v>
      </c>
      <c r="AQ30" s="830"/>
      <c r="AR30" s="830"/>
      <c r="AS30" s="830"/>
      <c r="AT30" s="830"/>
      <c r="AU30" s="830">
        <v>0</v>
      </c>
      <c r="AV30" s="830"/>
      <c r="AW30" s="830"/>
      <c r="AX30" s="830"/>
      <c r="AY30" s="830"/>
      <c r="AZ30" s="831" t="s">
        <v>576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407</v>
      </c>
      <c r="C31" s="781"/>
      <c r="D31" s="781"/>
      <c r="E31" s="781"/>
      <c r="F31" s="781"/>
      <c r="G31" s="781"/>
      <c r="H31" s="781"/>
      <c r="I31" s="781"/>
      <c r="J31" s="781"/>
      <c r="K31" s="781"/>
      <c r="L31" s="781"/>
      <c r="M31" s="781"/>
      <c r="N31" s="781"/>
      <c r="O31" s="781"/>
      <c r="P31" s="782"/>
      <c r="Q31" s="783">
        <v>1804</v>
      </c>
      <c r="R31" s="784"/>
      <c r="S31" s="784"/>
      <c r="T31" s="784"/>
      <c r="U31" s="784"/>
      <c r="V31" s="784">
        <v>1732</v>
      </c>
      <c r="W31" s="784"/>
      <c r="X31" s="784"/>
      <c r="Y31" s="784"/>
      <c r="Z31" s="784"/>
      <c r="AA31" s="784">
        <v>73</v>
      </c>
      <c r="AB31" s="784"/>
      <c r="AC31" s="784"/>
      <c r="AD31" s="784"/>
      <c r="AE31" s="785"/>
      <c r="AF31" s="786">
        <v>2456</v>
      </c>
      <c r="AG31" s="787"/>
      <c r="AH31" s="787"/>
      <c r="AI31" s="787"/>
      <c r="AJ31" s="788"/>
      <c r="AK31" s="834">
        <v>10</v>
      </c>
      <c r="AL31" s="830"/>
      <c r="AM31" s="830"/>
      <c r="AN31" s="830"/>
      <c r="AO31" s="830"/>
      <c r="AP31" s="830">
        <v>7286</v>
      </c>
      <c r="AQ31" s="830"/>
      <c r="AR31" s="830"/>
      <c r="AS31" s="830"/>
      <c r="AT31" s="830"/>
      <c r="AU31" s="830">
        <v>211</v>
      </c>
      <c r="AV31" s="830"/>
      <c r="AW31" s="830"/>
      <c r="AX31" s="830"/>
      <c r="AY31" s="830"/>
      <c r="AZ31" s="831" t="s">
        <v>576</v>
      </c>
      <c r="BA31" s="831"/>
      <c r="BB31" s="831"/>
      <c r="BC31" s="831"/>
      <c r="BD31" s="831"/>
      <c r="BE31" s="832" t="s">
        <v>408</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409</v>
      </c>
      <c r="C32" s="781"/>
      <c r="D32" s="781"/>
      <c r="E32" s="781"/>
      <c r="F32" s="781"/>
      <c r="G32" s="781"/>
      <c r="H32" s="781"/>
      <c r="I32" s="781"/>
      <c r="J32" s="781"/>
      <c r="K32" s="781"/>
      <c r="L32" s="781"/>
      <c r="M32" s="781"/>
      <c r="N32" s="781"/>
      <c r="O32" s="781"/>
      <c r="P32" s="782"/>
      <c r="Q32" s="783">
        <v>2075</v>
      </c>
      <c r="R32" s="784"/>
      <c r="S32" s="784"/>
      <c r="T32" s="784"/>
      <c r="U32" s="784"/>
      <c r="V32" s="784">
        <v>1937</v>
      </c>
      <c r="W32" s="784"/>
      <c r="X32" s="784"/>
      <c r="Y32" s="784"/>
      <c r="Z32" s="784"/>
      <c r="AA32" s="784">
        <v>138</v>
      </c>
      <c r="AB32" s="784"/>
      <c r="AC32" s="784"/>
      <c r="AD32" s="784"/>
      <c r="AE32" s="785"/>
      <c r="AF32" s="786">
        <v>266</v>
      </c>
      <c r="AG32" s="787"/>
      <c r="AH32" s="787"/>
      <c r="AI32" s="787"/>
      <c r="AJ32" s="788"/>
      <c r="AK32" s="834">
        <v>680</v>
      </c>
      <c r="AL32" s="830"/>
      <c r="AM32" s="830"/>
      <c r="AN32" s="830"/>
      <c r="AO32" s="830"/>
      <c r="AP32" s="830">
        <v>12933</v>
      </c>
      <c r="AQ32" s="830"/>
      <c r="AR32" s="830"/>
      <c r="AS32" s="830"/>
      <c r="AT32" s="830"/>
      <c r="AU32" s="830">
        <v>7850</v>
      </c>
      <c r="AV32" s="830"/>
      <c r="AW32" s="830"/>
      <c r="AX32" s="830"/>
      <c r="AY32" s="830"/>
      <c r="AZ32" s="831" t="s">
        <v>576</v>
      </c>
      <c r="BA32" s="831"/>
      <c r="BB32" s="831"/>
      <c r="BC32" s="831"/>
      <c r="BD32" s="831"/>
      <c r="BE32" s="832" t="s">
        <v>408</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410</v>
      </c>
      <c r="C33" s="781"/>
      <c r="D33" s="781"/>
      <c r="E33" s="781"/>
      <c r="F33" s="781"/>
      <c r="G33" s="781"/>
      <c r="H33" s="781"/>
      <c r="I33" s="781"/>
      <c r="J33" s="781"/>
      <c r="K33" s="781"/>
      <c r="L33" s="781"/>
      <c r="M33" s="781"/>
      <c r="N33" s="781"/>
      <c r="O33" s="781"/>
      <c r="P33" s="782"/>
      <c r="Q33" s="783">
        <v>5</v>
      </c>
      <c r="R33" s="784"/>
      <c r="S33" s="784"/>
      <c r="T33" s="784"/>
      <c r="U33" s="784"/>
      <c r="V33" s="784">
        <v>5</v>
      </c>
      <c r="W33" s="784"/>
      <c r="X33" s="784"/>
      <c r="Y33" s="784"/>
      <c r="Z33" s="784"/>
      <c r="AA33" s="784">
        <v>0</v>
      </c>
      <c r="AB33" s="784"/>
      <c r="AC33" s="784"/>
      <c r="AD33" s="784"/>
      <c r="AE33" s="785"/>
      <c r="AF33" s="786" t="s">
        <v>129</v>
      </c>
      <c r="AG33" s="787"/>
      <c r="AH33" s="787"/>
      <c r="AI33" s="787"/>
      <c r="AJ33" s="788"/>
      <c r="AK33" s="834">
        <v>3</v>
      </c>
      <c r="AL33" s="830"/>
      <c r="AM33" s="830"/>
      <c r="AN33" s="830"/>
      <c r="AO33" s="830"/>
      <c r="AP33" s="830">
        <v>6</v>
      </c>
      <c r="AQ33" s="830"/>
      <c r="AR33" s="830"/>
      <c r="AS33" s="830"/>
      <c r="AT33" s="830"/>
      <c r="AU33" s="830">
        <v>6</v>
      </c>
      <c r="AV33" s="830"/>
      <c r="AW33" s="830"/>
      <c r="AX33" s="830"/>
      <c r="AY33" s="830"/>
      <c r="AZ33" s="831" t="s">
        <v>576</v>
      </c>
      <c r="BA33" s="831"/>
      <c r="BB33" s="831"/>
      <c r="BC33" s="831"/>
      <c r="BD33" s="831"/>
      <c r="BE33" s="832" t="s">
        <v>411</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392</v>
      </c>
      <c r="B63" s="789" t="s">
        <v>413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3465</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414</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416</v>
      </c>
      <c r="B66" s="728"/>
      <c r="C66" s="728"/>
      <c r="D66" s="728"/>
      <c r="E66" s="728"/>
      <c r="F66" s="728"/>
      <c r="G66" s="728"/>
      <c r="H66" s="728"/>
      <c r="I66" s="728"/>
      <c r="J66" s="728"/>
      <c r="K66" s="728"/>
      <c r="L66" s="728"/>
      <c r="M66" s="728"/>
      <c r="N66" s="728"/>
      <c r="O66" s="728"/>
      <c r="P66" s="729"/>
      <c r="Q66" s="733" t="s">
        <v>417</v>
      </c>
      <c r="R66" s="734"/>
      <c r="S66" s="734"/>
      <c r="T66" s="734"/>
      <c r="U66" s="735"/>
      <c r="V66" s="733" t="s">
        <v>397</v>
      </c>
      <c r="W66" s="734"/>
      <c r="X66" s="734"/>
      <c r="Y66" s="734"/>
      <c r="Z66" s="735"/>
      <c r="AA66" s="733" t="s">
        <v>418</v>
      </c>
      <c r="AB66" s="734"/>
      <c r="AC66" s="734"/>
      <c r="AD66" s="734"/>
      <c r="AE66" s="735"/>
      <c r="AF66" s="854" t="s">
        <v>399</v>
      </c>
      <c r="AG66" s="815"/>
      <c r="AH66" s="815"/>
      <c r="AI66" s="815"/>
      <c r="AJ66" s="855"/>
      <c r="AK66" s="733" t="s">
        <v>419</v>
      </c>
      <c r="AL66" s="728"/>
      <c r="AM66" s="728"/>
      <c r="AN66" s="728"/>
      <c r="AO66" s="729"/>
      <c r="AP66" s="733" t="s">
        <v>420</v>
      </c>
      <c r="AQ66" s="734"/>
      <c r="AR66" s="734"/>
      <c r="AS66" s="734"/>
      <c r="AT66" s="735"/>
      <c r="AU66" s="733" t="s">
        <v>421</v>
      </c>
      <c r="AV66" s="734"/>
      <c r="AW66" s="734"/>
      <c r="AX66" s="734"/>
      <c r="AY66" s="735"/>
      <c r="AZ66" s="733" t="s">
        <v>379</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586</v>
      </c>
      <c r="C68" s="870"/>
      <c r="D68" s="870"/>
      <c r="E68" s="870"/>
      <c r="F68" s="870"/>
      <c r="G68" s="870"/>
      <c r="H68" s="870"/>
      <c r="I68" s="870"/>
      <c r="J68" s="870"/>
      <c r="K68" s="870"/>
      <c r="L68" s="870"/>
      <c r="M68" s="870"/>
      <c r="N68" s="870"/>
      <c r="O68" s="870"/>
      <c r="P68" s="871"/>
      <c r="Q68" s="872">
        <v>7152</v>
      </c>
      <c r="R68" s="866"/>
      <c r="S68" s="866"/>
      <c r="T68" s="866"/>
      <c r="U68" s="866"/>
      <c r="V68" s="866">
        <v>6813</v>
      </c>
      <c r="W68" s="866"/>
      <c r="X68" s="866"/>
      <c r="Y68" s="866"/>
      <c r="Z68" s="866"/>
      <c r="AA68" s="866">
        <v>338</v>
      </c>
      <c r="AB68" s="866"/>
      <c r="AC68" s="866"/>
      <c r="AD68" s="866"/>
      <c r="AE68" s="866"/>
      <c r="AF68" s="866">
        <v>2062</v>
      </c>
      <c r="AG68" s="866"/>
      <c r="AH68" s="866"/>
      <c r="AI68" s="866"/>
      <c r="AJ68" s="866"/>
      <c r="AK68" s="866">
        <v>540</v>
      </c>
      <c r="AL68" s="866"/>
      <c r="AM68" s="866"/>
      <c r="AN68" s="866"/>
      <c r="AO68" s="866"/>
      <c r="AP68" s="866">
        <v>5014</v>
      </c>
      <c r="AQ68" s="866"/>
      <c r="AR68" s="866"/>
      <c r="AS68" s="866"/>
      <c r="AT68" s="866"/>
      <c r="AU68" s="866">
        <v>2096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587</v>
      </c>
      <c r="C69" s="874"/>
      <c r="D69" s="874"/>
      <c r="E69" s="874"/>
      <c r="F69" s="874"/>
      <c r="G69" s="874"/>
      <c r="H69" s="874"/>
      <c r="I69" s="874"/>
      <c r="J69" s="874"/>
      <c r="K69" s="874"/>
      <c r="L69" s="874"/>
      <c r="M69" s="874"/>
      <c r="N69" s="874"/>
      <c r="O69" s="874"/>
      <c r="P69" s="875"/>
      <c r="Q69" s="876">
        <v>909</v>
      </c>
      <c r="R69" s="830"/>
      <c r="S69" s="830"/>
      <c r="T69" s="830"/>
      <c r="U69" s="830"/>
      <c r="V69" s="830">
        <v>848</v>
      </c>
      <c r="W69" s="830"/>
      <c r="X69" s="830"/>
      <c r="Y69" s="830"/>
      <c r="Z69" s="830"/>
      <c r="AA69" s="830">
        <v>61</v>
      </c>
      <c r="AB69" s="830"/>
      <c r="AC69" s="830"/>
      <c r="AD69" s="830"/>
      <c r="AE69" s="830"/>
      <c r="AF69" s="830">
        <v>53</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588</v>
      </c>
      <c r="C70" s="874"/>
      <c r="D70" s="874"/>
      <c r="E70" s="874"/>
      <c r="F70" s="874"/>
      <c r="G70" s="874"/>
      <c r="H70" s="874"/>
      <c r="I70" s="874"/>
      <c r="J70" s="874"/>
      <c r="K70" s="874"/>
      <c r="L70" s="874"/>
      <c r="M70" s="874"/>
      <c r="N70" s="874"/>
      <c r="O70" s="874"/>
      <c r="P70" s="875"/>
      <c r="Q70" s="876">
        <v>253547</v>
      </c>
      <c r="R70" s="830"/>
      <c r="S70" s="830"/>
      <c r="T70" s="830"/>
      <c r="U70" s="830"/>
      <c r="V70" s="830">
        <v>238716</v>
      </c>
      <c r="W70" s="830"/>
      <c r="X70" s="830"/>
      <c r="Y70" s="830"/>
      <c r="Z70" s="830"/>
      <c r="AA70" s="830">
        <v>14831</v>
      </c>
      <c r="AB70" s="830"/>
      <c r="AC70" s="830"/>
      <c r="AD70" s="830"/>
      <c r="AE70" s="830"/>
      <c r="AF70" s="830">
        <v>14831</v>
      </c>
      <c r="AG70" s="830"/>
      <c r="AH70" s="830"/>
      <c r="AI70" s="830"/>
      <c r="AJ70" s="830"/>
      <c r="AK70" s="830">
        <v>635</v>
      </c>
      <c r="AL70" s="830"/>
      <c r="AM70" s="830"/>
      <c r="AN70" s="830"/>
      <c r="AO70" s="830"/>
      <c r="AP70" s="830">
        <v>0</v>
      </c>
      <c r="AQ70" s="830"/>
      <c r="AR70" s="830"/>
      <c r="AS70" s="830"/>
      <c r="AT70" s="830"/>
      <c r="AU70" s="830">
        <v>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589</v>
      </c>
      <c r="C71" s="874"/>
      <c r="D71" s="874"/>
      <c r="E71" s="874"/>
      <c r="F71" s="874"/>
      <c r="G71" s="874"/>
      <c r="H71" s="874"/>
      <c r="I71" s="874"/>
      <c r="J71" s="874"/>
      <c r="K71" s="874"/>
      <c r="L71" s="874"/>
      <c r="M71" s="874"/>
      <c r="N71" s="874"/>
      <c r="O71" s="874"/>
      <c r="P71" s="875"/>
      <c r="Q71" s="876">
        <v>6836</v>
      </c>
      <c r="R71" s="830"/>
      <c r="S71" s="830"/>
      <c r="T71" s="830"/>
      <c r="U71" s="830"/>
      <c r="V71" s="830">
        <v>5439</v>
      </c>
      <c r="W71" s="830"/>
      <c r="X71" s="830"/>
      <c r="Y71" s="830"/>
      <c r="Z71" s="830"/>
      <c r="AA71" s="830">
        <v>1397</v>
      </c>
      <c r="AB71" s="830"/>
      <c r="AC71" s="830"/>
      <c r="AD71" s="830"/>
      <c r="AE71" s="830"/>
      <c r="AF71" s="830">
        <v>0</v>
      </c>
      <c r="AG71" s="830"/>
      <c r="AH71" s="830"/>
      <c r="AI71" s="830"/>
      <c r="AJ71" s="830"/>
      <c r="AK71" s="830">
        <v>14</v>
      </c>
      <c r="AL71" s="830"/>
      <c r="AM71" s="830"/>
      <c r="AN71" s="830"/>
      <c r="AO71" s="830"/>
      <c r="AP71" s="830">
        <v>0</v>
      </c>
      <c r="AQ71" s="830"/>
      <c r="AR71" s="830"/>
      <c r="AS71" s="830"/>
      <c r="AT71" s="830"/>
      <c r="AU71" s="830">
        <v>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590</v>
      </c>
      <c r="C72" s="874"/>
      <c r="D72" s="874"/>
      <c r="E72" s="874"/>
      <c r="F72" s="874"/>
      <c r="G72" s="874"/>
      <c r="H72" s="874"/>
      <c r="I72" s="874"/>
      <c r="J72" s="874"/>
      <c r="K72" s="874"/>
      <c r="L72" s="874"/>
      <c r="M72" s="874"/>
      <c r="N72" s="874"/>
      <c r="O72" s="874"/>
      <c r="P72" s="875"/>
      <c r="Q72" s="876">
        <v>1548</v>
      </c>
      <c r="R72" s="830"/>
      <c r="S72" s="830"/>
      <c r="T72" s="830"/>
      <c r="U72" s="830"/>
      <c r="V72" s="830">
        <v>1547</v>
      </c>
      <c r="W72" s="830"/>
      <c r="X72" s="830"/>
      <c r="Y72" s="830"/>
      <c r="Z72" s="830"/>
      <c r="AA72" s="830">
        <v>1</v>
      </c>
      <c r="AB72" s="830"/>
      <c r="AC72" s="830"/>
      <c r="AD72" s="830"/>
      <c r="AE72" s="830"/>
      <c r="AF72" s="830">
        <v>0</v>
      </c>
      <c r="AG72" s="830"/>
      <c r="AH72" s="830"/>
      <c r="AI72" s="830"/>
      <c r="AJ72" s="830"/>
      <c r="AK72" s="830">
        <v>0</v>
      </c>
      <c r="AL72" s="830"/>
      <c r="AM72" s="830"/>
      <c r="AN72" s="830"/>
      <c r="AO72" s="830"/>
      <c r="AP72" s="830">
        <v>0</v>
      </c>
      <c r="AQ72" s="830"/>
      <c r="AR72" s="830"/>
      <c r="AS72" s="830"/>
      <c r="AT72" s="830"/>
      <c r="AU72" s="830">
        <v>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591</v>
      </c>
      <c r="C73" s="874"/>
      <c r="D73" s="874"/>
      <c r="E73" s="874"/>
      <c r="F73" s="874"/>
      <c r="G73" s="874"/>
      <c r="H73" s="874"/>
      <c r="I73" s="874"/>
      <c r="J73" s="874"/>
      <c r="K73" s="874"/>
      <c r="L73" s="874"/>
      <c r="M73" s="874"/>
      <c r="N73" s="874"/>
      <c r="O73" s="874"/>
      <c r="P73" s="875"/>
      <c r="Q73" s="876">
        <v>15</v>
      </c>
      <c r="R73" s="830"/>
      <c r="S73" s="830"/>
      <c r="T73" s="830"/>
      <c r="U73" s="830"/>
      <c r="V73" s="830">
        <v>15</v>
      </c>
      <c r="W73" s="830"/>
      <c r="X73" s="830"/>
      <c r="Y73" s="830"/>
      <c r="Z73" s="830"/>
      <c r="AA73" s="830">
        <v>0</v>
      </c>
      <c r="AB73" s="830"/>
      <c r="AC73" s="830"/>
      <c r="AD73" s="830"/>
      <c r="AE73" s="830"/>
      <c r="AF73" s="830">
        <v>0</v>
      </c>
      <c r="AG73" s="830"/>
      <c r="AH73" s="830"/>
      <c r="AI73" s="830"/>
      <c r="AJ73" s="830"/>
      <c r="AK73" s="830">
        <v>0</v>
      </c>
      <c r="AL73" s="830"/>
      <c r="AM73" s="830"/>
      <c r="AN73" s="830"/>
      <c r="AO73" s="830"/>
      <c r="AP73" s="830">
        <v>0</v>
      </c>
      <c r="AQ73" s="830"/>
      <c r="AR73" s="830"/>
      <c r="AS73" s="830"/>
      <c r="AT73" s="830"/>
      <c r="AU73" s="830">
        <v>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592</v>
      </c>
      <c r="C74" s="874"/>
      <c r="D74" s="874"/>
      <c r="E74" s="874"/>
      <c r="F74" s="874"/>
      <c r="G74" s="874"/>
      <c r="H74" s="874"/>
      <c r="I74" s="874"/>
      <c r="J74" s="874"/>
      <c r="K74" s="874"/>
      <c r="L74" s="874"/>
      <c r="M74" s="874"/>
      <c r="N74" s="874"/>
      <c r="O74" s="874"/>
      <c r="P74" s="875"/>
      <c r="Q74" s="876">
        <v>56</v>
      </c>
      <c r="R74" s="830"/>
      <c r="S74" s="830"/>
      <c r="T74" s="830"/>
      <c r="U74" s="830"/>
      <c r="V74" s="830">
        <v>38</v>
      </c>
      <c r="W74" s="830"/>
      <c r="X74" s="830"/>
      <c r="Y74" s="830"/>
      <c r="Z74" s="830"/>
      <c r="AA74" s="830">
        <v>18</v>
      </c>
      <c r="AB74" s="830"/>
      <c r="AC74" s="830"/>
      <c r="AD74" s="830"/>
      <c r="AE74" s="830"/>
      <c r="AF74" s="830">
        <v>0</v>
      </c>
      <c r="AG74" s="830"/>
      <c r="AH74" s="830"/>
      <c r="AI74" s="830"/>
      <c r="AJ74" s="830"/>
      <c r="AK74" s="830">
        <v>0</v>
      </c>
      <c r="AL74" s="830"/>
      <c r="AM74" s="830"/>
      <c r="AN74" s="830"/>
      <c r="AO74" s="830"/>
      <c r="AP74" s="830">
        <v>0</v>
      </c>
      <c r="AQ74" s="830"/>
      <c r="AR74" s="830"/>
      <c r="AS74" s="830"/>
      <c r="AT74" s="830"/>
      <c r="AU74" s="830">
        <v>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593</v>
      </c>
      <c r="C75" s="874"/>
      <c r="D75" s="874"/>
      <c r="E75" s="874"/>
      <c r="F75" s="874"/>
      <c r="G75" s="874"/>
      <c r="H75" s="874"/>
      <c r="I75" s="874"/>
      <c r="J75" s="874"/>
      <c r="K75" s="874"/>
      <c r="L75" s="874"/>
      <c r="M75" s="874"/>
      <c r="N75" s="874"/>
      <c r="O75" s="874"/>
      <c r="P75" s="875"/>
      <c r="Q75" s="877">
        <v>40</v>
      </c>
      <c r="R75" s="878"/>
      <c r="S75" s="878"/>
      <c r="T75" s="878"/>
      <c r="U75" s="834"/>
      <c r="V75" s="879">
        <v>39</v>
      </c>
      <c r="W75" s="878"/>
      <c r="X75" s="878"/>
      <c r="Y75" s="878"/>
      <c r="Z75" s="834"/>
      <c r="AA75" s="879">
        <v>1</v>
      </c>
      <c r="AB75" s="878"/>
      <c r="AC75" s="878"/>
      <c r="AD75" s="878"/>
      <c r="AE75" s="834"/>
      <c r="AF75" s="879">
        <v>0</v>
      </c>
      <c r="AG75" s="878"/>
      <c r="AH75" s="878"/>
      <c r="AI75" s="878"/>
      <c r="AJ75" s="834"/>
      <c r="AK75" s="879">
        <v>0</v>
      </c>
      <c r="AL75" s="878"/>
      <c r="AM75" s="878"/>
      <c r="AN75" s="878"/>
      <c r="AO75" s="834"/>
      <c r="AP75" s="879">
        <v>0</v>
      </c>
      <c r="AQ75" s="878"/>
      <c r="AR75" s="878"/>
      <c r="AS75" s="878"/>
      <c r="AT75" s="834"/>
      <c r="AU75" s="879">
        <v>0</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594</v>
      </c>
      <c r="C76" s="874"/>
      <c r="D76" s="874"/>
      <c r="E76" s="874"/>
      <c r="F76" s="874"/>
      <c r="G76" s="874"/>
      <c r="H76" s="874"/>
      <c r="I76" s="874"/>
      <c r="J76" s="874"/>
      <c r="K76" s="874"/>
      <c r="L76" s="874"/>
      <c r="M76" s="874"/>
      <c r="N76" s="874"/>
      <c r="O76" s="874"/>
      <c r="P76" s="875"/>
      <c r="Q76" s="877">
        <v>2319</v>
      </c>
      <c r="R76" s="878"/>
      <c r="S76" s="878"/>
      <c r="T76" s="878"/>
      <c r="U76" s="834"/>
      <c r="V76" s="879">
        <v>2291</v>
      </c>
      <c r="W76" s="878"/>
      <c r="X76" s="878"/>
      <c r="Y76" s="878"/>
      <c r="Z76" s="834"/>
      <c r="AA76" s="879">
        <v>27</v>
      </c>
      <c r="AB76" s="878"/>
      <c r="AC76" s="878"/>
      <c r="AD76" s="878"/>
      <c r="AE76" s="834"/>
      <c r="AF76" s="879">
        <v>23</v>
      </c>
      <c r="AG76" s="878"/>
      <c r="AH76" s="878"/>
      <c r="AI76" s="878"/>
      <c r="AJ76" s="834"/>
      <c r="AK76" s="879">
        <v>0</v>
      </c>
      <c r="AL76" s="878"/>
      <c r="AM76" s="878"/>
      <c r="AN76" s="878"/>
      <c r="AO76" s="834"/>
      <c r="AP76" s="879">
        <v>1119</v>
      </c>
      <c r="AQ76" s="878"/>
      <c r="AR76" s="878"/>
      <c r="AS76" s="878"/>
      <c r="AT76" s="834"/>
      <c r="AU76" s="879">
        <v>488</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595</v>
      </c>
      <c r="C77" s="874"/>
      <c r="D77" s="874"/>
      <c r="E77" s="874"/>
      <c r="F77" s="874"/>
      <c r="G77" s="874"/>
      <c r="H77" s="874"/>
      <c r="I77" s="874"/>
      <c r="J77" s="874"/>
      <c r="K77" s="874"/>
      <c r="L77" s="874"/>
      <c r="M77" s="874"/>
      <c r="N77" s="874"/>
      <c r="O77" s="874"/>
      <c r="P77" s="875"/>
      <c r="Q77" s="877">
        <v>2881</v>
      </c>
      <c r="R77" s="878"/>
      <c r="S77" s="878"/>
      <c r="T77" s="878"/>
      <c r="U77" s="834"/>
      <c r="V77" s="879">
        <v>2064</v>
      </c>
      <c r="W77" s="878"/>
      <c r="X77" s="878"/>
      <c r="Y77" s="878"/>
      <c r="Z77" s="834"/>
      <c r="AA77" s="879">
        <v>817</v>
      </c>
      <c r="AB77" s="878"/>
      <c r="AC77" s="878"/>
      <c r="AD77" s="878"/>
      <c r="AE77" s="834"/>
      <c r="AF77" s="879">
        <v>252</v>
      </c>
      <c r="AG77" s="878"/>
      <c r="AH77" s="878"/>
      <c r="AI77" s="878"/>
      <c r="AJ77" s="834"/>
      <c r="AK77" s="879">
        <v>0</v>
      </c>
      <c r="AL77" s="878"/>
      <c r="AM77" s="878"/>
      <c r="AN77" s="878"/>
      <c r="AO77" s="834"/>
      <c r="AP77" s="879">
        <v>1959</v>
      </c>
      <c r="AQ77" s="878"/>
      <c r="AR77" s="878"/>
      <c r="AS77" s="878"/>
      <c r="AT77" s="834"/>
      <c r="AU77" s="879">
        <v>1587</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596</v>
      </c>
      <c r="C78" s="874"/>
      <c r="D78" s="874"/>
      <c r="E78" s="874"/>
      <c r="F78" s="874"/>
      <c r="G78" s="874"/>
      <c r="H78" s="874"/>
      <c r="I78" s="874"/>
      <c r="J78" s="874"/>
      <c r="K78" s="874"/>
      <c r="L78" s="874"/>
      <c r="M78" s="874"/>
      <c r="N78" s="874"/>
      <c r="O78" s="874"/>
      <c r="P78" s="875"/>
      <c r="Q78" s="876">
        <v>383</v>
      </c>
      <c r="R78" s="830"/>
      <c r="S78" s="830"/>
      <c r="T78" s="830"/>
      <c r="U78" s="830"/>
      <c r="V78" s="830">
        <v>183</v>
      </c>
      <c r="W78" s="830"/>
      <c r="X78" s="830"/>
      <c r="Y78" s="830"/>
      <c r="Z78" s="830"/>
      <c r="AA78" s="830">
        <v>200</v>
      </c>
      <c r="AB78" s="830"/>
      <c r="AC78" s="830"/>
      <c r="AD78" s="830"/>
      <c r="AE78" s="830"/>
      <c r="AF78" s="830">
        <v>200</v>
      </c>
      <c r="AG78" s="830"/>
      <c r="AH78" s="830"/>
      <c r="AI78" s="830"/>
      <c r="AJ78" s="830"/>
      <c r="AK78" s="830">
        <v>0</v>
      </c>
      <c r="AL78" s="830"/>
      <c r="AM78" s="830"/>
      <c r="AN78" s="830"/>
      <c r="AO78" s="830"/>
      <c r="AP78" s="830">
        <v>0</v>
      </c>
      <c r="AQ78" s="830"/>
      <c r="AR78" s="830"/>
      <c r="AS78" s="830"/>
      <c r="AT78" s="830"/>
      <c r="AU78" s="830">
        <v>0</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392</v>
      </c>
      <c r="B88" s="789" t="s">
        <v>422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789" t="s">
        <v>423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431</v>
      </c>
      <c r="AB109" s="893"/>
      <c r="AC109" s="893"/>
      <c r="AD109" s="893"/>
      <c r="AE109" s="894"/>
      <c r="AF109" s="892" t="s">
        <v>432</v>
      </c>
      <c r="AG109" s="893"/>
      <c r="AH109" s="893"/>
      <c r="AI109" s="893"/>
      <c r="AJ109" s="894"/>
      <c r="AK109" s="892" t="s">
        <v>309</v>
      </c>
      <c r="AL109" s="893"/>
      <c r="AM109" s="893"/>
      <c r="AN109" s="893"/>
      <c r="AO109" s="894"/>
      <c r="AP109" s="892" t="s">
        <v>433</v>
      </c>
      <c r="AQ109" s="893"/>
      <c r="AR109" s="893"/>
      <c r="AS109" s="893"/>
      <c r="AT109" s="895"/>
      <c r="AU109" s="912" t="s">
        <v>430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431</v>
      </c>
      <c r="BR109" s="893"/>
      <c r="BS109" s="893"/>
      <c r="BT109" s="893"/>
      <c r="BU109" s="894"/>
      <c r="BV109" s="892" t="s">
        <v>432</v>
      </c>
      <c r="BW109" s="893"/>
      <c r="BX109" s="893"/>
      <c r="BY109" s="893"/>
      <c r="BZ109" s="894"/>
      <c r="CA109" s="892" t="s">
        <v>309</v>
      </c>
      <c r="CB109" s="893"/>
      <c r="CC109" s="893"/>
      <c r="CD109" s="893"/>
      <c r="CE109" s="894"/>
      <c r="CF109" s="913" t="s">
        <v>433</v>
      </c>
      <c r="CG109" s="913"/>
      <c r="CH109" s="913"/>
      <c r="CI109" s="913"/>
      <c r="CJ109" s="913"/>
      <c r="CK109" s="892" t="s">
        <v>434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431</v>
      </c>
      <c r="DH109" s="893"/>
      <c r="DI109" s="893"/>
      <c r="DJ109" s="893"/>
      <c r="DK109" s="894"/>
      <c r="DL109" s="892" t="s">
        <v>432</v>
      </c>
      <c r="DM109" s="893"/>
      <c r="DN109" s="893"/>
      <c r="DO109" s="893"/>
      <c r="DP109" s="894"/>
      <c r="DQ109" s="892" t="s">
        <v>309</v>
      </c>
      <c r="DR109" s="893"/>
      <c r="DS109" s="893"/>
      <c r="DT109" s="893"/>
      <c r="DU109" s="894"/>
      <c r="DV109" s="892" t="s">
        <v>433</v>
      </c>
      <c r="DW109" s="893"/>
      <c r="DX109" s="893"/>
      <c r="DY109" s="893"/>
      <c r="DZ109" s="895"/>
    </row>
    <row r="110" spans="1:131" s="230" customFormat="1" ht="26.25" customHeight="1" x14ac:dyDescent="0.15">
      <c r="A110" s="896" t="s">
        <v>435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3081818</v>
      </c>
      <c r="AB110" s="900"/>
      <c r="AC110" s="900"/>
      <c r="AD110" s="900"/>
      <c r="AE110" s="901"/>
      <c r="AF110" s="902">
        <v>3127615</v>
      </c>
      <c r="AG110" s="900"/>
      <c r="AH110" s="900"/>
      <c r="AI110" s="900"/>
      <c r="AJ110" s="901"/>
      <c r="AK110" s="902">
        <v>3221259</v>
      </c>
      <c r="AL110" s="900"/>
      <c r="AM110" s="900"/>
      <c r="AN110" s="900"/>
      <c r="AO110" s="901"/>
      <c r="AP110" s="903">
        <v>19.3</v>
      </c>
      <c r="AQ110" s="904"/>
      <c r="AR110" s="904"/>
      <c r="AS110" s="904"/>
      <c r="AT110" s="905"/>
      <c r="AU110" s="906" t="s">
        <v>75</v>
      </c>
      <c r="AV110" s="907"/>
      <c r="AW110" s="907"/>
      <c r="AX110" s="907"/>
      <c r="AY110" s="907"/>
      <c r="AZ110" s="929" t="s">
        <v>436</v>
      </c>
      <c r="BA110" s="897"/>
      <c r="BB110" s="897"/>
      <c r="BC110" s="897"/>
      <c r="BD110" s="897"/>
      <c r="BE110" s="897"/>
      <c r="BF110" s="897"/>
      <c r="BG110" s="897"/>
      <c r="BH110" s="897"/>
      <c r="BI110" s="897"/>
      <c r="BJ110" s="897"/>
      <c r="BK110" s="897"/>
      <c r="BL110" s="897"/>
      <c r="BM110" s="897"/>
      <c r="BN110" s="897"/>
      <c r="BO110" s="897"/>
      <c r="BP110" s="898"/>
      <c r="BQ110" s="930">
        <v>41705537</v>
      </c>
      <c r="BR110" s="931"/>
      <c r="BS110" s="931"/>
      <c r="BT110" s="931"/>
      <c r="BU110" s="931"/>
      <c r="BV110" s="931">
        <v>42600673</v>
      </c>
      <c r="BW110" s="931"/>
      <c r="BX110" s="931"/>
      <c r="BY110" s="931"/>
      <c r="BZ110" s="931"/>
      <c r="CA110" s="931">
        <v>41650470</v>
      </c>
      <c r="CB110" s="931"/>
      <c r="CC110" s="931"/>
      <c r="CD110" s="931"/>
      <c r="CE110" s="931"/>
      <c r="CF110" s="944">
        <v>249.3</v>
      </c>
      <c r="CG110" s="945"/>
      <c r="CH110" s="945"/>
      <c r="CI110" s="945"/>
      <c r="CJ110" s="945"/>
      <c r="CK110" s="946" t="s">
        <v>437</v>
      </c>
      <c r="CL110" s="947"/>
      <c r="CM110" s="929" t="s">
        <v>438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414</v>
      </c>
      <c r="DH110" s="931"/>
      <c r="DI110" s="931"/>
      <c r="DJ110" s="931"/>
      <c r="DK110" s="931"/>
      <c r="DL110" s="931" t="s">
        <v>129</v>
      </c>
      <c r="DM110" s="931"/>
      <c r="DN110" s="931"/>
      <c r="DO110" s="931"/>
      <c r="DP110" s="931"/>
      <c r="DQ110" s="931" t="s">
        <v>129</v>
      </c>
      <c r="DR110" s="931"/>
      <c r="DS110" s="931"/>
      <c r="DT110" s="931"/>
      <c r="DU110" s="931"/>
      <c r="DV110" s="932" t="s">
        <v>414</v>
      </c>
      <c r="DW110" s="932"/>
      <c r="DX110" s="932"/>
      <c r="DY110" s="932"/>
      <c r="DZ110" s="933"/>
    </row>
    <row r="111" spans="1:131" s="230" customFormat="1" ht="26.25" customHeight="1" x14ac:dyDescent="0.15">
      <c r="A111" s="934" t="s">
        <v>439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129</v>
      </c>
      <c r="AB111" s="938"/>
      <c r="AC111" s="938"/>
      <c r="AD111" s="938"/>
      <c r="AE111" s="939"/>
      <c r="AF111" s="940" t="s">
        <v>440</v>
      </c>
      <c r="AG111" s="938"/>
      <c r="AH111" s="938"/>
      <c r="AI111" s="938"/>
      <c r="AJ111" s="939"/>
      <c r="AK111" s="940" t="s">
        <v>414</v>
      </c>
      <c r="AL111" s="938"/>
      <c r="AM111" s="938"/>
      <c r="AN111" s="938"/>
      <c r="AO111" s="939"/>
      <c r="AP111" s="941" t="s">
        <v>441</v>
      </c>
      <c r="AQ111" s="942"/>
      <c r="AR111" s="942"/>
      <c r="AS111" s="942"/>
      <c r="AT111" s="943"/>
      <c r="AU111" s="908"/>
      <c r="AV111" s="909"/>
      <c r="AW111" s="909"/>
      <c r="AX111" s="909"/>
      <c r="AY111" s="909"/>
      <c r="AZ111" s="922" t="s">
        <v>442</v>
      </c>
      <c r="BA111" s="923"/>
      <c r="BB111" s="923"/>
      <c r="BC111" s="923"/>
      <c r="BD111" s="923"/>
      <c r="BE111" s="923"/>
      <c r="BF111" s="923"/>
      <c r="BG111" s="923"/>
      <c r="BH111" s="923"/>
      <c r="BI111" s="923"/>
      <c r="BJ111" s="923"/>
      <c r="BK111" s="923"/>
      <c r="BL111" s="923"/>
      <c r="BM111" s="923"/>
      <c r="BN111" s="923"/>
      <c r="BO111" s="923"/>
      <c r="BP111" s="924"/>
      <c r="BQ111" s="925">
        <v>41370</v>
      </c>
      <c r="BR111" s="926"/>
      <c r="BS111" s="926"/>
      <c r="BT111" s="926"/>
      <c r="BU111" s="926"/>
      <c r="BV111" s="926">
        <v>33096</v>
      </c>
      <c r="BW111" s="926"/>
      <c r="BX111" s="926"/>
      <c r="BY111" s="926"/>
      <c r="BZ111" s="926"/>
      <c r="CA111" s="926">
        <v>24822</v>
      </c>
      <c r="CB111" s="926"/>
      <c r="CC111" s="926"/>
      <c r="CD111" s="926"/>
      <c r="CE111" s="926"/>
      <c r="CF111" s="920">
        <v>0.1</v>
      </c>
      <c r="CG111" s="921"/>
      <c r="CH111" s="921"/>
      <c r="CI111" s="921"/>
      <c r="CJ111" s="921"/>
      <c r="CK111" s="948"/>
      <c r="CL111" s="949"/>
      <c r="CM111" s="922" t="s">
        <v>443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129</v>
      </c>
      <c r="DH111" s="926"/>
      <c r="DI111" s="926"/>
      <c r="DJ111" s="926"/>
      <c r="DK111" s="926"/>
      <c r="DL111" s="926" t="s">
        <v>440</v>
      </c>
      <c r="DM111" s="926"/>
      <c r="DN111" s="926"/>
      <c r="DO111" s="926"/>
      <c r="DP111" s="926"/>
      <c r="DQ111" s="926" t="s">
        <v>441</v>
      </c>
      <c r="DR111" s="926"/>
      <c r="DS111" s="926"/>
      <c r="DT111" s="926"/>
      <c r="DU111" s="926"/>
      <c r="DV111" s="927" t="s">
        <v>440</v>
      </c>
      <c r="DW111" s="927"/>
      <c r="DX111" s="927"/>
      <c r="DY111" s="927"/>
      <c r="DZ111" s="928"/>
    </row>
    <row r="112" spans="1:131" s="230" customFormat="1" ht="26.25" customHeight="1" x14ac:dyDescent="0.15">
      <c r="A112" s="952" t="s">
        <v>444</v>
      </c>
      <c r="B112" s="953"/>
      <c r="C112" s="923" t="s">
        <v>445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129</v>
      </c>
      <c r="AB112" s="959"/>
      <c r="AC112" s="959"/>
      <c r="AD112" s="959"/>
      <c r="AE112" s="960"/>
      <c r="AF112" s="961" t="s">
        <v>129</v>
      </c>
      <c r="AG112" s="959"/>
      <c r="AH112" s="959"/>
      <c r="AI112" s="959"/>
      <c r="AJ112" s="960"/>
      <c r="AK112" s="961" t="s">
        <v>441</v>
      </c>
      <c r="AL112" s="959"/>
      <c r="AM112" s="959"/>
      <c r="AN112" s="959"/>
      <c r="AO112" s="960"/>
      <c r="AP112" s="962" t="s">
        <v>414</v>
      </c>
      <c r="AQ112" s="963"/>
      <c r="AR112" s="963"/>
      <c r="AS112" s="963"/>
      <c r="AT112" s="964"/>
      <c r="AU112" s="908"/>
      <c r="AV112" s="909"/>
      <c r="AW112" s="909"/>
      <c r="AX112" s="909"/>
      <c r="AY112" s="909"/>
      <c r="AZ112" s="922" t="s">
        <v>446</v>
      </c>
      <c r="BA112" s="923"/>
      <c r="BB112" s="923"/>
      <c r="BC112" s="923"/>
      <c r="BD112" s="923"/>
      <c r="BE112" s="923"/>
      <c r="BF112" s="923"/>
      <c r="BG112" s="923"/>
      <c r="BH112" s="923"/>
      <c r="BI112" s="923"/>
      <c r="BJ112" s="923"/>
      <c r="BK112" s="923"/>
      <c r="BL112" s="923"/>
      <c r="BM112" s="923"/>
      <c r="BN112" s="923"/>
      <c r="BO112" s="923"/>
      <c r="BP112" s="924"/>
      <c r="BQ112" s="925">
        <v>11159313</v>
      </c>
      <c r="BR112" s="926"/>
      <c r="BS112" s="926"/>
      <c r="BT112" s="926"/>
      <c r="BU112" s="926"/>
      <c r="BV112" s="926">
        <v>9664439</v>
      </c>
      <c r="BW112" s="926"/>
      <c r="BX112" s="926"/>
      <c r="BY112" s="926"/>
      <c r="BZ112" s="926"/>
      <c r="CA112" s="926">
        <v>8067466</v>
      </c>
      <c r="CB112" s="926"/>
      <c r="CC112" s="926"/>
      <c r="CD112" s="926"/>
      <c r="CE112" s="926"/>
      <c r="CF112" s="920">
        <v>48.3</v>
      </c>
      <c r="CG112" s="921"/>
      <c r="CH112" s="921"/>
      <c r="CI112" s="921"/>
      <c r="CJ112" s="921"/>
      <c r="CK112" s="948"/>
      <c r="CL112" s="949"/>
      <c r="CM112" s="922" t="s">
        <v>447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441</v>
      </c>
      <c r="DH112" s="926"/>
      <c r="DI112" s="926"/>
      <c r="DJ112" s="926"/>
      <c r="DK112" s="926"/>
      <c r="DL112" s="926" t="s">
        <v>129</v>
      </c>
      <c r="DM112" s="926"/>
      <c r="DN112" s="926"/>
      <c r="DO112" s="926"/>
      <c r="DP112" s="926"/>
      <c r="DQ112" s="926" t="s">
        <v>129</v>
      </c>
      <c r="DR112" s="926"/>
      <c r="DS112" s="926"/>
      <c r="DT112" s="926"/>
      <c r="DU112" s="926"/>
      <c r="DV112" s="927" t="s">
        <v>129</v>
      </c>
      <c r="DW112" s="927"/>
      <c r="DX112" s="927"/>
      <c r="DY112" s="927"/>
      <c r="DZ112" s="928"/>
    </row>
    <row r="113" spans="1:130" s="230" customFormat="1" ht="26.25" customHeight="1" x14ac:dyDescent="0.15">
      <c r="A113" s="954"/>
      <c r="B113" s="955"/>
      <c r="C113" s="923" t="s">
        <v>448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880980</v>
      </c>
      <c r="AB113" s="938"/>
      <c r="AC113" s="938"/>
      <c r="AD113" s="938"/>
      <c r="AE113" s="939"/>
      <c r="AF113" s="940">
        <v>863939</v>
      </c>
      <c r="AG113" s="938"/>
      <c r="AH113" s="938"/>
      <c r="AI113" s="938"/>
      <c r="AJ113" s="939"/>
      <c r="AK113" s="940">
        <v>742984</v>
      </c>
      <c r="AL113" s="938"/>
      <c r="AM113" s="938"/>
      <c r="AN113" s="938"/>
      <c r="AO113" s="939"/>
      <c r="AP113" s="941">
        <v>4.4000000000000004</v>
      </c>
      <c r="AQ113" s="942"/>
      <c r="AR113" s="942"/>
      <c r="AS113" s="942"/>
      <c r="AT113" s="943"/>
      <c r="AU113" s="908"/>
      <c r="AV113" s="909"/>
      <c r="AW113" s="909"/>
      <c r="AX113" s="909"/>
      <c r="AY113" s="909"/>
      <c r="AZ113" s="922" t="s">
        <v>449</v>
      </c>
      <c r="BA113" s="923"/>
      <c r="BB113" s="923"/>
      <c r="BC113" s="923"/>
      <c r="BD113" s="923"/>
      <c r="BE113" s="923"/>
      <c r="BF113" s="923"/>
      <c r="BG113" s="923"/>
      <c r="BH113" s="923"/>
      <c r="BI113" s="923"/>
      <c r="BJ113" s="923"/>
      <c r="BK113" s="923"/>
      <c r="BL113" s="923"/>
      <c r="BM113" s="923"/>
      <c r="BN113" s="923"/>
      <c r="BO113" s="923"/>
      <c r="BP113" s="924"/>
      <c r="BQ113" s="925">
        <v>3501073</v>
      </c>
      <c r="BR113" s="926"/>
      <c r="BS113" s="926"/>
      <c r="BT113" s="926"/>
      <c r="BU113" s="926"/>
      <c r="BV113" s="926">
        <v>3415212</v>
      </c>
      <c r="BW113" s="926"/>
      <c r="BX113" s="926"/>
      <c r="BY113" s="926"/>
      <c r="BZ113" s="926"/>
      <c r="CA113" s="926">
        <v>4170714</v>
      </c>
      <c r="CB113" s="926"/>
      <c r="CC113" s="926"/>
      <c r="CD113" s="926"/>
      <c r="CE113" s="926"/>
      <c r="CF113" s="920">
        <v>25</v>
      </c>
      <c r="CG113" s="921"/>
      <c r="CH113" s="921"/>
      <c r="CI113" s="921"/>
      <c r="CJ113" s="921"/>
      <c r="CK113" s="948"/>
      <c r="CL113" s="949"/>
      <c r="CM113" s="922" t="s">
        <v>450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414</v>
      </c>
      <c r="DH113" s="959"/>
      <c r="DI113" s="959"/>
      <c r="DJ113" s="959"/>
      <c r="DK113" s="960"/>
      <c r="DL113" s="961" t="s">
        <v>129</v>
      </c>
      <c r="DM113" s="959"/>
      <c r="DN113" s="959"/>
      <c r="DO113" s="959"/>
      <c r="DP113" s="960"/>
      <c r="DQ113" s="961" t="s">
        <v>440</v>
      </c>
      <c r="DR113" s="959"/>
      <c r="DS113" s="959"/>
      <c r="DT113" s="959"/>
      <c r="DU113" s="960"/>
      <c r="DV113" s="962" t="s">
        <v>129</v>
      </c>
      <c r="DW113" s="963"/>
      <c r="DX113" s="963"/>
      <c r="DY113" s="963"/>
      <c r="DZ113" s="964"/>
    </row>
    <row r="114" spans="1:130" s="230" customFormat="1" ht="26.25" customHeight="1" x14ac:dyDescent="0.15">
      <c r="A114" s="954"/>
      <c r="B114" s="955"/>
      <c r="C114" s="923" t="s">
        <v>451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221909</v>
      </c>
      <c r="AB114" s="959"/>
      <c r="AC114" s="959"/>
      <c r="AD114" s="959"/>
      <c r="AE114" s="960"/>
      <c r="AF114" s="961">
        <v>220456</v>
      </c>
      <c r="AG114" s="959"/>
      <c r="AH114" s="959"/>
      <c r="AI114" s="959"/>
      <c r="AJ114" s="960"/>
      <c r="AK114" s="961">
        <v>276697</v>
      </c>
      <c r="AL114" s="959"/>
      <c r="AM114" s="959"/>
      <c r="AN114" s="959"/>
      <c r="AO114" s="960"/>
      <c r="AP114" s="962">
        <v>1.7</v>
      </c>
      <c r="AQ114" s="963"/>
      <c r="AR114" s="963"/>
      <c r="AS114" s="963"/>
      <c r="AT114" s="964"/>
      <c r="AU114" s="908"/>
      <c r="AV114" s="909"/>
      <c r="AW114" s="909"/>
      <c r="AX114" s="909"/>
      <c r="AY114" s="909"/>
      <c r="AZ114" s="922" t="s">
        <v>452</v>
      </c>
      <c r="BA114" s="923"/>
      <c r="BB114" s="923"/>
      <c r="BC114" s="923"/>
      <c r="BD114" s="923"/>
      <c r="BE114" s="923"/>
      <c r="BF114" s="923"/>
      <c r="BG114" s="923"/>
      <c r="BH114" s="923"/>
      <c r="BI114" s="923"/>
      <c r="BJ114" s="923"/>
      <c r="BK114" s="923"/>
      <c r="BL114" s="923"/>
      <c r="BM114" s="923"/>
      <c r="BN114" s="923"/>
      <c r="BO114" s="923"/>
      <c r="BP114" s="924"/>
      <c r="BQ114" s="925">
        <v>4164110</v>
      </c>
      <c r="BR114" s="926"/>
      <c r="BS114" s="926"/>
      <c r="BT114" s="926"/>
      <c r="BU114" s="926"/>
      <c r="BV114" s="926">
        <v>4125357</v>
      </c>
      <c r="BW114" s="926"/>
      <c r="BX114" s="926"/>
      <c r="BY114" s="926"/>
      <c r="BZ114" s="926"/>
      <c r="CA114" s="926">
        <v>4145452</v>
      </c>
      <c r="CB114" s="926"/>
      <c r="CC114" s="926"/>
      <c r="CD114" s="926"/>
      <c r="CE114" s="926"/>
      <c r="CF114" s="920">
        <v>24.8</v>
      </c>
      <c r="CG114" s="921"/>
      <c r="CH114" s="921"/>
      <c r="CI114" s="921"/>
      <c r="CJ114" s="921"/>
      <c r="CK114" s="948"/>
      <c r="CL114" s="949"/>
      <c r="CM114" s="922" t="s">
        <v>453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440</v>
      </c>
      <c r="DH114" s="959"/>
      <c r="DI114" s="959"/>
      <c r="DJ114" s="959"/>
      <c r="DK114" s="960"/>
      <c r="DL114" s="961" t="s">
        <v>441</v>
      </c>
      <c r="DM114" s="959"/>
      <c r="DN114" s="959"/>
      <c r="DO114" s="959"/>
      <c r="DP114" s="960"/>
      <c r="DQ114" s="961" t="s">
        <v>129</v>
      </c>
      <c r="DR114" s="959"/>
      <c r="DS114" s="959"/>
      <c r="DT114" s="959"/>
      <c r="DU114" s="960"/>
      <c r="DV114" s="962" t="s">
        <v>414</v>
      </c>
      <c r="DW114" s="963"/>
      <c r="DX114" s="963"/>
      <c r="DY114" s="963"/>
      <c r="DZ114" s="964"/>
    </row>
    <row r="115" spans="1:130" s="230" customFormat="1" ht="26.25" customHeight="1" x14ac:dyDescent="0.15">
      <c r="A115" s="954"/>
      <c r="B115" s="955"/>
      <c r="C115" s="923" t="s">
        <v>454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8721</v>
      </c>
      <c r="AB115" s="938"/>
      <c r="AC115" s="938"/>
      <c r="AD115" s="938"/>
      <c r="AE115" s="939"/>
      <c r="AF115" s="940">
        <v>23236</v>
      </c>
      <c r="AG115" s="938"/>
      <c r="AH115" s="938"/>
      <c r="AI115" s="938"/>
      <c r="AJ115" s="939"/>
      <c r="AK115" s="940">
        <v>22739</v>
      </c>
      <c r="AL115" s="938"/>
      <c r="AM115" s="938"/>
      <c r="AN115" s="938"/>
      <c r="AO115" s="939"/>
      <c r="AP115" s="941">
        <v>0.1</v>
      </c>
      <c r="AQ115" s="942"/>
      <c r="AR115" s="942"/>
      <c r="AS115" s="942"/>
      <c r="AT115" s="943"/>
      <c r="AU115" s="908"/>
      <c r="AV115" s="909"/>
      <c r="AW115" s="909"/>
      <c r="AX115" s="909"/>
      <c r="AY115" s="909"/>
      <c r="AZ115" s="922" t="s">
        <v>455</v>
      </c>
      <c r="BA115" s="923"/>
      <c r="BB115" s="923"/>
      <c r="BC115" s="923"/>
      <c r="BD115" s="923"/>
      <c r="BE115" s="923"/>
      <c r="BF115" s="923"/>
      <c r="BG115" s="923"/>
      <c r="BH115" s="923"/>
      <c r="BI115" s="923"/>
      <c r="BJ115" s="923"/>
      <c r="BK115" s="923"/>
      <c r="BL115" s="923"/>
      <c r="BM115" s="923"/>
      <c r="BN115" s="923"/>
      <c r="BO115" s="923"/>
      <c r="BP115" s="924"/>
      <c r="BQ115" s="925" t="s">
        <v>129</v>
      </c>
      <c r="BR115" s="926"/>
      <c r="BS115" s="926"/>
      <c r="BT115" s="926"/>
      <c r="BU115" s="926"/>
      <c r="BV115" s="926" t="s">
        <v>129</v>
      </c>
      <c r="BW115" s="926"/>
      <c r="BX115" s="926"/>
      <c r="BY115" s="926"/>
      <c r="BZ115" s="926"/>
      <c r="CA115" s="926" t="s">
        <v>441</v>
      </c>
      <c r="CB115" s="926"/>
      <c r="CC115" s="926"/>
      <c r="CD115" s="926"/>
      <c r="CE115" s="926"/>
      <c r="CF115" s="920" t="s">
        <v>414</v>
      </c>
      <c r="CG115" s="921"/>
      <c r="CH115" s="921"/>
      <c r="CI115" s="921"/>
      <c r="CJ115" s="921"/>
      <c r="CK115" s="948"/>
      <c r="CL115" s="949"/>
      <c r="CM115" s="922" t="s">
        <v>456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440</v>
      </c>
      <c r="DH115" s="959"/>
      <c r="DI115" s="959"/>
      <c r="DJ115" s="959"/>
      <c r="DK115" s="960"/>
      <c r="DL115" s="961" t="s">
        <v>129</v>
      </c>
      <c r="DM115" s="959"/>
      <c r="DN115" s="959"/>
      <c r="DO115" s="959"/>
      <c r="DP115" s="960"/>
      <c r="DQ115" s="961" t="s">
        <v>440</v>
      </c>
      <c r="DR115" s="959"/>
      <c r="DS115" s="959"/>
      <c r="DT115" s="959"/>
      <c r="DU115" s="960"/>
      <c r="DV115" s="962" t="s">
        <v>441</v>
      </c>
      <c r="DW115" s="963"/>
      <c r="DX115" s="963"/>
      <c r="DY115" s="963"/>
      <c r="DZ115" s="964"/>
    </row>
    <row r="116" spans="1:130" s="230" customFormat="1" ht="26.25" customHeight="1" x14ac:dyDescent="0.15">
      <c r="A116" s="956"/>
      <c r="B116" s="957"/>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129</v>
      </c>
      <c r="AB116" s="959"/>
      <c r="AC116" s="959"/>
      <c r="AD116" s="959"/>
      <c r="AE116" s="960"/>
      <c r="AF116" s="961">
        <v>479</v>
      </c>
      <c r="AG116" s="959"/>
      <c r="AH116" s="959"/>
      <c r="AI116" s="959"/>
      <c r="AJ116" s="960"/>
      <c r="AK116" s="961" t="s">
        <v>441</v>
      </c>
      <c r="AL116" s="959"/>
      <c r="AM116" s="959"/>
      <c r="AN116" s="959"/>
      <c r="AO116" s="960"/>
      <c r="AP116" s="962" t="s">
        <v>440</v>
      </c>
      <c r="AQ116" s="963"/>
      <c r="AR116" s="963"/>
      <c r="AS116" s="963"/>
      <c r="AT116" s="964"/>
      <c r="AU116" s="908"/>
      <c r="AV116" s="909"/>
      <c r="AW116" s="909"/>
      <c r="AX116" s="909"/>
      <c r="AY116" s="909"/>
      <c r="AZ116" s="967" t="s">
        <v>458</v>
      </c>
      <c r="BA116" s="968"/>
      <c r="BB116" s="968"/>
      <c r="BC116" s="968"/>
      <c r="BD116" s="968"/>
      <c r="BE116" s="968"/>
      <c r="BF116" s="968"/>
      <c r="BG116" s="968"/>
      <c r="BH116" s="968"/>
      <c r="BI116" s="968"/>
      <c r="BJ116" s="968"/>
      <c r="BK116" s="968"/>
      <c r="BL116" s="968"/>
      <c r="BM116" s="968"/>
      <c r="BN116" s="968"/>
      <c r="BO116" s="968"/>
      <c r="BP116" s="969"/>
      <c r="BQ116" s="925" t="s">
        <v>414</v>
      </c>
      <c r="BR116" s="926"/>
      <c r="BS116" s="926"/>
      <c r="BT116" s="926"/>
      <c r="BU116" s="926"/>
      <c r="BV116" s="926" t="s">
        <v>440</v>
      </c>
      <c r="BW116" s="926"/>
      <c r="BX116" s="926"/>
      <c r="BY116" s="926"/>
      <c r="BZ116" s="926"/>
      <c r="CA116" s="926" t="s">
        <v>129</v>
      </c>
      <c r="CB116" s="926"/>
      <c r="CC116" s="926"/>
      <c r="CD116" s="926"/>
      <c r="CE116" s="926"/>
      <c r="CF116" s="920" t="s">
        <v>129</v>
      </c>
      <c r="CG116" s="921"/>
      <c r="CH116" s="921"/>
      <c r="CI116" s="921"/>
      <c r="CJ116" s="921"/>
      <c r="CK116" s="948"/>
      <c r="CL116" s="949"/>
      <c r="CM116" s="922" t="s">
        <v>459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41370</v>
      </c>
      <c r="DH116" s="959"/>
      <c r="DI116" s="959"/>
      <c r="DJ116" s="959"/>
      <c r="DK116" s="960"/>
      <c r="DL116" s="961">
        <v>33096</v>
      </c>
      <c r="DM116" s="959"/>
      <c r="DN116" s="959"/>
      <c r="DO116" s="959"/>
      <c r="DP116" s="960"/>
      <c r="DQ116" s="961">
        <v>24822</v>
      </c>
      <c r="DR116" s="959"/>
      <c r="DS116" s="959"/>
      <c r="DT116" s="959"/>
      <c r="DU116" s="960"/>
      <c r="DV116" s="962">
        <v>0.1</v>
      </c>
      <c r="DW116" s="963"/>
      <c r="DX116" s="963"/>
      <c r="DY116" s="963"/>
      <c r="DZ116" s="964"/>
    </row>
    <row r="117" spans="1:130" s="230" customFormat="1" ht="26.25" customHeight="1" x14ac:dyDescent="0.15">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460</v>
      </c>
      <c r="Z117" s="894"/>
      <c r="AA117" s="978">
        <v>4193428</v>
      </c>
      <c r="AB117" s="979"/>
      <c r="AC117" s="979"/>
      <c r="AD117" s="979"/>
      <c r="AE117" s="980"/>
      <c r="AF117" s="981">
        <v>4235725</v>
      </c>
      <c r="AG117" s="979"/>
      <c r="AH117" s="979"/>
      <c r="AI117" s="979"/>
      <c r="AJ117" s="980"/>
      <c r="AK117" s="981">
        <v>4263679</v>
      </c>
      <c r="AL117" s="979"/>
      <c r="AM117" s="979"/>
      <c r="AN117" s="979"/>
      <c r="AO117" s="980"/>
      <c r="AP117" s="982"/>
      <c r="AQ117" s="983"/>
      <c r="AR117" s="983"/>
      <c r="AS117" s="983"/>
      <c r="AT117" s="984"/>
      <c r="AU117" s="908"/>
      <c r="AV117" s="909"/>
      <c r="AW117" s="909"/>
      <c r="AX117" s="909"/>
      <c r="AY117" s="909"/>
      <c r="AZ117" s="974" t="s">
        <v>461</v>
      </c>
      <c r="BA117" s="975"/>
      <c r="BB117" s="975"/>
      <c r="BC117" s="975"/>
      <c r="BD117" s="975"/>
      <c r="BE117" s="975"/>
      <c r="BF117" s="975"/>
      <c r="BG117" s="975"/>
      <c r="BH117" s="975"/>
      <c r="BI117" s="975"/>
      <c r="BJ117" s="975"/>
      <c r="BK117" s="975"/>
      <c r="BL117" s="975"/>
      <c r="BM117" s="975"/>
      <c r="BN117" s="975"/>
      <c r="BO117" s="975"/>
      <c r="BP117" s="976"/>
      <c r="BQ117" s="925" t="s">
        <v>129</v>
      </c>
      <c r="BR117" s="926"/>
      <c r="BS117" s="926"/>
      <c r="BT117" s="926"/>
      <c r="BU117" s="926"/>
      <c r="BV117" s="926" t="s">
        <v>129</v>
      </c>
      <c r="BW117" s="926"/>
      <c r="BX117" s="926"/>
      <c r="BY117" s="926"/>
      <c r="BZ117" s="926"/>
      <c r="CA117" s="926" t="s">
        <v>129</v>
      </c>
      <c r="CB117" s="926"/>
      <c r="CC117" s="926"/>
      <c r="CD117" s="926"/>
      <c r="CE117" s="926"/>
      <c r="CF117" s="920" t="s">
        <v>129</v>
      </c>
      <c r="CG117" s="921"/>
      <c r="CH117" s="921"/>
      <c r="CI117" s="921"/>
      <c r="CJ117" s="921"/>
      <c r="CK117" s="948"/>
      <c r="CL117" s="949"/>
      <c r="CM117" s="922" t="s">
        <v>462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441</v>
      </c>
      <c r="DH117" s="959"/>
      <c r="DI117" s="959"/>
      <c r="DJ117" s="959"/>
      <c r="DK117" s="960"/>
      <c r="DL117" s="961" t="s">
        <v>129</v>
      </c>
      <c r="DM117" s="959"/>
      <c r="DN117" s="959"/>
      <c r="DO117" s="959"/>
      <c r="DP117" s="960"/>
      <c r="DQ117" s="961" t="s">
        <v>129</v>
      </c>
      <c r="DR117" s="959"/>
      <c r="DS117" s="959"/>
      <c r="DT117" s="959"/>
      <c r="DU117" s="960"/>
      <c r="DV117" s="962" t="s">
        <v>129</v>
      </c>
      <c r="DW117" s="963"/>
      <c r="DX117" s="963"/>
      <c r="DY117" s="963"/>
      <c r="DZ117" s="964"/>
    </row>
    <row r="118" spans="1:130" s="230" customFormat="1" ht="26.25" customHeight="1" x14ac:dyDescent="0.15">
      <c r="A118" s="912" t="s">
        <v>434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431</v>
      </c>
      <c r="AB118" s="893"/>
      <c r="AC118" s="893"/>
      <c r="AD118" s="893"/>
      <c r="AE118" s="894"/>
      <c r="AF118" s="892" t="s">
        <v>432</v>
      </c>
      <c r="AG118" s="893"/>
      <c r="AH118" s="893"/>
      <c r="AI118" s="893"/>
      <c r="AJ118" s="894"/>
      <c r="AK118" s="892" t="s">
        <v>309</v>
      </c>
      <c r="AL118" s="893"/>
      <c r="AM118" s="893"/>
      <c r="AN118" s="893"/>
      <c r="AO118" s="894"/>
      <c r="AP118" s="970" t="s">
        <v>433</v>
      </c>
      <c r="AQ118" s="971"/>
      <c r="AR118" s="971"/>
      <c r="AS118" s="971"/>
      <c r="AT118" s="972"/>
      <c r="AU118" s="908"/>
      <c r="AV118" s="909"/>
      <c r="AW118" s="909"/>
      <c r="AX118" s="909"/>
      <c r="AY118" s="909"/>
      <c r="AZ118" s="973" t="s">
        <v>463</v>
      </c>
      <c r="BA118" s="965"/>
      <c r="BB118" s="965"/>
      <c r="BC118" s="965"/>
      <c r="BD118" s="965"/>
      <c r="BE118" s="965"/>
      <c r="BF118" s="965"/>
      <c r="BG118" s="965"/>
      <c r="BH118" s="965"/>
      <c r="BI118" s="965"/>
      <c r="BJ118" s="965"/>
      <c r="BK118" s="965"/>
      <c r="BL118" s="965"/>
      <c r="BM118" s="965"/>
      <c r="BN118" s="965"/>
      <c r="BO118" s="965"/>
      <c r="BP118" s="966"/>
      <c r="BQ118" s="999" t="s">
        <v>129</v>
      </c>
      <c r="BR118" s="1000"/>
      <c r="BS118" s="1000"/>
      <c r="BT118" s="1000"/>
      <c r="BU118" s="1000"/>
      <c r="BV118" s="1000" t="s">
        <v>129</v>
      </c>
      <c r="BW118" s="1000"/>
      <c r="BX118" s="1000"/>
      <c r="BY118" s="1000"/>
      <c r="BZ118" s="1000"/>
      <c r="CA118" s="1000" t="s">
        <v>129</v>
      </c>
      <c r="CB118" s="1000"/>
      <c r="CC118" s="1000"/>
      <c r="CD118" s="1000"/>
      <c r="CE118" s="1000"/>
      <c r="CF118" s="920" t="s">
        <v>129</v>
      </c>
      <c r="CG118" s="921"/>
      <c r="CH118" s="921"/>
      <c r="CI118" s="921"/>
      <c r="CJ118" s="921"/>
      <c r="CK118" s="948"/>
      <c r="CL118" s="949"/>
      <c r="CM118" s="922" t="s">
        <v>464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414</v>
      </c>
      <c r="DH118" s="959"/>
      <c r="DI118" s="959"/>
      <c r="DJ118" s="959"/>
      <c r="DK118" s="960"/>
      <c r="DL118" s="961" t="s">
        <v>129</v>
      </c>
      <c r="DM118" s="959"/>
      <c r="DN118" s="959"/>
      <c r="DO118" s="959"/>
      <c r="DP118" s="960"/>
      <c r="DQ118" s="961" t="s">
        <v>129</v>
      </c>
      <c r="DR118" s="959"/>
      <c r="DS118" s="959"/>
      <c r="DT118" s="959"/>
      <c r="DU118" s="960"/>
      <c r="DV118" s="962" t="s">
        <v>129</v>
      </c>
      <c r="DW118" s="963"/>
      <c r="DX118" s="963"/>
      <c r="DY118" s="963"/>
      <c r="DZ118" s="964"/>
    </row>
    <row r="119" spans="1:130" s="230" customFormat="1" ht="26.25" customHeight="1" x14ac:dyDescent="0.15">
      <c r="A119" s="1056" t="s">
        <v>437</v>
      </c>
      <c r="B119" s="947"/>
      <c r="C119" s="929" t="s">
        <v>438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129</v>
      </c>
      <c r="AB119" s="900"/>
      <c r="AC119" s="900"/>
      <c r="AD119" s="900"/>
      <c r="AE119" s="901"/>
      <c r="AF119" s="902" t="s">
        <v>414</v>
      </c>
      <c r="AG119" s="900"/>
      <c r="AH119" s="900"/>
      <c r="AI119" s="900"/>
      <c r="AJ119" s="901"/>
      <c r="AK119" s="902" t="s">
        <v>440</v>
      </c>
      <c r="AL119" s="900"/>
      <c r="AM119" s="900"/>
      <c r="AN119" s="900"/>
      <c r="AO119" s="901"/>
      <c r="AP119" s="903" t="s">
        <v>414</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465</v>
      </c>
      <c r="BP119" s="1005"/>
      <c r="BQ119" s="999">
        <v>60571403</v>
      </c>
      <c r="BR119" s="1000"/>
      <c r="BS119" s="1000"/>
      <c r="BT119" s="1000"/>
      <c r="BU119" s="1000"/>
      <c r="BV119" s="1000">
        <v>59838777</v>
      </c>
      <c r="BW119" s="1000"/>
      <c r="BX119" s="1000"/>
      <c r="BY119" s="1000"/>
      <c r="BZ119" s="1000"/>
      <c r="CA119" s="1000">
        <v>58058924</v>
      </c>
      <c r="CB119" s="1000"/>
      <c r="CC119" s="1000"/>
      <c r="CD119" s="1000"/>
      <c r="CE119" s="1000"/>
      <c r="CF119" s="1001"/>
      <c r="CG119" s="1002"/>
      <c r="CH119" s="1002"/>
      <c r="CI119" s="1002"/>
      <c r="CJ119" s="1003"/>
      <c r="CK119" s="950"/>
      <c r="CL119" s="951"/>
      <c r="CM119" s="973" t="s">
        <v>466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440</v>
      </c>
      <c r="DH119" s="986"/>
      <c r="DI119" s="986"/>
      <c r="DJ119" s="986"/>
      <c r="DK119" s="987"/>
      <c r="DL119" s="985" t="s">
        <v>129</v>
      </c>
      <c r="DM119" s="986"/>
      <c r="DN119" s="986"/>
      <c r="DO119" s="986"/>
      <c r="DP119" s="987"/>
      <c r="DQ119" s="985" t="s">
        <v>129</v>
      </c>
      <c r="DR119" s="986"/>
      <c r="DS119" s="986"/>
      <c r="DT119" s="986"/>
      <c r="DU119" s="987"/>
      <c r="DV119" s="988" t="s">
        <v>440</v>
      </c>
      <c r="DW119" s="989"/>
      <c r="DX119" s="989"/>
      <c r="DY119" s="989"/>
      <c r="DZ119" s="990"/>
    </row>
    <row r="120" spans="1:130" s="230" customFormat="1" ht="26.25" customHeight="1" x14ac:dyDescent="0.15">
      <c r="A120" s="1057"/>
      <c r="B120" s="949"/>
      <c r="C120" s="922" t="s">
        <v>443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129</v>
      </c>
      <c r="AB120" s="959"/>
      <c r="AC120" s="959"/>
      <c r="AD120" s="959"/>
      <c r="AE120" s="960"/>
      <c r="AF120" s="961" t="s">
        <v>129</v>
      </c>
      <c r="AG120" s="959"/>
      <c r="AH120" s="959"/>
      <c r="AI120" s="959"/>
      <c r="AJ120" s="960"/>
      <c r="AK120" s="961" t="s">
        <v>129</v>
      </c>
      <c r="AL120" s="959"/>
      <c r="AM120" s="959"/>
      <c r="AN120" s="959"/>
      <c r="AO120" s="960"/>
      <c r="AP120" s="962" t="s">
        <v>129</v>
      </c>
      <c r="AQ120" s="963"/>
      <c r="AR120" s="963"/>
      <c r="AS120" s="963"/>
      <c r="AT120" s="964"/>
      <c r="AU120" s="991" t="s">
        <v>467</v>
      </c>
      <c r="AV120" s="992"/>
      <c r="AW120" s="992"/>
      <c r="AX120" s="992"/>
      <c r="AY120" s="993"/>
      <c r="AZ120" s="929" t="s">
        <v>468</v>
      </c>
      <c r="BA120" s="897"/>
      <c r="BB120" s="897"/>
      <c r="BC120" s="897"/>
      <c r="BD120" s="897"/>
      <c r="BE120" s="897"/>
      <c r="BF120" s="897"/>
      <c r="BG120" s="897"/>
      <c r="BH120" s="897"/>
      <c r="BI120" s="897"/>
      <c r="BJ120" s="897"/>
      <c r="BK120" s="897"/>
      <c r="BL120" s="897"/>
      <c r="BM120" s="897"/>
      <c r="BN120" s="897"/>
      <c r="BO120" s="897"/>
      <c r="BP120" s="898"/>
      <c r="BQ120" s="930">
        <v>4998286</v>
      </c>
      <c r="BR120" s="931"/>
      <c r="BS120" s="931"/>
      <c r="BT120" s="931"/>
      <c r="BU120" s="931"/>
      <c r="BV120" s="931">
        <v>5072657</v>
      </c>
      <c r="BW120" s="931"/>
      <c r="BX120" s="931"/>
      <c r="BY120" s="931"/>
      <c r="BZ120" s="931"/>
      <c r="CA120" s="931">
        <v>4664346</v>
      </c>
      <c r="CB120" s="931"/>
      <c r="CC120" s="931"/>
      <c r="CD120" s="931"/>
      <c r="CE120" s="931"/>
      <c r="CF120" s="944">
        <v>27.9</v>
      </c>
      <c r="CG120" s="945"/>
      <c r="CH120" s="945"/>
      <c r="CI120" s="945"/>
      <c r="CJ120" s="945"/>
      <c r="CK120" s="1006" t="s">
        <v>469</v>
      </c>
      <c r="CL120" s="1007"/>
      <c r="CM120" s="1007"/>
      <c r="CN120" s="1007"/>
      <c r="CO120" s="1008"/>
      <c r="CP120" s="1014" t="s">
        <v>409</v>
      </c>
      <c r="CQ120" s="1015"/>
      <c r="CR120" s="1015"/>
      <c r="CS120" s="1015"/>
      <c r="CT120" s="1015"/>
      <c r="CU120" s="1015"/>
      <c r="CV120" s="1015"/>
      <c r="CW120" s="1015"/>
      <c r="CX120" s="1015"/>
      <c r="CY120" s="1015"/>
      <c r="CZ120" s="1015"/>
      <c r="DA120" s="1015"/>
      <c r="DB120" s="1015"/>
      <c r="DC120" s="1015"/>
      <c r="DD120" s="1015"/>
      <c r="DE120" s="1015"/>
      <c r="DF120" s="1016"/>
      <c r="DG120" s="930">
        <v>10937245</v>
      </c>
      <c r="DH120" s="931"/>
      <c r="DI120" s="931"/>
      <c r="DJ120" s="931"/>
      <c r="DK120" s="931"/>
      <c r="DL120" s="931">
        <v>9431833</v>
      </c>
      <c r="DM120" s="931"/>
      <c r="DN120" s="931"/>
      <c r="DO120" s="931"/>
      <c r="DP120" s="931"/>
      <c r="DQ120" s="931">
        <v>7850213</v>
      </c>
      <c r="DR120" s="931"/>
      <c r="DS120" s="931"/>
      <c r="DT120" s="931"/>
      <c r="DU120" s="931"/>
      <c r="DV120" s="932">
        <v>47</v>
      </c>
      <c r="DW120" s="932"/>
      <c r="DX120" s="932"/>
      <c r="DY120" s="932"/>
      <c r="DZ120" s="933"/>
    </row>
    <row r="121" spans="1:130" s="230" customFormat="1" ht="26.25" customHeight="1" x14ac:dyDescent="0.15">
      <c r="A121" s="1057"/>
      <c r="B121" s="949"/>
      <c r="C121" s="974" t="s">
        <v>470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414</v>
      </c>
      <c r="AB121" s="959"/>
      <c r="AC121" s="959"/>
      <c r="AD121" s="959"/>
      <c r="AE121" s="960"/>
      <c r="AF121" s="961" t="s">
        <v>414</v>
      </c>
      <c r="AG121" s="959"/>
      <c r="AH121" s="959"/>
      <c r="AI121" s="959"/>
      <c r="AJ121" s="960"/>
      <c r="AK121" s="961" t="s">
        <v>414</v>
      </c>
      <c r="AL121" s="959"/>
      <c r="AM121" s="959"/>
      <c r="AN121" s="959"/>
      <c r="AO121" s="960"/>
      <c r="AP121" s="962" t="s">
        <v>440</v>
      </c>
      <c r="AQ121" s="963"/>
      <c r="AR121" s="963"/>
      <c r="AS121" s="963"/>
      <c r="AT121" s="964"/>
      <c r="AU121" s="994"/>
      <c r="AV121" s="995"/>
      <c r="AW121" s="995"/>
      <c r="AX121" s="995"/>
      <c r="AY121" s="996"/>
      <c r="AZ121" s="922" t="s">
        <v>471</v>
      </c>
      <c r="BA121" s="923"/>
      <c r="BB121" s="923"/>
      <c r="BC121" s="923"/>
      <c r="BD121" s="923"/>
      <c r="BE121" s="923"/>
      <c r="BF121" s="923"/>
      <c r="BG121" s="923"/>
      <c r="BH121" s="923"/>
      <c r="BI121" s="923"/>
      <c r="BJ121" s="923"/>
      <c r="BK121" s="923"/>
      <c r="BL121" s="923"/>
      <c r="BM121" s="923"/>
      <c r="BN121" s="923"/>
      <c r="BO121" s="923"/>
      <c r="BP121" s="924"/>
      <c r="BQ121" s="925">
        <v>5763261</v>
      </c>
      <c r="BR121" s="926"/>
      <c r="BS121" s="926"/>
      <c r="BT121" s="926"/>
      <c r="BU121" s="926"/>
      <c r="BV121" s="926">
        <v>5657184</v>
      </c>
      <c r="BW121" s="926"/>
      <c r="BX121" s="926"/>
      <c r="BY121" s="926"/>
      <c r="BZ121" s="926"/>
      <c r="CA121" s="926">
        <v>6176654</v>
      </c>
      <c r="CB121" s="926"/>
      <c r="CC121" s="926"/>
      <c r="CD121" s="926"/>
      <c r="CE121" s="926"/>
      <c r="CF121" s="920">
        <v>37</v>
      </c>
      <c r="CG121" s="921"/>
      <c r="CH121" s="921"/>
      <c r="CI121" s="921"/>
      <c r="CJ121" s="921"/>
      <c r="CK121" s="1009"/>
      <c r="CL121" s="1010"/>
      <c r="CM121" s="1010"/>
      <c r="CN121" s="1010"/>
      <c r="CO121" s="1011"/>
      <c r="CP121" s="1019" t="s">
        <v>407</v>
      </c>
      <c r="CQ121" s="1020"/>
      <c r="CR121" s="1020"/>
      <c r="CS121" s="1020"/>
      <c r="CT121" s="1020"/>
      <c r="CU121" s="1020"/>
      <c r="CV121" s="1020"/>
      <c r="CW121" s="1020"/>
      <c r="CX121" s="1020"/>
      <c r="CY121" s="1020"/>
      <c r="CZ121" s="1020"/>
      <c r="DA121" s="1020"/>
      <c r="DB121" s="1020"/>
      <c r="DC121" s="1020"/>
      <c r="DD121" s="1020"/>
      <c r="DE121" s="1020"/>
      <c r="DF121" s="1021"/>
      <c r="DG121" s="925">
        <v>212973</v>
      </c>
      <c r="DH121" s="926"/>
      <c r="DI121" s="926"/>
      <c r="DJ121" s="926"/>
      <c r="DK121" s="926"/>
      <c r="DL121" s="926">
        <v>225056</v>
      </c>
      <c r="DM121" s="926"/>
      <c r="DN121" s="926"/>
      <c r="DO121" s="926"/>
      <c r="DP121" s="926"/>
      <c r="DQ121" s="926">
        <v>211294</v>
      </c>
      <c r="DR121" s="926"/>
      <c r="DS121" s="926"/>
      <c r="DT121" s="926"/>
      <c r="DU121" s="926"/>
      <c r="DV121" s="927">
        <v>1.3</v>
      </c>
      <c r="DW121" s="927"/>
      <c r="DX121" s="927"/>
      <c r="DY121" s="927"/>
      <c r="DZ121" s="928"/>
    </row>
    <row r="122" spans="1:130" s="230" customFormat="1" ht="26.25" customHeight="1" x14ac:dyDescent="0.15">
      <c r="A122" s="1057"/>
      <c r="B122" s="949"/>
      <c r="C122" s="922" t="s">
        <v>453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129</v>
      </c>
      <c r="AB122" s="959"/>
      <c r="AC122" s="959"/>
      <c r="AD122" s="959"/>
      <c r="AE122" s="960"/>
      <c r="AF122" s="961" t="s">
        <v>440</v>
      </c>
      <c r="AG122" s="959"/>
      <c r="AH122" s="959"/>
      <c r="AI122" s="959"/>
      <c r="AJ122" s="960"/>
      <c r="AK122" s="961" t="s">
        <v>129</v>
      </c>
      <c r="AL122" s="959"/>
      <c r="AM122" s="959"/>
      <c r="AN122" s="959"/>
      <c r="AO122" s="960"/>
      <c r="AP122" s="962" t="s">
        <v>414</v>
      </c>
      <c r="AQ122" s="963"/>
      <c r="AR122" s="963"/>
      <c r="AS122" s="963"/>
      <c r="AT122" s="964"/>
      <c r="AU122" s="994"/>
      <c r="AV122" s="995"/>
      <c r="AW122" s="995"/>
      <c r="AX122" s="995"/>
      <c r="AY122" s="996"/>
      <c r="AZ122" s="973" t="s">
        <v>472</v>
      </c>
      <c r="BA122" s="965"/>
      <c r="BB122" s="965"/>
      <c r="BC122" s="965"/>
      <c r="BD122" s="965"/>
      <c r="BE122" s="965"/>
      <c r="BF122" s="965"/>
      <c r="BG122" s="965"/>
      <c r="BH122" s="965"/>
      <c r="BI122" s="965"/>
      <c r="BJ122" s="965"/>
      <c r="BK122" s="965"/>
      <c r="BL122" s="965"/>
      <c r="BM122" s="965"/>
      <c r="BN122" s="965"/>
      <c r="BO122" s="965"/>
      <c r="BP122" s="966"/>
      <c r="BQ122" s="999">
        <v>39759251</v>
      </c>
      <c r="BR122" s="1000"/>
      <c r="BS122" s="1000"/>
      <c r="BT122" s="1000"/>
      <c r="BU122" s="1000"/>
      <c r="BV122" s="1000">
        <v>39124428</v>
      </c>
      <c r="BW122" s="1000"/>
      <c r="BX122" s="1000"/>
      <c r="BY122" s="1000"/>
      <c r="BZ122" s="1000"/>
      <c r="CA122" s="1000">
        <v>37871199</v>
      </c>
      <c r="CB122" s="1000"/>
      <c r="CC122" s="1000"/>
      <c r="CD122" s="1000"/>
      <c r="CE122" s="1000"/>
      <c r="CF122" s="1017">
        <v>226.7</v>
      </c>
      <c r="CG122" s="1018"/>
      <c r="CH122" s="1018"/>
      <c r="CI122" s="1018"/>
      <c r="CJ122" s="1018"/>
      <c r="CK122" s="1009"/>
      <c r="CL122" s="1010"/>
      <c r="CM122" s="1010"/>
      <c r="CN122" s="1010"/>
      <c r="CO122" s="1011"/>
      <c r="CP122" s="1019" t="s">
        <v>410</v>
      </c>
      <c r="CQ122" s="1020"/>
      <c r="CR122" s="1020"/>
      <c r="CS122" s="1020"/>
      <c r="CT122" s="1020"/>
      <c r="CU122" s="1020"/>
      <c r="CV122" s="1020"/>
      <c r="CW122" s="1020"/>
      <c r="CX122" s="1020"/>
      <c r="CY122" s="1020"/>
      <c r="CZ122" s="1020"/>
      <c r="DA122" s="1020"/>
      <c r="DB122" s="1020"/>
      <c r="DC122" s="1020"/>
      <c r="DD122" s="1020"/>
      <c r="DE122" s="1020"/>
      <c r="DF122" s="1021"/>
      <c r="DG122" s="925">
        <v>9095</v>
      </c>
      <c r="DH122" s="926"/>
      <c r="DI122" s="926"/>
      <c r="DJ122" s="926"/>
      <c r="DK122" s="926"/>
      <c r="DL122" s="926">
        <v>7550</v>
      </c>
      <c r="DM122" s="926"/>
      <c r="DN122" s="926"/>
      <c r="DO122" s="926"/>
      <c r="DP122" s="926"/>
      <c r="DQ122" s="926">
        <v>5959</v>
      </c>
      <c r="DR122" s="926"/>
      <c r="DS122" s="926"/>
      <c r="DT122" s="926"/>
      <c r="DU122" s="926"/>
      <c r="DV122" s="927">
        <v>0</v>
      </c>
      <c r="DW122" s="927"/>
      <c r="DX122" s="927"/>
      <c r="DY122" s="927"/>
      <c r="DZ122" s="928"/>
    </row>
    <row r="123" spans="1:130" s="230" customFormat="1" ht="26.25" customHeight="1" x14ac:dyDescent="0.15">
      <c r="A123" s="1057"/>
      <c r="B123" s="949"/>
      <c r="C123" s="922" t="s">
        <v>459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8684</v>
      </c>
      <c r="AB123" s="959"/>
      <c r="AC123" s="959"/>
      <c r="AD123" s="959"/>
      <c r="AE123" s="960"/>
      <c r="AF123" s="961">
        <v>8609</v>
      </c>
      <c r="AG123" s="959"/>
      <c r="AH123" s="959"/>
      <c r="AI123" s="959"/>
      <c r="AJ123" s="960"/>
      <c r="AK123" s="961">
        <v>8536</v>
      </c>
      <c r="AL123" s="959"/>
      <c r="AM123" s="959"/>
      <c r="AN123" s="959"/>
      <c r="AO123" s="960"/>
      <c r="AP123" s="962">
        <v>0.1</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473</v>
      </c>
      <c r="BP123" s="1005"/>
      <c r="BQ123" s="1063">
        <v>50520798</v>
      </c>
      <c r="BR123" s="1064"/>
      <c r="BS123" s="1064"/>
      <c r="BT123" s="1064"/>
      <c r="BU123" s="1064"/>
      <c r="BV123" s="1064">
        <v>49854269</v>
      </c>
      <c r="BW123" s="1064"/>
      <c r="BX123" s="1064"/>
      <c r="BY123" s="1064"/>
      <c r="BZ123" s="1064"/>
      <c r="CA123" s="1064">
        <v>48712199</v>
      </c>
      <c r="CB123" s="1064"/>
      <c r="CC123" s="1064"/>
      <c r="CD123" s="1064"/>
      <c r="CE123" s="1064"/>
      <c r="CF123" s="1001"/>
      <c r="CG123" s="1002"/>
      <c r="CH123" s="1002"/>
      <c r="CI123" s="1002"/>
      <c r="CJ123" s="1003"/>
      <c r="CK123" s="1009"/>
      <c r="CL123" s="1010"/>
      <c r="CM123" s="1010"/>
      <c r="CN123" s="1010"/>
      <c r="CO123" s="1011"/>
      <c r="CP123" s="1019" t="s">
        <v>405</v>
      </c>
      <c r="CQ123" s="1020"/>
      <c r="CR123" s="1020"/>
      <c r="CS123" s="1020"/>
      <c r="CT123" s="1020"/>
      <c r="CU123" s="1020"/>
      <c r="CV123" s="1020"/>
      <c r="CW123" s="1020"/>
      <c r="CX123" s="1020"/>
      <c r="CY123" s="1020"/>
      <c r="CZ123" s="1020"/>
      <c r="DA123" s="1020"/>
      <c r="DB123" s="1020"/>
      <c r="DC123" s="1020"/>
      <c r="DD123" s="1020"/>
      <c r="DE123" s="1020"/>
      <c r="DF123" s="1021"/>
      <c r="DG123" s="958" t="s">
        <v>129</v>
      </c>
      <c r="DH123" s="959"/>
      <c r="DI123" s="959"/>
      <c r="DJ123" s="959"/>
      <c r="DK123" s="960"/>
      <c r="DL123" s="961" t="s">
        <v>129</v>
      </c>
      <c r="DM123" s="959"/>
      <c r="DN123" s="959"/>
      <c r="DO123" s="959"/>
      <c r="DP123" s="960"/>
      <c r="DQ123" s="961" t="s">
        <v>414</v>
      </c>
      <c r="DR123" s="959"/>
      <c r="DS123" s="959"/>
      <c r="DT123" s="959"/>
      <c r="DU123" s="960"/>
      <c r="DV123" s="962" t="s">
        <v>414</v>
      </c>
      <c r="DW123" s="963"/>
      <c r="DX123" s="963"/>
      <c r="DY123" s="963"/>
      <c r="DZ123" s="964"/>
    </row>
    <row r="124" spans="1:130" s="230" customFormat="1" ht="26.25" customHeight="1" thickBot="1" x14ac:dyDescent="0.2">
      <c r="A124" s="1057"/>
      <c r="B124" s="949"/>
      <c r="C124" s="922" t="s">
        <v>462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414</v>
      </c>
      <c r="AB124" s="959"/>
      <c r="AC124" s="959"/>
      <c r="AD124" s="959"/>
      <c r="AE124" s="960"/>
      <c r="AF124" s="961" t="s">
        <v>414</v>
      </c>
      <c r="AG124" s="959"/>
      <c r="AH124" s="959"/>
      <c r="AI124" s="959"/>
      <c r="AJ124" s="960"/>
      <c r="AK124" s="961" t="s">
        <v>129</v>
      </c>
      <c r="AL124" s="959"/>
      <c r="AM124" s="959"/>
      <c r="AN124" s="959"/>
      <c r="AO124" s="960"/>
      <c r="AP124" s="962" t="s">
        <v>129</v>
      </c>
      <c r="AQ124" s="963"/>
      <c r="AR124" s="963"/>
      <c r="AS124" s="963"/>
      <c r="AT124" s="964"/>
      <c r="AU124" s="1059" t="s">
        <v>474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60.7</v>
      </c>
      <c r="BR124" s="1027"/>
      <c r="BS124" s="1027"/>
      <c r="BT124" s="1027"/>
      <c r="BU124" s="1027"/>
      <c r="BV124" s="1027">
        <v>57.7</v>
      </c>
      <c r="BW124" s="1027"/>
      <c r="BX124" s="1027"/>
      <c r="BY124" s="1027"/>
      <c r="BZ124" s="1027"/>
      <c r="CA124" s="1027">
        <v>55.9</v>
      </c>
      <c r="CB124" s="1027"/>
      <c r="CC124" s="1027"/>
      <c r="CD124" s="1027"/>
      <c r="CE124" s="1027"/>
      <c r="CF124" s="1028"/>
      <c r="CG124" s="1029"/>
      <c r="CH124" s="1029"/>
      <c r="CI124" s="1029"/>
      <c r="CJ124" s="1030"/>
      <c r="CK124" s="1012"/>
      <c r="CL124" s="1012"/>
      <c r="CM124" s="1012"/>
      <c r="CN124" s="1012"/>
      <c r="CO124" s="1013"/>
      <c r="CP124" s="1019" t="s">
        <v>475</v>
      </c>
      <c r="CQ124" s="1020"/>
      <c r="CR124" s="1020"/>
      <c r="CS124" s="1020"/>
      <c r="CT124" s="1020"/>
      <c r="CU124" s="1020"/>
      <c r="CV124" s="1020"/>
      <c r="CW124" s="1020"/>
      <c r="CX124" s="1020"/>
      <c r="CY124" s="1020"/>
      <c r="CZ124" s="1020"/>
      <c r="DA124" s="1020"/>
      <c r="DB124" s="1020"/>
      <c r="DC124" s="1020"/>
      <c r="DD124" s="1020"/>
      <c r="DE124" s="1020"/>
      <c r="DF124" s="1021"/>
      <c r="DG124" s="1004" t="s">
        <v>414</v>
      </c>
      <c r="DH124" s="986"/>
      <c r="DI124" s="986"/>
      <c r="DJ124" s="986"/>
      <c r="DK124" s="987"/>
      <c r="DL124" s="985" t="s">
        <v>414</v>
      </c>
      <c r="DM124" s="986"/>
      <c r="DN124" s="986"/>
      <c r="DO124" s="986"/>
      <c r="DP124" s="987"/>
      <c r="DQ124" s="985" t="s">
        <v>414</v>
      </c>
      <c r="DR124" s="986"/>
      <c r="DS124" s="986"/>
      <c r="DT124" s="986"/>
      <c r="DU124" s="987"/>
      <c r="DV124" s="988" t="s">
        <v>414</v>
      </c>
      <c r="DW124" s="989"/>
      <c r="DX124" s="989"/>
      <c r="DY124" s="989"/>
      <c r="DZ124" s="990"/>
    </row>
    <row r="125" spans="1:130" s="230" customFormat="1" ht="26.25" customHeight="1" x14ac:dyDescent="0.15">
      <c r="A125" s="1057"/>
      <c r="B125" s="949"/>
      <c r="C125" s="922" t="s">
        <v>464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414</v>
      </c>
      <c r="AB125" s="959"/>
      <c r="AC125" s="959"/>
      <c r="AD125" s="959"/>
      <c r="AE125" s="960"/>
      <c r="AF125" s="961" t="s">
        <v>414</v>
      </c>
      <c r="AG125" s="959"/>
      <c r="AH125" s="959"/>
      <c r="AI125" s="959"/>
      <c r="AJ125" s="960"/>
      <c r="AK125" s="961" t="s">
        <v>414</v>
      </c>
      <c r="AL125" s="959"/>
      <c r="AM125" s="959"/>
      <c r="AN125" s="959"/>
      <c r="AO125" s="960"/>
      <c r="AP125" s="962" t="s">
        <v>414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476</v>
      </c>
      <c r="CL125" s="1007"/>
      <c r="CM125" s="1007"/>
      <c r="CN125" s="1007"/>
      <c r="CO125" s="1008"/>
      <c r="CP125" s="929" t="s">
        <v>477</v>
      </c>
      <c r="CQ125" s="897"/>
      <c r="CR125" s="897"/>
      <c r="CS125" s="897"/>
      <c r="CT125" s="897"/>
      <c r="CU125" s="897"/>
      <c r="CV125" s="897"/>
      <c r="CW125" s="897"/>
      <c r="CX125" s="897"/>
      <c r="CY125" s="897"/>
      <c r="CZ125" s="897"/>
      <c r="DA125" s="897"/>
      <c r="DB125" s="897"/>
      <c r="DC125" s="897"/>
      <c r="DD125" s="897"/>
      <c r="DE125" s="897"/>
      <c r="DF125" s="898"/>
      <c r="DG125" s="930" t="s">
        <v>129</v>
      </c>
      <c r="DH125" s="931"/>
      <c r="DI125" s="931"/>
      <c r="DJ125" s="931"/>
      <c r="DK125" s="931"/>
      <c r="DL125" s="931" t="s">
        <v>414</v>
      </c>
      <c r="DM125" s="931"/>
      <c r="DN125" s="931"/>
      <c r="DO125" s="931"/>
      <c r="DP125" s="931"/>
      <c r="DQ125" s="931" t="s">
        <v>414</v>
      </c>
      <c r="DR125" s="931"/>
      <c r="DS125" s="931"/>
      <c r="DT125" s="931"/>
      <c r="DU125" s="931"/>
      <c r="DV125" s="932" t="s">
        <v>414</v>
      </c>
      <c r="DW125" s="932"/>
      <c r="DX125" s="932"/>
      <c r="DY125" s="932"/>
      <c r="DZ125" s="933"/>
    </row>
    <row r="126" spans="1:130" s="230" customFormat="1" ht="26.25" customHeight="1" thickBot="1" x14ac:dyDescent="0.2">
      <c r="A126" s="1057"/>
      <c r="B126" s="949"/>
      <c r="C126" s="922" t="s">
        <v>466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414</v>
      </c>
      <c r="AB126" s="959"/>
      <c r="AC126" s="959"/>
      <c r="AD126" s="959"/>
      <c r="AE126" s="960"/>
      <c r="AF126" s="961" t="s">
        <v>414</v>
      </c>
      <c r="AG126" s="959"/>
      <c r="AH126" s="959"/>
      <c r="AI126" s="959"/>
      <c r="AJ126" s="960"/>
      <c r="AK126" s="961" t="s">
        <v>414</v>
      </c>
      <c r="AL126" s="959"/>
      <c r="AM126" s="959"/>
      <c r="AN126" s="959"/>
      <c r="AO126" s="960"/>
      <c r="AP126" s="962" t="s">
        <v>129</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478</v>
      </c>
      <c r="CQ126" s="923"/>
      <c r="CR126" s="923"/>
      <c r="CS126" s="923"/>
      <c r="CT126" s="923"/>
      <c r="CU126" s="923"/>
      <c r="CV126" s="923"/>
      <c r="CW126" s="923"/>
      <c r="CX126" s="923"/>
      <c r="CY126" s="923"/>
      <c r="CZ126" s="923"/>
      <c r="DA126" s="923"/>
      <c r="DB126" s="923"/>
      <c r="DC126" s="923"/>
      <c r="DD126" s="923"/>
      <c r="DE126" s="923"/>
      <c r="DF126" s="924"/>
      <c r="DG126" s="925" t="s">
        <v>414</v>
      </c>
      <c r="DH126" s="926"/>
      <c r="DI126" s="926"/>
      <c r="DJ126" s="926"/>
      <c r="DK126" s="926"/>
      <c r="DL126" s="926" t="s">
        <v>414</v>
      </c>
      <c r="DM126" s="926"/>
      <c r="DN126" s="926"/>
      <c r="DO126" s="926"/>
      <c r="DP126" s="926"/>
      <c r="DQ126" s="926" t="s">
        <v>414</v>
      </c>
      <c r="DR126" s="926"/>
      <c r="DS126" s="926"/>
      <c r="DT126" s="926"/>
      <c r="DU126" s="926"/>
      <c r="DV126" s="927" t="s">
        <v>414</v>
      </c>
      <c r="DW126" s="927"/>
      <c r="DX126" s="927"/>
      <c r="DY126" s="927"/>
      <c r="DZ126" s="928"/>
    </row>
    <row r="127" spans="1:130" s="230" customFormat="1" ht="26.25" customHeight="1" x14ac:dyDescent="0.15">
      <c r="A127" s="1058"/>
      <c r="B127" s="951"/>
      <c r="C127" s="973" t="s">
        <v>479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37</v>
      </c>
      <c r="AB127" s="959"/>
      <c r="AC127" s="959"/>
      <c r="AD127" s="959"/>
      <c r="AE127" s="960"/>
      <c r="AF127" s="961">
        <v>14627</v>
      </c>
      <c r="AG127" s="959"/>
      <c r="AH127" s="959"/>
      <c r="AI127" s="959"/>
      <c r="AJ127" s="960"/>
      <c r="AK127" s="961">
        <v>14203</v>
      </c>
      <c r="AL127" s="959"/>
      <c r="AM127" s="959"/>
      <c r="AN127" s="959"/>
      <c r="AO127" s="960"/>
      <c r="AP127" s="962">
        <v>0.1</v>
      </c>
      <c r="AQ127" s="963"/>
      <c r="AR127" s="963"/>
      <c r="AS127" s="963"/>
      <c r="AT127" s="964"/>
      <c r="AU127" s="232"/>
      <c r="AV127" s="232"/>
      <c r="AW127" s="232"/>
      <c r="AX127" s="1031" t="s">
        <v>480</v>
      </c>
      <c r="AY127" s="1032"/>
      <c r="AZ127" s="1032"/>
      <c r="BA127" s="1032"/>
      <c r="BB127" s="1032"/>
      <c r="BC127" s="1032"/>
      <c r="BD127" s="1032"/>
      <c r="BE127" s="1033"/>
      <c r="BF127" s="1034" t="s">
        <v>481</v>
      </c>
      <c r="BG127" s="1032"/>
      <c r="BH127" s="1032"/>
      <c r="BI127" s="1032"/>
      <c r="BJ127" s="1032"/>
      <c r="BK127" s="1032"/>
      <c r="BL127" s="1033"/>
      <c r="BM127" s="1034" t="s">
        <v>482</v>
      </c>
      <c r="BN127" s="1032"/>
      <c r="BO127" s="1032"/>
      <c r="BP127" s="1032"/>
      <c r="BQ127" s="1032"/>
      <c r="BR127" s="1032"/>
      <c r="BS127" s="1033"/>
      <c r="BT127" s="1034" t="s">
        <v>483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484</v>
      </c>
      <c r="CQ127" s="923"/>
      <c r="CR127" s="923"/>
      <c r="CS127" s="923"/>
      <c r="CT127" s="923"/>
      <c r="CU127" s="923"/>
      <c r="CV127" s="923"/>
      <c r="CW127" s="923"/>
      <c r="CX127" s="923"/>
      <c r="CY127" s="923"/>
      <c r="CZ127" s="923"/>
      <c r="DA127" s="923"/>
      <c r="DB127" s="923"/>
      <c r="DC127" s="923"/>
      <c r="DD127" s="923"/>
      <c r="DE127" s="923"/>
      <c r="DF127" s="924"/>
      <c r="DG127" s="925" t="s">
        <v>414</v>
      </c>
      <c r="DH127" s="926"/>
      <c r="DI127" s="926"/>
      <c r="DJ127" s="926"/>
      <c r="DK127" s="926"/>
      <c r="DL127" s="926" t="s">
        <v>414</v>
      </c>
      <c r="DM127" s="926"/>
      <c r="DN127" s="926"/>
      <c r="DO127" s="926"/>
      <c r="DP127" s="926"/>
      <c r="DQ127" s="926" t="s">
        <v>129</v>
      </c>
      <c r="DR127" s="926"/>
      <c r="DS127" s="926"/>
      <c r="DT127" s="926"/>
      <c r="DU127" s="926"/>
      <c r="DV127" s="927" t="s">
        <v>414</v>
      </c>
      <c r="DW127" s="927"/>
      <c r="DX127" s="927"/>
      <c r="DY127" s="927"/>
      <c r="DZ127" s="928"/>
    </row>
    <row r="128" spans="1:130" s="230" customFormat="1" ht="26.25" customHeight="1" thickBot="1" x14ac:dyDescent="0.2">
      <c r="A128" s="1041" t="s">
        <v>485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486</v>
      </c>
      <c r="X128" s="1043"/>
      <c r="Y128" s="1043"/>
      <c r="Z128" s="1044"/>
      <c r="AA128" s="1045">
        <v>444919</v>
      </c>
      <c r="AB128" s="1046"/>
      <c r="AC128" s="1046"/>
      <c r="AD128" s="1046"/>
      <c r="AE128" s="1047"/>
      <c r="AF128" s="1048">
        <v>459888</v>
      </c>
      <c r="AG128" s="1046"/>
      <c r="AH128" s="1046"/>
      <c r="AI128" s="1046"/>
      <c r="AJ128" s="1047"/>
      <c r="AK128" s="1048">
        <v>492019</v>
      </c>
      <c r="AL128" s="1046"/>
      <c r="AM128" s="1046"/>
      <c r="AN128" s="1046"/>
      <c r="AO128" s="1047"/>
      <c r="AP128" s="1049"/>
      <c r="AQ128" s="1050"/>
      <c r="AR128" s="1050"/>
      <c r="AS128" s="1050"/>
      <c r="AT128" s="1051"/>
      <c r="AU128" s="232"/>
      <c r="AV128" s="232"/>
      <c r="AW128" s="232"/>
      <c r="AX128" s="896" t="s">
        <v>487</v>
      </c>
      <c r="AY128" s="897"/>
      <c r="AZ128" s="897"/>
      <c r="BA128" s="897"/>
      <c r="BB128" s="897"/>
      <c r="BC128" s="897"/>
      <c r="BD128" s="897"/>
      <c r="BE128" s="898"/>
      <c r="BF128" s="1052" t="s">
        <v>129</v>
      </c>
      <c r="BG128" s="1053"/>
      <c r="BH128" s="1053"/>
      <c r="BI128" s="1053"/>
      <c r="BJ128" s="1053"/>
      <c r="BK128" s="1053"/>
      <c r="BL128" s="1054"/>
      <c r="BM128" s="1052">
        <v>12.52</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488</v>
      </c>
      <c r="CQ128" s="726"/>
      <c r="CR128" s="726"/>
      <c r="CS128" s="726"/>
      <c r="CT128" s="726"/>
      <c r="CU128" s="726"/>
      <c r="CV128" s="726"/>
      <c r="CW128" s="726"/>
      <c r="CX128" s="726"/>
      <c r="CY128" s="726"/>
      <c r="CZ128" s="726"/>
      <c r="DA128" s="726"/>
      <c r="DB128" s="726"/>
      <c r="DC128" s="726"/>
      <c r="DD128" s="726"/>
      <c r="DE128" s="726"/>
      <c r="DF128" s="1036"/>
      <c r="DG128" s="1037" t="s">
        <v>414</v>
      </c>
      <c r="DH128" s="1038"/>
      <c r="DI128" s="1038"/>
      <c r="DJ128" s="1038"/>
      <c r="DK128" s="1038"/>
      <c r="DL128" s="1038" t="s">
        <v>129</v>
      </c>
      <c r="DM128" s="1038"/>
      <c r="DN128" s="1038"/>
      <c r="DO128" s="1038"/>
      <c r="DP128" s="1038"/>
      <c r="DQ128" s="1038" t="s">
        <v>129</v>
      </c>
      <c r="DR128" s="1038"/>
      <c r="DS128" s="1038"/>
      <c r="DT128" s="1038"/>
      <c r="DU128" s="1038"/>
      <c r="DV128" s="1039" t="s">
        <v>129</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489</v>
      </c>
      <c r="X129" s="1071"/>
      <c r="Y129" s="1071"/>
      <c r="Z129" s="1072"/>
      <c r="AA129" s="958">
        <v>19382765</v>
      </c>
      <c r="AB129" s="959"/>
      <c r="AC129" s="959"/>
      <c r="AD129" s="959"/>
      <c r="AE129" s="960"/>
      <c r="AF129" s="961">
        <v>20168826</v>
      </c>
      <c r="AG129" s="959"/>
      <c r="AH129" s="959"/>
      <c r="AI129" s="959"/>
      <c r="AJ129" s="960"/>
      <c r="AK129" s="961">
        <v>19644156</v>
      </c>
      <c r="AL129" s="959"/>
      <c r="AM129" s="959"/>
      <c r="AN129" s="959"/>
      <c r="AO129" s="960"/>
      <c r="AP129" s="1073"/>
      <c r="AQ129" s="1074"/>
      <c r="AR129" s="1074"/>
      <c r="AS129" s="1074"/>
      <c r="AT129" s="1075"/>
      <c r="AU129" s="233"/>
      <c r="AV129" s="233"/>
      <c r="AW129" s="233"/>
      <c r="AX129" s="1065" t="s">
        <v>490</v>
      </c>
      <c r="AY129" s="923"/>
      <c r="AZ129" s="923"/>
      <c r="BA129" s="923"/>
      <c r="BB129" s="923"/>
      <c r="BC129" s="923"/>
      <c r="BD129" s="923"/>
      <c r="BE129" s="924"/>
      <c r="BF129" s="1066" t="s">
        <v>129</v>
      </c>
      <c r="BG129" s="1067"/>
      <c r="BH129" s="1067"/>
      <c r="BI129" s="1067"/>
      <c r="BJ129" s="1067"/>
      <c r="BK129" s="1067"/>
      <c r="BL129" s="1068"/>
      <c r="BM129" s="1066">
        <v>17.52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492</v>
      </c>
      <c r="X130" s="1071"/>
      <c r="Y130" s="1071"/>
      <c r="Z130" s="1072"/>
      <c r="AA130" s="958">
        <v>2850329</v>
      </c>
      <c r="AB130" s="959"/>
      <c r="AC130" s="959"/>
      <c r="AD130" s="959"/>
      <c r="AE130" s="960"/>
      <c r="AF130" s="961">
        <v>2865315</v>
      </c>
      <c r="AG130" s="959"/>
      <c r="AH130" s="959"/>
      <c r="AI130" s="959"/>
      <c r="AJ130" s="960"/>
      <c r="AK130" s="961">
        <v>2937927</v>
      </c>
      <c r="AL130" s="959"/>
      <c r="AM130" s="959"/>
      <c r="AN130" s="959"/>
      <c r="AO130" s="960"/>
      <c r="AP130" s="1073"/>
      <c r="AQ130" s="1074"/>
      <c r="AR130" s="1074"/>
      <c r="AS130" s="1074"/>
      <c r="AT130" s="1075"/>
      <c r="AU130" s="233"/>
      <c r="AV130" s="233"/>
      <c r="AW130" s="233"/>
      <c r="AX130" s="1065" t="s">
        <v>493</v>
      </c>
      <c r="AY130" s="923"/>
      <c r="AZ130" s="923"/>
      <c r="BA130" s="923"/>
      <c r="BB130" s="923"/>
      <c r="BC130" s="923"/>
      <c r="BD130" s="923"/>
      <c r="BE130" s="924"/>
      <c r="BF130" s="1101">
        <v>5.2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494</v>
      </c>
      <c r="X131" s="1108"/>
      <c r="Y131" s="1108"/>
      <c r="Z131" s="1109"/>
      <c r="AA131" s="1004">
        <v>16532436</v>
      </c>
      <c r="AB131" s="986"/>
      <c r="AC131" s="986"/>
      <c r="AD131" s="986"/>
      <c r="AE131" s="987"/>
      <c r="AF131" s="985">
        <v>17303511</v>
      </c>
      <c r="AG131" s="986"/>
      <c r="AH131" s="986"/>
      <c r="AI131" s="986"/>
      <c r="AJ131" s="987"/>
      <c r="AK131" s="985">
        <v>16706229</v>
      </c>
      <c r="AL131" s="986"/>
      <c r="AM131" s="986"/>
      <c r="AN131" s="986"/>
      <c r="AO131" s="987"/>
      <c r="AP131" s="1110"/>
      <c r="AQ131" s="1111"/>
      <c r="AR131" s="1111"/>
      <c r="AS131" s="1111"/>
      <c r="AT131" s="1112"/>
      <c r="AU131" s="233"/>
      <c r="AV131" s="233"/>
      <c r="AW131" s="233"/>
      <c r="AX131" s="1083" t="s">
        <v>495</v>
      </c>
      <c r="AY131" s="726"/>
      <c r="AZ131" s="726"/>
      <c r="BA131" s="726"/>
      <c r="BB131" s="726"/>
      <c r="BC131" s="726"/>
      <c r="BD131" s="726"/>
      <c r="BE131" s="1036"/>
      <c r="BF131" s="1084">
        <v>55.9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496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497</v>
      </c>
      <c r="W132" s="1094"/>
      <c r="X132" s="1094"/>
      <c r="Y132" s="1094"/>
      <c r="Z132" s="1095"/>
      <c r="AA132" s="1096">
        <v>5.4328351850000001</v>
      </c>
      <c r="AB132" s="1097"/>
      <c r="AC132" s="1097"/>
      <c r="AD132" s="1097"/>
      <c r="AE132" s="1098"/>
      <c r="AF132" s="1099">
        <v>5.2620650229999999</v>
      </c>
      <c r="AG132" s="1097"/>
      <c r="AH132" s="1097"/>
      <c r="AI132" s="1097"/>
      <c r="AJ132" s="1098"/>
      <c r="AK132" s="1099">
        <v>4.9905517279999998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498</v>
      </c>
      <c r="W133" s="1077"/>
      <c r="X133" s="1077"/>
      <c r="Y133" s="1077"/>
      <c r="Z133" s="1078"/>
      <c r="AA133" s="1079">
        <v>8.4</v>
      </c>
      <c r="AB133" s="1080"/>
      <c r="AC133" s="1080"/>
      <c r="AD133" s="1080"/>
      <c r="AE133" s="1081"/>
      <c r="AF133" s="1079">
        <v>8.3000000000000007</v>
      </c>
      <c r="AG133" s="1080"/>
      <c r="AH133" s="1080"/>
      <c r="AI133" s="1080"/>
      <c r="AJ133" s="1081"/>
      <c r="AK133" s="1079">
        <v>5.2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7YkaFw1TcYq1LsvobSaCDXcq+fxxWbnU5vuXF/u0v2tpML1QjskZc16+0istvGhb0tzHLyNjRnT66sarSuTZQ==" saltValue="YREg5tabqNr6jEsKI4qV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Q1" zoomScale="83" zoomScaleNormal="85" zoomScaleSheetLayoutView="100" workbookViewId="0">
      <selection activeCell="DM14" sqref="DM1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Mx7d5styq7lfLkJnOG8KjkHI9W4QviYdaWN1H71JDmHrMTMn0vwJmiq1vjXiVH7I8yzYfPMVfMFA3OT5FDHg==" saltValue="KYc/kppDLojEJeUGAX7r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O1"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wumBt2hX5e1RM66ESNHF9XVdZRPlUF9GjMEQ+9ge9c9si+9Q7C3uPAC0OK8ehbQjfDkUz0PVOK1Oo88n8i5+A==" saltValue="ND+iwQT0VXe0tTrK9Oes1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N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502</v>
      </c>
      <c r="AP7" s="272"/>
      <c r="AQ7" s="273" t="s">
        <v>503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504</v>
      </c>
      <c r="AQ8" s="279" t="s">
        <v>505</v>
      </c>
      <c r="AR8" s="280" t="s">
        <v>506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507</v>
      </c>
      <c r="AL9" s="1117"/>
      <c r="AM9" s="1117"/>
      <c r="AN9" s="1118"/>
      <c r="AO9" s="281">
        <v>5515003</v>
      </c>
      <c r="AP9" s="281">
        <v>73894</v>
      </c>
      <c r="AQ9" s="282">
        <v>86855</v>
      </c>
      <c r="AR9" s="283">
        <v>-14.9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508</v>
      </c>
      <c r="AL10" s="1117"/>
      <c r="AM10" s="1117"/>
      <c r="AN10" s="1118"/>
      <c r="AO10" s="284">
        <v>625740</v>
      </c>
      <c r="AP10" s="284">
        <v>8384</v>
      </c>
      <c r="AQ10" s="285">
        <v>6847</v>
      </c>
      <c r="AR10" s="286">
        <v>22.4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509</v>
      </c>
      <c r="AL11" s="1117"/>
      <c r="AM11" s="1117"/>
      <c r="AN11" s="1118"/>
      <c r="AO11" s="284">
        <v>63287</v>
      </c>
      <c r="AP11" s="284">
        <v>848</v>
      </c>
      <c r="AQ11" s="285">
        <v>1522</v>
      </c>
      <c r="AR11" s="286">
        <v>-44.3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510</v>
      </c>
      <c r="AL12" s="1117"/>
      <c r="AM12" s="1117"/>
      <c r="AN12" s="1118"/>
      <c r="AO12" s="284" t="s">
        <v>511</v>
      </c>
      <c r="AP12" s="284" t="s">
        <v>511</v>
      </c>
      <c r="AQ12" s="285">
        <v>12</v>
      </c>
      <c r="AR12" s="286" t="s">
        <v>511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512</v>
      </c>
      <c r="AL13" s="1117"/>
      <c r="AM13" s="1117"/>
      <c r="AN13" s="1118"/>
      <c r="AO13" s="284">
        <v>17686</v>
      </c>
      <c r="AP13" s="284">
        <v>237</v>
      </c>
      <c r="AQ13" s="285">
        <v>3290</v>
      </c>
      <c r="AR13" s="286">
        <v>-92.8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513</v>
      </c>
      <c r="AL14" s="1117"/>
      <c r="AM14" s="1117"/>
      <c r="AN14" s="1118"/>
      <c r="AO14" s="284">
        <v>226598</v>
      </c>
      <c r="AP14" s="284">
        <v>3036</v>
      </c>
      <c r="AQ14" s="285">
        <v>1835</v>
      </c>
      <c r="AR14" s="286">
        <v>65.400000000000006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514</v>
      </c>
      <c r="AL15" s="1120"/>
      <c r="AM15" s="1120"/>
      <c r="AN15" s="1121"/>
      <c r="AO15" s="284">
        <v>-309992</v>
      </c>
      <c r="AP15" s="284">
        <v>-4153</v>
      </c>
      <c r="AQ15" s="285">
        <v>-6144</v>
      </c>
      <c r="AR15" s="286">
        <v>-32.4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6138322</v>
      </c>
      <c r="AP16" s="284">
        <v>82246</v>
      </c>
      <c r="AQ16" s="285">
        <v>94217</v>
      </c>
      <c r="AR16" s="286">
        <v>-12.7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519</v>
      </c>
      <c r="AL21" s="1123"/>
      <c r="AM21" s="1123"/>
      <c r="AN21" s="1124"/>
      <c r="AO21" s="297">
        <v>7.11</v>
      </c>
      <c r="AP21" s="298">
        <v>8.67</v>
      </c>
      <c r="AQ21" s="299">
        <v>-1.56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520</v>
      </c>
      <c r="AL22" s="1123"/>
      <c r="AM22" s="1123"/>
      <c r="AN22" s="1124"/>
      <c r="AO22" s="302">
        <v>101.1</v>
      </c>
      <c r="AP22" s="303">
        <v>97.8</v>
      </c>
      <c r="AQ22" s="304">
        <v>3.3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502</v>
      </c>
      <c r="AP30" s="272"/>
      <c r="AQ30" s="273" t="s">
        <v>503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504</v>
      </c>
      <c r="AQ31" s="279" t="s">
        <v>505</v>
      </c>
      <c r="AR31" s="280" t="s">
        <v>506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524</v>
      </c>
      <c r="AL32" s="1131"/>
      <c r="AM32" s="1131"/>
      <c r="AN32" s="1132"/>
      <c r="AO32" s="312">
        <v>3221259</v>
      </c>
      <c r="AP32" s="312">
        <v>43161</v>
      </c>
      <c r="AQ32" s="313">
        <v>62389</v>
      </c>
      <c r="AR32" s="314">
        <v>-30.8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525</v>
      </c>
      <c r="AL33" s="1131"/>
      <c r="AM33" s="1131"/>
      <c r="AN33" s="1132"/>
      <c r="AO33" s="312" t="s">
        <v>511</v>
      </c>
      <c r="AP33" s="312" t="s">
        <v>511</v>
      </c>
      <c r="AQ33" s="313" t="s">
        <v>511</v>
      </c>
      <c r="AR33" s="314" t="s">
        <v>511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526</v>
      </c>
      <c r="AL34" s="1131"/>
      <c r="AM34" s="1131"/>
      <c r="AN34" s="1132"/>
      <c r="AO34" s="312" t="s">
        <v>511</v>
      </c>
      <c r="AP34" s="312" t="s">
        <v>511</v>
      </c>
      <c r="AQ34" s="313">
        <v>3</v>
      </c>
      <c r="AR34" s="314" t="s">
        <v>511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527</v>
      </c>
      <c r="AL35" s="1131"/>
      <c r="AM35" s="1131"/>
      <c r="AN35" s="1132"/>
      <c r="AO35" s="312">
        <v>742984</v>
      </c>
      <c r="AP35" s="312">
        <v>9955</v>
      </c>
      <c r="AQ35" s="313">
        <v>14672</v>
      </c>
      <c r="AR35" s="314">
        <v>-32.1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528</v>
      </c>
      <c r="AL36" s="1131"/>
      <c r="AM36" s="1131"/>
      <c r="AN36" s="1132"/>
      <c r="AO36" s="312">
        <v>276697</v>
      </c>
      <c r="AP36" s="312">
        <v>3707</v>
      </c>
      <c r="AQ36" s="313">
        <v>1817</v>
      </c>
      <c r="AR36" s="314">
        <v>104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529</v>
      </c>
      <c r="AL37" s="1131"/>
      <c r="AM37" s="1131"/>
      <c r="AN37" s="1132"/>
      <c r="AO37" s="312">
        <v>22739</v>
      </c>
      <c r="AP37" s="312">
        <v>305</v>
      </c>
      <c r="AQ37" s="313">
        <v>585</v>
      </c>
      <c r="AR37" s="314">
        <v>-47.9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530</v>
      </c>
      <c r="AL38" s="1134"/>
      <c r="AM38" s="1134"/>
      <c r="AN38" s="1135"/>
      <c r="AO38" s="315" t="s">
        <v>511</v>
      </c>
      <c r="AP38" s="315" t="s">
        <v>511</v>
      </c>
      <c r="AQ38" s="316">
        <v>1</v>
      </c>
      <c r="AR38" s="304" t="s">
        <v>511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531</v>
      </c>
      <c r="AL39" s="1134"/>
      <c r="AM39" s="1134"/>
      <c r="AN39" s="1135"/>
      <c r="AO39" s="312">
        <v>-492019</v>
      </c>
      <c r="AP39" s="312">
        <v>-6592</v>
      </c>
      <c r="AQ39" s="313">
        <v>-3091</v>
      </c>
      <c r="AR39" s="314">
        <v>113.3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532</v>
      </c>
      <c r="AL40" s="1131"/>
      <c r="AM40" s="1131"/>
      <c r="AN40" s="1132"/>
      <c r="AO40" s="312">
        <v>-2937927</v>
      </c>
      <c r="AP40" s="312">
        <v>-39364</v>
      </c>
      <c r="AQ40" s="313">
        <v>-54269</v>
      </c>
      <c r="AR40" s="314">
        <v>-27.5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301</v>
      </c>
      <c r="AL41" s="1137"/>
      <c r="AM41" s="1137"/>
      <c r="AN41" s="1138"/>
      <c r="AO41" s="312">
        <v>833733</v>
      </c>
      <c r="AP41" s="312">
        <v>11171</v>
      </c>
      <c r="AQ41" s="313">
        <v>22106</v>
      </c>
      <c r="AR41" s="314">
        <v>-49.5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502</v>
      </c>
      <c r="AN49" s="1127" t="s">
        <v>536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537</v>
      </c>
      <c r="AO50" s="329" t="s">
        <v>538</v>
      </c>
      <c r="AP50" s="330" t="s">
        <v>539</v>
      </c>
      <c r="AQ50" s="331" t="s">
        <v>540</v>
      </c>
      <c r="AR50" s="332" t="s">
        <v>541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7975342</v>
      </c>
      <c r="AN51" s="334">
        <v>103901</v>
      </c>
      <c r="AO51" s="335">
        <v>-12.4</v>
      </c>
      <c r="AP51" s="336">
        <v>69185</v>
      </c>
      <c r="AQ51" s="337">
        <v>-2</v>
      </c>
      <c r="AR51" s="338">
        <v>-10.4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3972799</v>
      </c>
      <c r="AN52" s="342">
        <v>51757</v>
      </c>
      <c r="AO52" s="343">
        <v>29.5</v>
      </c>
      <c r="AP52" s="344">
        <v>38519</v>
      </c>
      <c r="AQ52" s="345">
        <v>3</v>
      </c>
      <c r="AR52" s="346">
        <v>26.5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6494795</v>
      </c>
      <c r="AN53" s="334">
        <v>85055</v>
      </c>
      <c r="AO53" s="335">
        <v>-18.100000000000001</v>
      </c>
      <c r="AP53" s="336">
        <v>70166</v>
      </c>
      <c r="AQ53" s="337">
        <v>1.4</v>
      </c>
      <c r="AR53" s="338">
        <v>-19.5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3713032</v>
      </c>
      <c r="AN54" s="342">
        <v>48625</v>
      </c>
      <c r="AO54" s="343">
        <v>-6.1</v>
      </c>
      <c r="AP54" s="344">
        <v>36115</v>
      </c>
      <c r="AQ54" s="345">
        <v>-6.2</v>
      </c>
      <c r="AR54" s="346">
        <v>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7163138</v>
      </c>
      <c r="AN55" s="334">
        <v>94386</v>
      </c>
      <c r="AO55" s="335">
        <v>11</v>
      </c>
      <c r="AP55" s="336">
        <v>70329</v>
      </c>
      <c r="AQ55" s="337">
        <v>0.2</v>
      </c>
      <c r="AR55" s="338">
        <v>10.8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3710065</v>
      </c>
      <c r="AN56" s="342">
        <v>48886</v>
      </c>
      <c r="AO56" s="343">
        <v>0.5</v>
      </c>
      <c r="AP56" s="344">
        <v>39403</v>
      </c>
      <c r="AQ56" s="345">
        <v>9.1</v>
      </c>
      <c r="AR56" s="346">
        <v>-8.6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3844165</v>
      </c>
      <c r="AN57" s="334">
        <v>51172</v>
      </c>
      <c r="AO57" s="335">
        <v>-45.8</v>
      </c>
      <c r="AP57" s="336">
        <v>71871</v>
      </c>
      <c r="AQ57" s="337">
        <v>2.2000000000000002</v>
      </c>
      <c r="AR57" s="338">
        <v>-48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2252775</v>
      </c>
      <c r="AN58" s="342">
        <v>29988</v>
      </c>
      <c r="AO58" s="343">
        <v>-38.700000000000003</v>
      </c>
      <c r="AP58" s="344">
        <v>38232</v>
      </c>
      <c r="AQ58" s="345">
        <v>-3</v>
      </c>
      <c r="AR58" s="346">
        <v>-35.700000000000003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3376666</v>
      </c>
      <c r="AN59" s="334">
        <v>45243</v>
      </c>
      <c r="AO59" s="335">
        <v>-11.6</v>
      </c>
      <c r="AP59" s="336">
        <v>71807</v>
      </c>
      <c r="AQ59" s="337">
        <v>-0.1</v>
      </c>
      <c r="AR59" s="338">
        <v>-11.5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1107016</v>
      </c>
      <c r="AN60" s="342">
        <v>14833</v>
      </c>
      <c r="AO60" s="343">
        <v>-50.5</v>
      </c>
      <c r="AP60" s="344">
        <v>37333</v>
      </c>
      <c r="AQ60" s="345">
        <v>-2.4</v>
      </c>
      <c r="AR60" s="346">
        <v>-48.1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5770821</v>
      </c>
      <c r="AN61" s="349">
        <v>75951</v>
      </c>
      <c r="AO61" s="350">
        <v>-15.4</v>
      </c>
      <c r="AP61" s="351">
        <v>70672</v>
      </c>
      <c r="AQ61" s="352">
        <v>0.3</v>
      </c>
      <c r="AR61" s="338">
        <v>-15.7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2951137</v>
      </c>
      <c r="AN62" s="342">
        <v>38818</v>
      </c>
      <c r="AO62" s="343">
        <v>-13.1</v>
      </c>
      <c r="AP62" s="344">
        <v>37920</v>
      </c>
      <c r="AQ62" s="345">
        <v>0.1</v>
      </c>
      <c r="AR62" s="346">
        <v>-13.2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mnPxHHNhdtTJHHRRiPjLwbytad9HXWwXms0VqFc+MGSJ8w99wHeg9zAX6q3Npm+yDFIh2bRoulJQxWbGAv5CA==" saltValue="ii5Df9EzMMTnwAnXKGV4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7" zoomScaleNormal="100" zoomScaleSheetLayoutView="55" workbookViewId="0">
      <selection activeCell="BL103" sqref="BL10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550</v>
      </c>
    </row>
    <row r="120" spans="125:125" ht="13.5" hidden="1" customHeight="1" x14ac:dyDescent="0.15"/>
    <row r="121" spans="125:125" ht="13.5" hidden="1" customHeight="1" x14ac:dyDescent="0.15">
      <c r="DU121" s="259"/>
    </row>
  </sheetData>
  <sheetProtection algorithmName="SHA-512" hashValue="vosGUty0jzfwZa32SZtK/fuddOaCF0NxGfcqQ7WJaXPNKhm+EDZbgvOHmwEC0puKvCYoS1iMW22cXOOPYVVdTg==" saltValue="LOIYkuKZ1PfjobxU+uxC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L92" zoomScaleNormal="100" zoomScaleSheetLayoutView="55" workbookViewId="0">
      <selection activeCell="CP101" sqref="CP10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551</v>
      </c>
    </row>
  </sheetData>
  <sheetProtection algorithmName="SHA-512" hashValue="wTJwO5WzMot7BltHppndd8tLe4QkJycctydE8puIiWjLDO6l8dBxTcfnfeozM1WCT4aKHIINV/FKStodloTk4g==" saltValue="61VWb8ReexxM0Sp6YjZi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5" zoomScale="90" zoomScaleNormal="90" zoomScaleSheetLayoutView="100" workbookViewId="0">
      <selection activeCell="P47" sqref="P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39" t="s">
        <v>3</v>
      </c>
      <c r="D47" s="1139"/>
      <c r="E47" s="1140"/>
      <c r="F47" s="11">
        <v>25.18</v>
      </c>
      <c r="G47" s="12">
        <v>15.7</v>
      </c>
      <c r="H47" s="12">
        <v>11.59</v>
      </c>
      <c r="I47" s="12">
        <v>8.31</v>
      </c>
      <c r="J47" s="13">
        <v>8.0299999999999994</v>
      </c>
    </row>
    <row r="48" spans="2:10" ht="57.75" customHeight="1" x14ac:dyDescent="0.15">
      <c r="B48" s="14"/>
      <c r="C48" s="1141" t="s">
        <v>4</v>
      </c>
      <c r="D48" s="1141"/>
      <c r="E48" s="1142"/>
      <c r="F48" s="15">
        <v>7.37</v>
      </c>
      <c r="G48" s="16">
        <v>8</v>
      </c>
      <c r="H48" s="16">
        <v>2.81</v>
      </c>
      <c r="I48" s="16">
        <v>4.43</v>
      </c>
      <c r="J48" s="17">
        <v>5.81</v>
      </c>
    </row>
    <row r="49" spans="2:10" ht="57.75" customHeight="1" thickBot="1" x14ac:dyDescent="0.2">
      <c r="B49" s="18"/>
      <c r="C49" s="1143" t="s">
        <v>5</v>
      </c>
      <c r="D49" s="1143"/>
      <c r="E49" s="1144"/>
      <c r="F49" s="19">
        <v>7.54</v>
      </c>
      <c r="G49" s="20" t="s">
        <v>557</v>
      </c>
      <c r="H49" s="20" t="s">
        <v>558</v>
      </c>
      <c r="I49" s="20" t="s">
        <v>559</v>
      </c>
      <c r="J49" s="21">
        <v>0.77</v>
      </c>
    </row>
    <row r="50" spans="2:10" x14ac:dyDescent="0.15"/>
  </sheetData>
  <sheetProtection algorithmName="SHA-512" hashValue="YZbik779id4WmWz97KrM3qpxi7U80PYXD/upVH79L026Mf+lyNNqgM+EitId6dJqJUCDjNwvk7i2OrFTk3ADgQ==" saltValue="SHBk5en0n2ldU4qbTC9H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2024-03-12T07:28:36Z</cp:lastPrinted>
  <dcterms:created xsi:type="dcterms:W3CDTF">2024-02-05T00:10:41Z</dcterms:created>
  <dcterms:modified xsi:type="dcterms:W3CDTF">2024-08-30T00:56:29Z</dcterms:modified>
  <cp:category/>
</cp:coreProperties>
</file>